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CO39" i="10" s="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<sst xmlns="http://schemas.openxmlformats.org/spreadsheetml/2006/main" count="1178" uniqueCount="662">
  <si>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</si>
  <si>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</si>
  <si>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</si>
  <si>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</si>
  <si>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</si>
  <si>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</si>
  <si>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</si>
  <si>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</si>
  <si>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</si>
  <si>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</si>
  <si>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</si>
  <si>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</si>
  <si>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</si>
  <si>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</si>
  <si>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</si>
  <si>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</si>
  <si>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</si>
  <si>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</si>
  <si>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</si>
  <si>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</si>
  <si>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</si>
  <si>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</si>
  <si>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</si>
  <si>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</si>
  <si>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</si>
  <si>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</si>
  <si>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</si>
  <si>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</si>
  <si>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</si>
  <si>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</si>
  <si>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</si>
  <si>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</si>
  <si>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</si>
  <si>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</si>
  <si>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</si>
  <si>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</si>
  <si>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</si>
  <si>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</si>
  <si>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</si>
  <si>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</si>
  <si>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</si>
  <si>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</si>
  <si>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</si>
  <si>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</si>
  <si>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</si>
  <si>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</si>
  <si>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</si>
  <si>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</si>
  <si>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</si>
  <si>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</si>
  <si>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</si>
  <si>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</si>
  <si>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</si>
  <si>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</si>
  <si>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</si>
  <si>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</si>
  <si>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</si>
  <si>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</si>
  <si>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</si>
  <si>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</si>
  <si>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</si>
  <si>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</si>
  <si>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</si>
  <si>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</si>
  <si>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</si>
  <si>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</si>
  <si>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</si>
  <si>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</si>
  <si>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</si>
  <si>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</si>
  <si>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</si>
  <si>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</si>
  <si>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</si>
  <si>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</si>
  <si>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</si>
  <si>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</si>
  <si>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</si>
  <si>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</si>
  <si>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</si>
  <si>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</si>
  <si>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</si>
  <si>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</si>
  <si>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</si>
  <si>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</si>
  <si>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</si>
  <si>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</si>
  <si>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</si>
  <si>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</si>
  <si>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</si>
  <si>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</si>
  <si>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</si>
  <si>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</si>
  <si>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</si>
  <si>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</si>
  <si>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</si>
  <si>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</si>
  <si>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</si>
  <si>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</si>
  <si>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</si>
  <si>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</si>
  <si>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</si>
  <si>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</si>
  <si>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</si>
  <si>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</si>
  <si>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</si>
  <si>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</si>
  <si>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</si>
  <si>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</si>
  <si>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</si>
  <si>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</si>
  <si>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</si>
  <si>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</si>
  <si>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</si>
  <si>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</si>
  <si>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</si>
  <si>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</si>
  <si>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</si>
  <si>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</si>
  <si>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</si>
  <si>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</si>
  <si>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</si>
  <si>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</si>
  <si>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</si>
  <si>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</si>
  <si>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</si>
  <si>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</si>
  <si>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</si>
  <si>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</si>
  <si>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</si>
  <si>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</si>
  <si>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</si>
  <si>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</si>
  <si>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</si>
  <si>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</si>
  <si>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</si>
  <si>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</si>
  <si>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</si>
  <si>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</si>
  <si>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</si>
  <si>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</si>
  <si>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</si>
  <si>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</si>
  <si>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</si>
  <si>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</si>
  <si>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</si>
  <si>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</si>
  <si>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</si>
  <si>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</si>
  <si>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</si>
  <si>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</si>
  <si>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</si>
  <si>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</si>
  <si>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</si>
  <si>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</si>
  <si>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</si>
  <si>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</si>
  <si>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</si>
  <si>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</si>
  <si>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</si>
  <si>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</si>
  <si>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</si>
  <si>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</si>
  <si>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</si>
  <si>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</si>
  <si>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</si>
  <si>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</si>
  <si>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</si>
  <si>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</si>
  <si>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</si>
  <si>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</si>
  <si>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</si>
  <si>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</si>
  <si>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</si>
  <si>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</si>
  <si>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</si>
  <si>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</si>
  <si>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</si>
  <si>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</si>
  <si>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</si>
  <si>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</si>
  <si>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</si>
  <si>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</si>
  <si>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</si>
  <si>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</si>
  <si>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</si>
  <si>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</si>
  <si>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</si>
  <si>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</si>
  <si>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</si>
  <si>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</si>
  <si>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</si>
  <si>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</si>
  <si>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</si>
  <si>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</si>
  <si>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</si>
  <si>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</si>
  <si>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</si>
  <si>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</si>
  <si>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</si>
  <si>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</si>
  <si>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</si>
  <si>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</si>
  <si>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</si>
  <si>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</si>
  <si>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</si>
  <si>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</si>
  <si>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</si>
  <si>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</si>
  <si>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</si>
  <si>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</si>
  <si>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</si>
  <si>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</si>
  <si>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</si>
  <si>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</si>
  <si>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</si>
  <si>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愛媛県大洲市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</si>
  <si>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</si>
  <si>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</si>
  <si>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</si>
  <si>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</si>
  <si>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</si>
  <si>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</si>
  <si>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</si>
  <si>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</si>
  <si>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</si>
  <si>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</si>
  <si>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</si>
  <si>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</si>
  <si>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</si>
  <si>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</si>
  <si>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</si>
  <si>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</si>
  <si>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</si>
  <si>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</si>
  <si>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</si>
  <si>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</si>
  <si>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</si>
  <si>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</si>
  <si>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</si>
  <si>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</si>
  <si>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</si>
  <si>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</si>
  <si>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</si>
  <si>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</si>
  <si>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</si>
  <si>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</si>
  <si>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</si>
  <si>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</si>
  <si>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</si>
  <si>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</si>
  <si>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</si>
  <si>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</si>
  <si>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</si>
  <si>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</si>
  <si>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</si>
  <si>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</si>
  <si>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</si>
  <si>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</si>
  <si>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</si>
  <si>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</si>
  <si>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</si>
  <si>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</si>
  <si>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</si>
  <si>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</si>
  <si>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</si>
  <si>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</si>
  <si>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</si>
  <si>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</si>
  <si>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</si>
  <si>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</si>
  <si>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</si>
  <si>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</si>
  <si>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</si>
  <si>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</si>
  <si>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</si>
  <si>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</si>
  <si>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</si>
  <si>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</si>
  <si>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</si>
  <si>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</si>
  <si>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</si>
  <si>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</si>
  <si>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</si>
  <si>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</si>
  <si>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</si>
  <si>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</si>
  <si>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</si>
  <si>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</si>
  <si>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</si>
  <si>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</si>
  <si>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</si>
  <si>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</si>
  <si>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</si>
  <si>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</si>
  <si>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</si>
  <si>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</si>
  <si>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</si>
  <si>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</si>
  <si>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</si>
  <si>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</si>
  <si>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</si>
  <si>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</si>
  <si>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</si>
  <si>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</si>
  <si>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</si>
  <si>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</si>
  <si>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</si>
  <si>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</si>
  <si>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</si>
  <si>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</si>
  <si>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</si>
  <si>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</si>
  <si>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</si>
  <si>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</si>
  <si>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</si>
  <si>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</si>
  <si>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</si>
  <si>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</si>
  <si>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</si>
  <si>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</si>
  <si>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</si>
  <si>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</si>
  <si>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</si>
  <si>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</si>
  <si>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</si>
  <si>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</si>
  <si>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</si>
  <si>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</si>
  <si>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</si>
  <si>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</si>
  <si>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</si>
  <si>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</si>
  <si>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</si>
  <si>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</si>
  <si>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</si>
  <si>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</si>
  <si>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</si>
  <si>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</si>
  <si>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</si>
  <si>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</si>
  <si>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</si>
  <si>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</si>
  <si>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</si>
  <si>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</si>
  <si>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</si>
  <si>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</si>
  <si>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</si>
  <si>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</si>
  <si>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</si>
  <si>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</si>
  <si>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</si>
  <si>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</si>
  <si>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</si>
  <si>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</si>
  <si>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</si>
  <si>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</si>
  <si>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</si>
  <si>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</si>
  <si>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</si>
  <si>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</si>
  <si>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</si>
  <si>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</si>
  <si>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</si>
  <si>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</si>
  <si>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</si>
  <si>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</si>
  <si>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</si>
  <si>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</si>
  <si>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</si>
  <si>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</si>
  <si>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</si>
  <si>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</si>
  <si>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</si>
  <si>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</si>
  <si>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</si>
  <si>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</si>
  <si>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</si>
  <si>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</si>
  <si>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</si>
  <si>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</si>
  <si>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</si>
  <si>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</si>
  <si>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</si>
  <si>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</si>
  <si>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</si>
  <si>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</si>
  <si>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</si>
  <si>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</si>
  <si>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</si>
  <si>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</si>
  <si>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</si>
  <si>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</si>
  <si>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</si>
  <si>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土地取得造成特別会計</t>
    <phoneticPr fontId="5"/>
  </si>
  <si>
    <t>-</t>
    <phoneticPr fontId="5"/>
  </si>
  <si>
    <t>商業集積施設管理特別会計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</si>
  <si>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</si>
  <si>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</si>
  <si>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</si>
  <si>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</si>
  <si>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</si>
  <si>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</si>
  <si>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</si>
  <si>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</si>
  <si>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</si>
  <si>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</si>
  <si>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</si>
  <si>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</si>
  <si>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</si>
  <si>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</si>
  <si>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</si>
  <si>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</si>
  <si>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</si>
  <si>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</si>
  <si>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</si>
  <si>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</si>
  <si>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</si>
  <si>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</si>
  <si>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</si>
  <si>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</si>
  <si>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</si>
  <si>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</si>
  <si>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港湾施設事業特別会計</t>
    <phoneticPr fontId="5"/>
  </si>
  <si>
    <t>法非適用企業</t>
    <phoneticPr fontId="5"/>
  </si>
  <si>
    <t>農業集落排水事業特別会計</t>
    <phoneticPr fontId="5"/>
  </si>
  <si>
    <t>法非適用企業</t>
    <phoneticPr fontId="5"/>
  </si>
  <si>
    <t>温泉事業特別会計</t>
    <phoneticPr fontId="5"/>
  </si>
  <si>
    <t>-</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</si>
  <si>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</si>
  <si>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</si>
  <si>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</si>
  <si>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</si>
  <si>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</si>
  <si>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</si>
  <si>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</si>
  <si>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</si>
  <si>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</si>
  <si>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</si>
  <si>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</si>
  <si>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</si>
  <si>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</si>
  <si>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</si>
  <si>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</si>
  <si>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</si>
  <si>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</si>
  <si>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</si>
  <si>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</si>
  <si>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</si>
  <si>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</si>
  <si>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</si>
  <si>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</si>
  <si>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</si>
  <si>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</si>
  <si>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</si>
  <si>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</si>
  <si>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</si>
  <si>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</si>
  <si>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</si>
  <si>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</si>
  <si>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</si>
  <si>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</si>
  <si>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</si>
  <si>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</si>
  <si>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</si>
  <si>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</si>
  <si>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</si>
  <si>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</si>
  <si>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</si>
  <si>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</si>
  <si>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</si>
  <si>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</si>
  <si>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</si>
  <si>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</si>
  <si>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</si>
  <si>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</si>
  <si>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</si>
  <si>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</si>
  <si>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</si>
  <si>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</si>
  <si>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</si>
  <si>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</si>
  <si>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</si>
  <si>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</si>
  <si>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</si>
  <si>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</si>
  <si>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</si>
  <si>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</si>
  <si>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</si>
  <si>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</si>
  <si>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</si>
  <si>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</si>
  <si>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</si>
  <si>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</si>
  <si>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</si>
  <si>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</si>
  <si>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</si>
  <si>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</si>
  <si>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</si>
  <si>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</si>
  <si>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</si>
  <si>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</si>
  <si>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</si>
  <si>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</si>
  <si>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</si>
  <si>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</si>
  <si>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</si>
  <si>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</si>
  <si>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</si>
  <si>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</si>
  <si>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</si>
  <si>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</si>
  <si>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</si>
  <si>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</si>
  <si>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</si>
  <si>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</si>
  <si>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</si>
  <si>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</si>
  <si>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</si>
  <si>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</si>
  <si>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</si>
  <si>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</si>
  <si>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</si>
  <si>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</si>
  <si>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</si>
  <si>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</si>
  <si>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</si>
  <si>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</si>
  <si>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</si>
  <si>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</si>
  <si>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</si>
  <si>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</si>
  <si>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</si>
  <si>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</si>
  <si>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</si>
  <si>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</si>
  <si>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</si>
  <si>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</si>
  <si>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</si>
  <si>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</si>
  <si>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</si>
  <si>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</si>
  <si>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</si>
  <si>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</si>
  <si>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</si>
  <si>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</si>
  <si>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</si>
  <si>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</si>
  <si>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</si>
  <si>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</si>
  <si>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</si>
  <si>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</si>
  <si>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</si>
  <si>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</si>
  <si>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</si>
  <si>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</si>
  <si>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</si>
  <si>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</si>
  <si>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</si>
  <si>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</si>
  <si>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</si>
  <si>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</si>
  <si>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</si>
  <si>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</si>
  <si>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</si>
  <si>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</si>
  <si>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</si>
  <si>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</si>
  <si>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</si>
  <si>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</si>
  <si>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</si>
  <si>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</si>
  <si>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</si>
  <si>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</si>
  <si>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</si>
  <si>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</si>
  <si>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</si>
  <si>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</si>
  <si>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</si>
  <si>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</si>
  <si>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</si>
  <si>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</si>
  <si>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</si>
  <si>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</si>
  <si>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</si>
  <si>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</si>
  <si>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</si>
  <si>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</si>
  <si>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</si>
  <si>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</si>
  <si>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</si>
  <si>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</si>
  <si>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</si>
  <si>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</si>
  <si>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3.36</t>
  </si>
  <si>
    <t>▲ 0.59</t>
  </si>
  <si>
    <t>一般会計</t>
  </si>
  <si>
    <t>病院事業会計</t>
  </si>
  <si>
    <t>水道事業会計</t>
  </si>
  <si>
    <t>国民健康保険特別会計</t>
  </si>
  <si>
    <t>工業用水道事業会計</t>
  </si>
  <si>
    <t>介護保険特別会計</t>
  </si>
  <si>
    <t>後期高齢者医療特別会計</t>
  </si>
  <si>
    <t>下水道事業会計</t>
  </si>
  <si>
    <t>その他会計（赤字）</t>
  </si>
  <si>
    <t>▲ 1.08</t>
  </si>
  <si>
    <t>▲ 1.11</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</si>
  <si>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</si>
  <si>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</si>
  <si>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</si>
  <si>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</si>
  <si>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</si>
  <si>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</si>
  <si>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</si>
  <si>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</si>
  <si>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</si>
  <si>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</si>
  <si>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</si>
  <si>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</si>
  <si>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</si>
  <si>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</si>
  <si>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</si>
  <si>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青島海運有限会社</t>
    <rPh sb="0" eb="2">
      <t>アオシマ</t>
    </rPh>
    <rPh sb="2" eb="4">
      <t>カイウン</t>
    </rPh>
    <rPh sb="4" eb="6">
      <t>ユウゲン</t>
    </rPh>
    <rPh sb="6" eb="8">
      <t>カイシャ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</si>
  <si>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</si>
  <si>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</si>
  <si>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</si>
  <si>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</si>
  <si>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</si>
  <si>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</si>
  <si>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</si>
  <si>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</si>
  <si>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</si>
  <si>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</si>
  <si>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2"/>
  </si>
  <si>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</si>
  <si>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</si>
  <si>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</si>
  <si>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</si>
  <si>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</si>
  <si>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</si>
  <si>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</si>
  <si>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</si>
  <si>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</si>
  <si>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</si>
  <si>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</si>
  <si>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地域福祉基金</t>
    <rPh sb="0" eb="2">
      <t>チイキ</t>
    </rPh>
    <rPh sb="2" eb="4">
      <t>フクシ</t>
    </rPh>
    <rPh sb="4" eb="6">
      <t>キキン</t>
    </rPh>
    <phoneticPr fontId="5"/>
  </si>
  <si>
    <t>合併振興基金</t>
    <rPh sb="0" eb="2">
      <t>ガッペイ</t>
    </rPh>
    <rPh sb="2" eb="4">
      <t>シンコウ</t>
    </rPh>
    <rPh sb="4" eb="6">
      <t>キキン</t>
    </rPh>
    <phoneticPr fontId="5"/>
  </si>
  <si>
    <t>農林振興基金</t>
    <rPh sb="0" eb="2">
      <t>ノウリン</t>
    </rPh>
    <rPh sb="2" eb="4">
      <t>シンコウ</t>
    </rPh>
    <rPh sb="4" eb="6">
      <t>キキン</t>
    </rPh>
    <phoneticPr fontId="5"/>
  </si>
  <si>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</si>
  <si>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</si>
  <si>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</si>
  <si>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</si>
  <si>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</si>
  <si>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</si>
  <si>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</si>
  <si>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</si>
  <si>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は将来負担比率・実質公債費比率ともに、公債費負担適正化計画に基づき市債発行を抑制したことで類似団体平均と比べて低い比率で改善傾向あったが、令和２年度は将来負担比率が類似団体を上回った。
　今後、市民文化会館の建替えや複合公共施設整備事業などの大型施設建設による市債発行の増加が見込まれている。そのため、全体的な事業の見直しや整備時期の調整、財政措置のある有利な地方債の活用などを行い、財政負担の軽減と平準化に努める。</t>
    <rPh sb="1" eb="3">
      <t>キンネン</t>
    </rPh>
    <rPh sb="4" eb="6">
      <t>ショウライ</t>
    </rPh>
    <rPh sb="6" eb="8">
      <t>フタン</t>
    </rPh>
    <rPh sb="8" eb="10">
      <t>ヒリツ</t>
    </rPh>
    <rPh sb="11" eb="13">
      <t>ジッシツ</t>
    </rPh>
    <rPh sb="13" eb="16">
      <t>コウサイヒ</t>
    </rPh>
    <rPh sb="16" eb="18">
      <t>ヒリツ</t>
    </rPh>
    <rPh sb="22" eb="24">
      <t>コウサイ</t>
    </rPh>
    <rPh sb="24" eb="25">
      <t>ヒ</t>
    </rPh>
    <rPh sb="25" eb="27">
      <t>フタン</t>
    </rPh>
    <rPh sb="27" eb="30">
      <t>テキセイカ</t>
    </rPh>
    <rPh sb="30" eb="32">
      <t>ケイカク</t>
    </rPh>
    <rPh sb="33" eb="34">
      <t>モト</t>
    </rPh>
    <rPh sb="36" eb="38">
      <t>シサイ</t>
    </rPh>
    <rPh sb="38" eb="40">
      <t>ハッコウ</t>
    </rPh>
    <rPh sb="41" eb="43">
      <t>ヨクセイ</t>
    </rPh>
    <rPh sb="48" eb="50">
      <t>ルイジ</t>
    </rPh>
    <rPh sb="50" eb="52">
      <t>ダンタイ</t>
    </rPh>
    <rPh sb="52" eb="54">
      <t>ヘイキン</t>
    </rPh>
    <rPh sb="55" eb="56">
      <t>クラ</t>
    </rPh>
    <rPh sb="58" eb="59">
      <t>ヒク</t>
    </rPh>
    <rPh sb="60" eb="62">
      <t>ヒリツ</t>
    </rPh>
    <rPh sb="63" eb="65">
      <t>カイゼン</t>
    </rPh>
    <rPh sb="65" eb="67">
      <t>ケイコウ</t>
    </rPh>
    <rPh sb="72" eb="74">
      <t>レイワ</t>
    </rPh>
    <rPh sb="75" eb="77">
      <t>ネンド</t>
    </rPh>
    <rPh sb="78" eb="80">
      <t>ショウライ</t>
    </rPh>
    <rPh sb="80" eb="82">
      <t>フタン</t>
    </rPh>
    <rPh sb="82" eb="84">
      <t>ヒリツ</t>
    </rPh>
    <rPh sb="85" eb="87">
      <t>ルイジ</t>
    </rPh>
    <rPh sb="87" eb="89">
      <t>ダンタイ</t>
    </rPh>
    <rPh sb="90" eb="92">
      <t>ウワマワ</t>
    </rPh>
    <rPh sb="97" eb="99">
      <t>コンゴ</t>
    </rPh>
    <rPh sb="100" eb="102">
      <t>シミン</t>
    </rPh>
    <rPh sb="102" eb="104">
      <t>ブンカ</t>
    </rPh>
    <rPh sb="104" eb="106">
      <t>カイカン</t>
    </rPh>
    <rPh sb="107" eb="109">
      <t>タテカ</t>
    </rPh>
    <rPh sb="111" eb="113">
      <t>フクゴウ</t>
    </rPh>
    <rPh sb="113" eb="115">
      <t>コウキョウ</t>
    </rPh>
    <rPh sb="115" eb="117">
      <t>シセツ</t>
    </rPh>
    <rPh sb="117" eb="119">
      <t>セイビ</t>
    </rPh>
    <rPh sb="119" eb="121">
      <t>ジギョウ</t>
    </rPh>
    <rPh sb="124" eb="126">
      <t>オオガタ</t>
    </rPh>
    <rPh sb="126" eb="128">
      <t>シセツ</t>
    </rPh>
    <rPh sb="128" eb="130">
      <t>ケンセツ</t>
    </rPh>
    <rPh sb="133" eb="135">
      <t>シサイ</t>
    </rPh>
    <rPh sb="135" eb="137">
      <t>ハッコウ</t>
    </rPh>
    <rPh sb="138" eb="140">
      <t>ゾウカ</t>
    </rPh>
    <rPh sb="141" eb="143">
      <t>ミコ</t>
    </rPh>
    <rPh sb="154" eb="157">
      <t>ゼンタイテキ</t>
    </rPh>
    <rPh sb="158" eb="160">
      <t>ジギョウ</t>
    </rPh>
    <rPh sb="161" eb="163">
      <t>ミナオ</t>
    </rPh>
    <rPh sb="165" eb="167">
      <t>セイビ</t>
    </rPh>
    <rPh sb="167" eb="169">
      <t>ジキ</t>
    </rPh>
    <rPh sb="170" eb="172">
      <t>チョウセイ</t>
    </rPh>
    <rPh sb="173" eb="175">
      <t>ザイセイ</t>
    </rPh>
    <rPh sb="175" eb="177">
      <t>ソチ</t>
    </rPh>
    <rPh sb="180" eb="182">
      <t>ユウリ</t>
    </rPh>
    <rPh sb="183" eb="186">
      <t>チホウサイ</t>
    </rPh>
    <rPh sb="187" eb="189">
      <t>カツヨウ</t>
    </rPh>
    <rPh sb="192" eb="193">
      <t>オコナ</t>
    </rPh>
    <rPh sb="195" eb="197">
      <t>ザイセイ</t>
    </rPh>
    <rPh sb="197" eb="199">
      <t>フタン</t>
    </rPh>
    <rPh sb="200" eb="202">
      <t>ケイゲン</t>
    </rPh>
    <rPh sb="203" eb="206">
      <t>ヘイジュンカ</t>
    </rPh>
    <rPh sb="207" eb="20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</si>
  <si>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</si>
  <si>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</si>
  <si>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</si>
  <si>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令和２年度は</t>
    </r>
    <r>
      <rPr>
        <sz val="11"/>
        <rFont val="ＭＳ Ｐゴシック"/>
        <family val="3"/>
        <charset val="128"/>
      </rPr>
      <t>類似団体平均と比べ、有形固定資産減価償却率、将来負担比率ともに高い状況にある。
　傾向としては、有形固定資産減価償却率及び将来負担比率はどちらも増加傾向である。
　今後も庁舎立体駐車場や慶雲寺団地や総合体育館など多くの資産の耐用年数の経過により有形固定資産減価償却率の上昇が見込まれる。その上に、継続的に施設の改修・長寿命化、市民文化会館整備事業や災害復興事業による肱川地区公共複合施設の整備など市債発行額の増嵩による将来負担比率の上昇が見込まれる。より一層の自主財源の確保に努めつつ、適切な施設の整備及び維持管理に努める。</t>
    </r>
    <rPh sb="1" eb="3">
      <t>レイワ</t>
    </rPh>
    <rPh sb="4" eb="6">
      <t>ネンド</t>
    </rPh>
    <rPh sb="38" eb="39">
      <t>タカ</t>
    </rPh>
    <rPh sb="124" eb="126">
      <t>ケイカ</t>
    </rPh>
    <rPh sb="192" eb="194">
      <t>チク</t>
    </rPh>
    <rPh sb="196" eb="198">
      <t>フクゴウ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</si>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</sst>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04C-4E5F-BE38-E882B82095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69744</c:v>
                </c:pt>
                <c:pt idx="1">
                  <c:v>70762</c:v>
                </c:pt>
                <c:pt idx="2">
                  <c:v>128480</c:v>
                </c:pt>
                <c:pt idx="3">
                  <c:v>129518</c:v>
                </c:pt>
                <c:pt idx="4">
                  <c:v>124867</c:v>
                </c:pt>
              </c:numCache>
            </c:numRef>
          </c:val>
          <c:smooth val="0"/>
          <c:extLst>
            <c:ext xmlns:c16="http://schemas.microsoft.com/office/drawing/2014/chart" uri="{C3380CC4-5D6E-409C-BE32-E72D297353CC}">
              <c16:uniqueId val="{00000001-A04C-4E5F-BE38-E882B82095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11.92</c:v>
                </c:pt>
                <c:pt idx="1">
                  <c:v>13.33</c:v>
                </c:pt>
                <c:pt idx="2">
                  <c:v>13.58</c:v>
                </c:pt>
                <c:pt idx="3">
                  <c:v>14.7</c:v>
                </c:pt>
                <c:pt idx="4">
                  <c:v>15.29</c:v>
                </c:pt>
              </c:numCache>
            </c:numRef>
          </c:val>
          <c:extLst>
            <c:ext xmlns:c16="http://schemas.microsoft.com/office/drawing/2014/chart" uri="{C3380CC4-5D6E-409C-BE32-E72D297353CC}">
              <c16:uniqueId val="{00000000-0B6F-4C80-9AE9-30F3579CF7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19.850000000000001</c:v>
                </c:pt>
                <c:pt idx="1">
                  <c:v>20.34</c:v>
                </c:pt>
                <c:pt idx="2">
                  <c:v>17.23</c:v>
                </c:pt>
                <c:pt idx="3">
                  <c:v>16.18</c:v>
                </c:pt>
                <c:pt idx="4">
                  <c:v>16.850000000000001</c:v>
                </c:pt>
              </c:numCache>
            </c:numRef>
          </c:val>
          <c:extLst>
            <c:ext xmlns:c16="http://schemas.microsoft.com/office/drawing/2014/chart" uri="{C3380CC4-5D6E-409C-BE32-E72D297353CC}">
              <c16:uniqueId val="{00000001-0B6F-4C80-9AE9-30F3579CF7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0.25</c:v>
                </c:pt>
                <c:pt idx="1">
                  <c:v>1.1200000000000001</c:v>
                </c:pt>
                <c:pt idx="2">
                  <c:v>-3.36</c:v>
                </c:pt>
                <c:pt idx="3">
                  <c:v>-0.59</c:v>
                </c:pt>
                <c:pt idx="4">
                  <c:v>2.59</c:v>
                </c:pt>
              </c:numCache>
            </c:numRef>
          </c:val>
          <c:smooth val="0"/>
          <c:extLst>
            <c:ext xmlns:c16="http://schemas.microsoft.com/office/drawing/2014/chart" uri="{C3380CC4-5D6E-409C-BE32-E72D297353CC}">
              <c16:uniqueId val="{00000002-0B6F-4C80-9AE9-30F3579CF7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c:v>
                </c:pt>
                <c:pt idx="2">
                  <c:v>#N/A</c:v>
                </c:pt>
                <c:pt idx="3">
                  <c:v>0.1</c:v>
                </c:pt>
                <c:pt idx="4">
                  <c:v>#N/A</c:v>
                </c:pt>
                <c:pt idx="5">
                  <c:v>0</c:v>
                </c:pt>
                <c:pt idx="6">
                  <c:v>#N/A</c:v>
                </c:pt>
                <c:pt idx="7">
                  <c:v>0.2</c:v>
                </c:pt>
                <c:pt idx="8">
                  <c:v>#N/A</c:v>
                </c:pt>
                <c:pt idx="9">
                  <c:v>0</c:v>
                </c:pt>
              </c:numCache>
            </c:numRef>
          </c:val>
          <c:extLst>
            <c:ext xmlns:c16="http://schemas.microsoft.com/office/drawing/2014/chart" uri="{C3380CC4-5D6E-409C-BE32-E72D297353CC}">
              <c16:uniqueId val="{00000000-CDAE-4DC8-83BF-047963237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1.08</c:v>
                </c:pt>
                <c:pt idx="1">
                  <c:v>#N/A</c:v>
                </c:pt>
                <c:pt idx="2">
                  <c:v>1.1100000000000001</c:v>
                </c:pt>
                <c:pt idx="3">
                  <c:v>#N/A</c:v>
                </c:pt>
                <c:pt idx="4">
                  <c:v>1.1100000000000001</c:v>
                </c:pt>
                <c:pt idx="5">
                  <c:v>#N/A</c:v>
                </c:pt>
                <c:pt idx="6">
                  <c:v>1.1100000000000001</c:v>
                </c:pt>
                <c:pt idx="7">
                  <c:v>#N/A</c:v>
                </c:pt>
                <c:pt idx="8">
                  <c:v>0</c:v>
                </c:pt>
                <c:pt idx="9">
                  <c:v>0</c:v>
                </c:pt>
              </c:numCache>
            </c:numRef>
          </c:val>
          <c:extLst>
            <c:ext xmlns:c16="http://schemas.microsoft.com/office/drawing/2014/chart" uri="{C3380CC4-5D6E-409C-BE32-E72D297353CC}">
              <c16:uniqueId val="{00000001-CDAE-4DC8-83BF-047963237BC7}"/>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CDAE-4DC8-83BF-047963237B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0.16</c:v>
                </c:pt>
                <c:pt idx="4">
                  <c:v>#N/A</c:v>
                </c:pt>
                <c:pt idx="5">
                  <c:v>0.09</c:v>
                </c:pt>
                <c:pt idx="6">
                  <c:v>#N/A</c:v>
                </c:pt>
                <c:pt idx="7">
                  <c:v>0.16</c:v>
                </c:pt>
                <c:pt idx="8">
                  <c:v>#N/A</c:v>
                </c:pt>
                <c:pt idx="9">
                  <c:v>0.17</c:v>
                </c:pt>
              </c:numCache>
            </c:numRef>
          </c:val>
          <c:extLst>
            <c:ext xmlns:c16="http://schemas.microsoft.com/office/drawing/2014/chart" uri="{C3380CC4-5D6E-409C-BE32-E72D297353CC}">
              <c16:uniqueId val="{00000003-CDAE-4DC8-83BF-047963237BC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0.28000000000000003</c:v>
                </c:pt>
                <c:pt idx="4">
                  <c:v>#N/A</c:v>
                </c:pt>
                <c:pt idx="5">
                  <c:v>0.6</c:v>
                </c:pt>
                <c:pt idx="6">
                  <c:v>#N/A</c:v>
                </c:pt>
                <c:pt idx="7">
                  <c:v>0.49</c:v>
                </c:pt>
                <c:pt idx="8">
                  <c:v>#N/A</c:v>
                </c:pt>
                <c:pt idx="9">
                  <c:v>0.18</c:v>
                </c:pt>
              </c:numCache>
            </c:numRef>
          </c:val>
          <c:extLst>
            <c:ext xmlns:c16="http://schemas.microsoft.com/office/drawing/2014/chart" uri="{C3380CC4-5D6E-409C-BE32-E72D297353CC}">
              <c16:uniqueId val="{00000004-CDAE-4DC8-83BF-047963237BC7}"/>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0.78</c:v>
                </c:pt>
                <c:pt idx="4">
                  <c:v>#N/A</c:v>
                </c:pt>
                <c:pt idx="5">
                  <c:v>0.83</c:v>
                </c:pt>
                <c:pt idx="6">
                  <c:v>#N/A</c:v>
                </c:pt>
                <c:pt idx="7">
                  <c:v>0.86</c:v>
                </c:pt>
                <c:pt idx="8">
                  <c:v>#N/A</c:v>
                </c:pt>
                <c:pt idx="9">
                  <c:v>0.83</c:v>
                </c:pt>
              </c:numCache>
            </c:numRef>
          </c:val>
          <c:extLst>
            <c:ext xmlns:c16="http://schemas.microsoft.com/office/drawing/2014/chart" uri="{C3380CC4-5D6E-409C-BE32-E72D297353CC}">
              <c16:uniqueId val="{00000005-CDAE-4DC8-83BF-047963237BC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1.1499999999999999</c:v>
                </c:pt>
                <c:pt idx="4">
                  <c:v>#N/A</c:v>
                </c:pt>
                <c:pt idx="5">
                  <c:v>1.55</c:v>
                </c:pt>
                <c:pt idx="6">
                  <c:v>#N/A</c:v>
                </c:pt>
                <c:pt idx="7">
                  <c:v>2.02</c:v>
                </c:pt>
                <c:pt idx="8">
                  <c:v>#N/A</c:v>
                </c:pt>
                <c:pt idx="9">
                  <c:v>2.0499999999999998</c:v>
                </c:pt>
              </c:numCache>
            </c:numRef>
          </c:val>
          <c:extLst>
            <c:ext xmlns:c16="http://schemas.microsoft.com/office/drawing/2014/chart" uri="{C3380CC4-5D6E-409C-BE32-E72D297353CC}">
              <c16:uniqueId val="{00000006-CDAE-4DC8-83BF-047963237BC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7.01</c:v>
                </c:pt>
                <c:pt idx="2">
                  <c:v>#N/A</c:v>
                </c:pt>
                <c:pt idx="3">
                  <c:v>7.43</c:v>
                </c:pt>
                <c:pt idx="4">
                  <c:v>#N/A</c:v>
                </c:pt>
                <c:pt idx="5">
                  <c:v>6.94</c:v>
                </c:pt>
                <c:pt idx="6">
                  <c:v>#N/A</c:v>
                </c:pt>
                <c:pt idx="7">
                  <c:v>5.8</c:v>
                </c:pt>
                <c:pt idx="8">
                  <c:v>#N/A</c:v>
                </c:pt>
                <c:pt idx="9">
                  <c:v>5.05</c:v>
                </c:pt>
              </c:numCache>
            </c:numRef>
          </c:val>
          <c:extLst>
            <c:ext xmlns:c16="http://schemas.microsoft.com/office/drawing/2014/chart" uri="{C3380CC4-5D6E-409C-BE32-E72D297353CC}">
              <c16:uniqueId val="{00000007-CDAE-4DC8-83BF-047963237BC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6.95</c:v>
                </c:pt>
                <c:pt idx="2">
                  <c:v>#N/A</c:v>
                </c:pt>
                <c:pt idx="3">
                  <c:v>5.75</c:v>
                </c:pt>
                <c:pt idx="4">
                  <c:v>#N/A</c:v>
                </c:pt>
                <c:pt idx="5">
                  <c:v>6.07</c:v>
                </c:pt>
                <c:pt idx="6">
                  <c:v>#N/A</c:v>
                </c:pt>
                <c:pt idx="7">
                  <c:v>7.43</c:v>
                </c:pt>
                <c:pt idx="8">
                  <c:v>#N/A</c:v>
                </c:pt>
                <c:pt idx="9">
                  <c:v>7.63</c:v>
                </c:pt>
              </c:numCache>
            </c:numRef>
          </c:val>
          <c:extLst>
            <c:ext xmlns:c16="http://schemas.microsoft.com/office/drawing/2014/chart" uri="{C3380CC4-5D6E-409C-BE32-E72D297353CC}">
              <c16:uniqueId val="{00000008-CDAE-4DC8-83BF-047963237B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12.99</c:v>
                </c:pt>
                <c:pt idx="2">
                  <c:v>#N/A</c:v>
                </c:pt>
                <c:pt idx="3">
                  <c:v>14.42</c:v>
                </c:pt>
                <c:pt idx="4">
                  <c:v>#N/A</c:v>
                </c:pt>
                <c:pt idx="5">
                  <c:v>14.67</c:v>
                </c:pt>
                <c:pt idx="6">
                  <c:v>#N/A</c:v>
                </c:pt>
                <c:pt idx="7">
                  <c:v>15.8</c:v>
                </c:pt>
                <c:pt idx="8">
                  <c:v>#N/A</c:v>
                </c:pt>
                <c:pt idx="9">
                  <c:v>15.27</c:v>
                </c:pt>
              </c:numCache>
            </c:numRef>
          </c:val>
          <c:extLst>
            <c:ext xmlns:c16="http://schemas.microsoft.com/office/drawing/2014/chart" uri="{C3380CC4-5D6E-409C-BE32-E72D297353CC}">
              <c16:uniqueId val="{00000009-CDAE-4DC8-83BF-047963237B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2590</c:v>
                </c:pt>
                <c:pt idx="5">
                  <c:v>2523</c:v>
                </c:pt>
                <c:pt idx="8">
                  <c:v>2406</c:v>
                </c:pt>
                <c:pt idx="11">
                  <c:v>2310</c:v>
                </c:pt>
                <c:pt idx="14">
                  <c:v>2405</c:v>
                </c:pt>
              </c:numCache>
            </c:numRef>
          </c:val>
          <c:extLst>
            <c:ext xmlns:c16="http://schemas.microsoft.com/office/drawing/2014/chart" uri="{C3380CC4-5D6E-409C-BE32-E72D297353CC}">
              <c16:uniqueId val="{00000000-8B94-41EC-B0D4-F78F017519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94-41EC-B0D4-F78F017519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40</c:v>
                </c:pt>
                <c:pt idx="6">
                  <c:v>39</c:v>
                </c:pt>
                <c:pt idx="9">
                  <c:v>56</c:v>
                </c:pt>
                <c:pt idx="12">
                  <c:v>56</c:v>
                </c:pt>
              </c:numCache>
            </c:numRef>
          </c:val>
          <c:extLst>
            <c:ext xmlns:c16="http://schemas.microsoft.com/office/drawing/2014/chart" uri="{C3380CC4-5D6E-409C-BE32-E72D297353CC}">
              <c16:uniqueId val="{00000002-8B94-41EC-B0D4-F78F017519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98</c:v>
                </c:pt>
                <c:pt idx="6">
                  <c:v>94</c:v>
                </c:pt>
                <c:pt idx="9">
                  <c:v>65</c:v>
                </c:pt>
                <c:pt idx="12">
                  <c:v>41</c:v>
                </c:pt>
              </c:numCache>
            </c:numRef>
          </c:val>
          <c:extLst>
            <c:ext xmlns:c16="http://schemas.microsoft.com/office/drawing/2014/chart" uri="{C3380CC4-5D6E-409C-BE32-E72D297353CC}">
              <c16:uniqueId val="{00000003-8B94-41EC-B0D4-F78F017519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758</c:v>
                </c:pt>
                <c:pt idx="3">
                  <c:v>770</c:v>
                </c:pt>
                <c:pt idx="6">
                  <c:v>810</c:v>
                </c:pt>
                <c:pt idx="9">
                  <c:v>719</c:v>
                </c:pt>
                <c:pt idx="12">
                  <c:v>754</c:v>
                </c:pt>
              </c:numCache>
            </c:numRef>
          </c:val>
          <c:extLst>
            <c:ext xmlns:c16="http://schemas.microsoft.com/office/drawing/2014/chart" uri="{C3380CC4-5D6E-409C-BE32-E72D297353CC}">
              <c16:uniqueId val="{00000004-8B94-41EC-B0D4-F78F017519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94-41EC-B0D4-F78F017519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94-41EC-B0D4-F78F017519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2895</c:v>
                </c:pt>
                <c:pt idx="3">
                  <c:v>2601</c:v>
                </c:pt>
                <c:pt idx="6">
                  <c:v>2391</c:v>
                </c:pt>
                <c:pt idx="9">
                  <c:v>2301</c:v>
                </c:pt>
                <c:pt idx="12">
                  <c:v>2443</c:v>
                </c:pt>
              </c:numCache>
            </c:numRef>
          </c:val>
          <c:extLst>
            <c:ext xmlns:c16="http://schemas.microsoft.com/office/drawing/2014/chart" uri="{C3380CC4-5D6E-409C-BE32-E72D297353CC}">
              <c16:uniqueId val="{00000007-8B94-41EC-B0D4-F78F017519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1169</c:v>
                </c:pt>
                <c:pt idx="2">
                  <c:v>#N/A</c:v>
                </c:pt>
                <c:pt idx="3">
                  <c:v>#N/A</c:v>
                </c:pt>
                <c:pt idx="4">
                  <c:v>986</c:v>
                </c:pt>
                <c:pt idx="5">
                  <c:v>#N/A</c:v>
                </c:pt>
                <c:pt idx="6">
                  <c:v>#N/A</c:v>
                </c:pt>
                <c:pt idx="7">
                  <c:v>928</c:v>
                </c:pt>
                <c:pt idx="8">
                  <c:v>#N/A</c:v>
                </c:pt>
                <c:pt idx="9">
                  <c:v>#N/A</c:v>
                </c:pt>
                <c:pt idx="10">
                  <c:v>831</c:v>
                </c:pt>
                <c:pt idx="11">
                  <c:v>#N/A</c:v>
                </c:pt>
                <c:pt idx="12">
                  <c:v>#N/A</c:v>
                </c:pt>
                <c:pt idx="13">
                  <c:v>889</c:v>
                </c:pt>
                <c:pt idx="14">
                  <c:v>#N/A</c:v>
                </c:pt>
              </c:numCache>
            </c:numRef>
          </c:val>
          <c:smooth val="0"/>
          <c:extLst>
            <c:ext xmlns:c16="http://schemas.microsoft.com/office/drawing/2014/chart" uri="{C3380CC4-5D6E-409C-BE32-E72D297353CC}">
              <c16:uniqueId val="{00000008-8B94-41EC-B0D4-F78F017519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24440</c:v>
                </c:pt>
                <c:pt idx="5">
                  <c:v>24079</c:v>
                </c:pt>
                <c:pt idx="8">
                  <c:v>27833</c:v>
                </c:pt>
                <c:pt idx="11">
                  <c:v>29165</c:v>
                </c:pt>
                <c:pt idx="14">
                  <c:v>28898</c:v>
                </c:pt>
              </c:numCache>
            </c:numRef>
          </c:val>
          <c:extLst>
            <c:ext xmlns:c16="http://schemas.microsoft.com/office/drawing/2014/chart" uri="{C3380CC4-5D6E-409C-BE32-E72D297353CC}">
              <c16:uniqueId val="{00000000-1E32-4194-B85C-953EA4FD2E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246</c:v>
                </c:pt>
                <c:pt idx="5">
                  <c:v>188</c:v>
                </c:pt>
                <c:pt idx="8">
                  <c:v>120</c:v>
                </c:pt>
                <c:pt idx="11">
                  <c:v>81</c:v>
                </c:pt>
                <c:pt idx="14">
                  <c:v>437</c:v>
                </c:pt>
              </c:numCache>
            </c:numRef>
          </c:val>
          <c:extLst>
            <c:ext xmlns:c16="http://schemas.microsoft.com/office/drawing/2014/chart" uri="{C3380CC4-5D6E-409C-BE32-E72D297353CC}">
              <c16:uniqueId val="{00000001-1E32-4194-B85C-953EA4FD2E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8104</c:v>
                </c:pt>
                <c:pt idx="5">
                  <c:v>8089</c:v>
                </c:pt>
                <c:pt idx="8">
                  <c:v>7686</c:v>
                </c:pt>
                <c:pt idx="11">
                  <c:v>7522</c:v>
                </c:pt>
                <c:pt idx="14">
                  <c:v>8112</c:v>
                </c:pt>
              </c:numCache>
            </c:numRef>
          </c:val>
          <c:extLst>
            <c:ext xmlns:c16="http://schemas.microsoft.com/office/drawing/2014/chart" uri="{C3380CC4-5D6E-409C-BE32-E72D297353CC}">
              <c16:uniqueId val="{00000002-1E32-4194-B85C-953EA4FD2E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32-4194-B85C-953EA4FD2E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32-4194-B85C-953EA4FD2E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2-4194-B85C-953EA4FD2E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4349</c:v>
                </c:pt>
                <c:pt idx="3">
                  <c:v>4370</c:v>
                </c:pt>
                <c:pt idx="6">
                  <c:v>3914</c:v>
                </c:pt>
                <c:pt idx="9">
                  <c:v>3778</c:v>
                </c:pt>
                <c:pt idx="12">
                  <c:v>3537</c:v>
                </c:pt>
              </c:numCache>
            </c:numRef>
          </c:val>
          <c:extLst>
            <c:ext xmlns:c16="http://schemas.microsoft.com/office/drawing/2014/chart" uri="{C3380CC4-5D6E-409C-BE32-E72D297353CC}">
              <c16:uniqueId val="{00000006-1E32-4194-B85C-953EA4FD2E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380</c:v>
                </c:pt>
                <c:pt idx="3">
                  <c:v>293</c:v>
                </c:pt>
                <c:pt idx="6">
                  <c:v>269</c:v>
                </c:pt>
                <c:pt idx="9">
                  <c:v>287</c:v>
                </c:pt>
                <c:pt idx="12">
                  <c:v>277</c:v>
                </c:pt>
              </c:numCache>
            </c:numRef>
          </c:val>
          <c:extLst>
            <c:ext xmlns:c16="http://schemas.microsoft.com/office/drawing/2014/chart" uri="{C3380CC4-5D6E-409C-BE32-E72D297353CC}">
              <c16:uniqueId val="{00000007-1E32-4194-B85C-953EA4FD2E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7797</c:v>
                </c:pt>
                <c:pt idx="3">
                  <c:v>8304</c:v>
                </c:pt>
                <c:pt idx="6">
                  <c:v>8368</c:v>
                </c:pt>
                <c:pt idx="9">
                  <c:v>8413</c:v>
                </c:pt>
                <c:pt idx="12">
                  <c:v>7639</c:v>
                </c:pt>
              </c:numCache>
            </c:numRef>
          </c:val>
          <c:extLst>
            <c:ext xmlns:c16="http://schemas.microsoft.com/office/drawing/2014/chart" uri="{C3380CC4-5D6E-409C-BE32-E72D297353CC}">
              <c16:uniqueId val="{00000008-1E32-4194-B85C-953EA4FD2E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271</c:v>
                </c:pt>
                <c:pt idx="3">
                  <c:v>235</c:v>
                </c:pt>
                <c:pt idx="6">
                  <c:v>200</c:v>
                </c:pt>
                <c:pt idx="9">
                  <c:v>171</c:v>
                </c:pt>
                <c:pt idx="12">
                  <c:v>194</c:v>
                </c:pt>
              </c:numCache>
            </c:numRef>
          </c:val>
          <c:extLst>
            <c:ext xmlns:c16="http://schemas.microsoft.com/office/drawing/2014/chart" uri="{C3380CC4-5D6E-409C-BE32-E72D297353CC}">
              <c16:uniqueId val="{00000009-1E32-4194-B85C-953EA4FD2E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23995</c:v>
                </c:pt>
                <c:pt idx="3">
                  <c:v>24059</c:v>
                </c:pt>
                <c:pt idx="6">
                  <c:v>27388</c:v>
                </c:pt>
                <c:pt idx="9">
                  <c:v>29307</c:v>
                </c:pt>
                <c:pt idx="12">
                  <c:v>31066</c:v>
                </c:pt>
              </c:numCache>
            </c:numRef>
          </c:val>
          <c:extLst>
            <c:ext xmlns:c16="http://schemas.microsoft.com/office/drawing/2014/chart" uri="{C3380CC4-5D6E-409C-BE32-E72D297353CC}">
              <c16:uniqueId val="{0000000A-1E32-4194-B85C-953EA4FD2E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4002</c:v>
                </c:pt>
                <c:pt idx="2">
                  <c:v>#N/A</c:v>
                </c:pt>
                <c:pt idx="3">
                  <c:v>#N/A</c:v>
                </c:pt>
                <c:pt idx="4">
                  <c:v>4905</c:v>
                </c:pt>
                <c:pt idx="5">
                  <c:v>#N/A</c:v>
                </c:pt>
                <c:pt idx="6">
                  <c:v>#N/A</c:v>
                </c:pt>
                <c:pt idx="7">
                  <c:v>4499</c:v>
                </c:pt>
                <c:pt idx="8">
                  <c:v>#N/A</c:v>
                </c:pt>
                <c:pt idx="9">
                  <c:v>#N/A</c:v>
                </c:pt>
                <c:pt idx="10">
                  <c:v>5189</c:v>
                </c:pt>
                <c:pt idx="11">
                  <c:v>#N/A</c:v>
                </c:pt>
                <c:pt idx="12">
                  <c:v>#N/A</c:v>
                </c:pt>
                <c:pt idx="13">
                  <c:v>5264</c:v>
                </c:pt>
                <c:pt idx="14">
                  <c:v>#N/A</c:v>
                </c:pt>
              </c:numCache>
            </c:numRef>
          </c:val>
          <c:smooth val="0"/>
          <c:extLst>
            <c:ext xmlns:c16="http://schemas.microsoft.com/office/drawing/2014/chart" uri="{C3380CC4-5D6E-409C-BE32-E72D297353CC}">
              <c16:uniqueId val="{0000000B-1E32-4194-B85C-953EA4FD2E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2523</c:v>
                </c:pt>
                <c:pt idx="1">
                  <c:v>2319</c:v>
                </c:pt>
                <c:pt idx="2">
                  <c:v>2524</c:v>
                </c:pt>
              </c:numCache>
            </c:numRef>
          </c:val>
          <c:extLst>
            <c:ext xmlns:c16="http://schemas.microsoft.com/office/drawing/2014/chart" uri="{C3380CC4-5D6E-409C-BE32-E72D297353CC}">
              <c16:uniqueId val="{00000000-E6F0-43E1-807A-BD76585BC1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1051</c:v>
                </c:pt>
                <c:pt idx="1">
                  <c:v>1051</c:v>
                </c:pt>
                <c:pt idx="2">
                  <c:v>1051</c:v>
                </c:pt>
              </c:numCache>
            </c:numRef>
          </c:val>
          <c:extLst>
            <c:ext xmlns:c16="http://schemas.microsoft.com/office/drawing/2014/chart" uri="{C3380CC4-5D6E-409C-BE32-E72D297353CC}">
              <c16:uniqueId val="{00000001-E6F0-43E1-807A-BD76585BC1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4135</c:v>
                </c:pt>
                <c:pt idx="1">
                  <c:v>4201</c:v>
                </c:pt>
                <c:pt idx="2">
                  <c:v>4919</c:v>
                </c:pt>
              </c:numCache>
            </c:numRef>
          </c:val>
          <c:extLst>
            <c:ext xmlns:c16="http://schemas.microsoft.com/office/drawing/2014/chart" uri="{C3380CC4-5D6E-409C-BE32-E72D297353CC}">
              <c16:uniqueId val="{00000002-E6F0-43E1-807A-BD76585BC1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{6C30BD7E-6116-4A3E-BC6C-C4A1E0C058A2}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900-4CEE-919E-AB30DC103D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{0B056253-F5FB-47E0-8B54-EC8FABE05673}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0-4CEE-919E-AB30DC103D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{E5348763-3237-4864-8C0A-C608E8B86B9B}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0-4CEE-919E-AB30DC103D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{770E6E1B-CC6E-4BF2-85AC-EFF41BE7B135}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0-4CEE-919E-AB30DC103D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{140F2504-EB74-4BB7-A030-7AF0CFCB330D}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0-4CEE-919E-AB30DC103D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{F51704AC-4EFF-40E1-9FF9-B0FA2F004683}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900-4CEE-919E-AB30DC103DF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{CC9222FF-9E79-415E-B31D-879B75F7EC7E}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900-4CEE-919E-AB30DC103DF3}"/>
                </c:ext>
              </c:extLst>
            </c:dLbl>
            <c:dLbl>
              <c:idx val="24"/>
              <c:layout>
                <c:manualLayout>
                  <c:x val="-3.01895471527883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{1299244E-6FFD-42A7-B3E5-91430C81E342}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900-4CEE-919E-AB30DC103DF3}"/>
                </c:ext>
              </c:extLst>
            </c:dLbl>
            <c:dLbl>
              <c:idx val="32"/>
              <c:layout>
                <c:manualLayout>
                  <c:x val="-3.38419541476799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{8B995F7F-6CF7-4470-8B07-7544D7F23CE8}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900-4CEE-919E-AB30DC103D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66.400000000000006</c:v>
                </c:pt>
                <c:pt idx="16">
                  <c:v>66.8</c:v>
                </c:pt>
                <c:pt idx="24">
                  <c:v>66.900000000000006</c:v>
                </c:pt>
                <c:pt idx="32">
                  <c:v>67.2</c:v>
                </c:pt>
              </c:numCache>
            </c:numRef>
          </c:xVal>
          <c:yVal>
            <c:numRef>
              <c:f>公会計指標分析・財政指標組合せ分析表!$BP$51:$DC$51</c:f>
              <c:numCache>
                <c:formatCode>#,##0.0;"▲ "#,##0.0</c:formatCode>
                <c:ptCount val="40"/>
                <c:pt idx="0">
                  <c:v>31.4</c:v>
                </c:pt>
                <c:pt idx="8">
                  <c:v>39.5</c:v>
                </c:pt>
                <c:pt idx="16">
                  <c:v>36.5</c:v>
                </c:pt>
                <c:pt idx="24">
                  <c:v>42.9</c:v>
                </c:pt>
                <c:pt idx="32">
                  <c:v>41.7</c:v>
                </c:pt>
              </c:numCache>
            </c:numRef>
          </c:yVal>
          <c:smooth val="0"/>
          <c:extLst>
            <c:ext xmlns:c16="http://schemas.microsoft.com/office/drawing/2014/chart" uri="{C3380CC4-5D6E-409C-BE32-E72D297353CC}">
              <c16:uniqueId val="{00000009-9900-4CEE-919E-AB30DC103D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{C6F66E72-7182-4013-AB57-5C64757ACFF8}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900-4CEE-919E-AB30DC103D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{2465574C-F448-4C77-99B1-14CEE2447210}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0-4CEE-919E-AB30DC103D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{5C5B75EB-FD12-48FA-8C7F-0DE8C851379C}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0-4CEE-919E-AB30DC103D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{C4303DA7-711E-4C70-B523-76DC10E16F28}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0-4CEE-919E-AB30DC103D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{E5F3D32B-6091-4F98-BA88-EFB7F84797A8}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0-4CEE-919E-AB30DC103DF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{83961F73-1745-415C-BA7D-BD33AB39EF8D}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900-4CEE-919E-AB30DC103DF3}"/>
                </c:ext>
              </c:extLst>
            </c:dLbl>
            <c:dLbl>
              <c:idx val="16"/>
              <c:layout>
                <c:manualLayout>
                  <c:x val="-2.62259655078116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{FBF84E11-FAAD-473D-8E93-CC07762AA450}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900-4CEE-919E-AB30DC103DF3}"/>
                </c:ext>
              </c:extLst>
            </c:dLbl>
            <c:dLbl>
              <c:idx val="24"/>
              <c:layout>
                <c:manualLayout>
                  <c:x val="-3.79349856119947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{4C3C6883-BF85-4588-A844-68FFF87F5FB0}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900-4CEE-919E-AB30DC103DF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{B2B4E3BD-B829-4B32-835C-C1562C368825}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900-4CEE-919E-AB30DC103D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900-4CEE-919E-AB30DC103DF3}"/>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{8203557A-7F38-45FB-BBA6-3A4238FB7AF0}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53-4F1F-B168-F53DABF571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{F8039895-2F0A-46B5-B3EB-76A860AEE848}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53-4F1F-B168-F53DABF571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{B5B22E09-636C-4E1B-ABC6-C8EC9BD4DAA0}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53-4F1F-B168-F53DABF571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{C94BC978-6474-4149-8C37-760965E5EB27}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53-4F1F-B168-F53DABF571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{B7EF6EB1-BC79-43BC-A3A0-63D76DD41F4E}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53-4F1F-B168-F53DABF5714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{ACB305DC-6E91-481E-951C-F3C6FB9116DD}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53-4F1F-B168-F53DABF5714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{AA449939-0295-4603-956D-456D19D7E6F9}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53-4F1F-B168-F53DABF5714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{825A45D6-1C8C-4F64-AF29-34594FE27B85}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53-4F1F-B168-F53DABF5714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{A1397502-84DF-412F-BAA4-D94548DC97FB}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53-4F1F-B168-F53DABF571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8.5</c:v>
                </c:pt>
                <c:pt idx="16">
                  <c:v>8.1999999999999993</c:v>
                </c:pt>
                <c:pt idx="24">
                  <c:v>7.4</c:v>
                </c:pt>
                <c:pt idx="32">
                  <c:v>7.1</c:v>
                </c:pt>
              </c:numCache>
            </c:numRef>
          </c:xVal>
          <c:yVal>
            <c:numRef>
              <c:f>公会計指標分析・財政指標組合せ分析表!$BP$73:$DC$73</c:f>
              <c:numCache>
                <c:formatCode>#,##0.0;"▲ "#,##0.0</c:formatCode>
                <c:ptCount val="40"/>
                <c:pt idx="0">
                  <c:v>31.4</c:v>
                </c:pt>
                <c:pt idx="8">
                  <c:v>39.5</c:v>
                </c:pt>
                <c:pt idx="16">
                  <c:v>36.5</c:v>
                </c:pt>
                <c:pt idx="24">
                  <c:v>42.9</c:v>
                </c:pt>
                <c:pt idx="32">
                  <c:v>41.7</c:v>
                </c:pt>
              </c:numCache>
            </c:numRef>
          </c:yVal>
          <c:smooth val="0"/>
          <c:extLst>
            <c:ext xmlns:c16="http://schemas.microsoft.com/office/drawing/2014/chart" uri="{C3380CC4-5D6E-409C-BE32-E72D297353CC}">
              <c16:uniqueId val="{00000009-7553-4F1F-B168-F53DABF571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{77B60E54-DA0C-4D4E-91BA-C819A9406536}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53-4F1F-B168-F53DABF571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{00E082DC-95CE-470A-AC0C-6B3336785A75}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53-4F1F-B168-F53DABF571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{738D06CB-8104-4337-BDF4-8048BC682FED}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53-4F1F-B168-F53DABF571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{F1CE9B9A-FD58-4749-AB38-0AD9204C0DD0}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53-4F1F-B168-F53DABF571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{FF721682-D579-47F7-8A8F-9B198537EA85}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53-4F1F-B168-F53DABF5714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{4C74A896-1461-4C45-8F16-A6E6A92AF232}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53-4F1F-B168-F53DABF57140}"/>
                </c:ext>
              </c:extLst>
            </c:dLbl>
            <c:dLbl>
              <c:idx val="16"/>
              <c:layout>
                <c:manualLayout>
                  <c:x val="0"/>
                  <c:y val="-8.207714600998556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{3BCF18B9-9416-4A9F-BA14-3FFDA36E8669}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53-4F1F-B168-F53DABF57140}"/>
                </c:ext>
              </c:extLst>
            </c:dLbl>
            <c:dLbl>
              <c:idx val="24"/>
              <c:layout>
                <c:manualLayout>
                  <c:x val="0"/>
                  <c:y val="8.207714600998556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{5D0D433F-8F36-4FD2-A8DB-38EB44CEF966}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53-4F1F-B168-F53DABF5714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{B413A293-8944-4E9F-BFF6-9B07EFE9C763}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53-4F1F-B168-F53DABF571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7553-4F1F-B168-F53DABF57140}"/>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公債費負担適正化計画に基づき市債発行の抑制を行ってきたことにより減少傾向にあったものの、今年度から過去の大型事業の元金償還が開始されたため、増に転じた。併せて過疎対策事業債などの財政措置の高い地方債を優先的に発行しているため、算入公債費等も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結果、実質公債費比率の分子は増となり、今後も学校施設耐震化・改築事業や平成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月豪雨災害の復旧・復興に多額の市債を発行したことや市民文化会館建設事業などが予定されているため、増加すると見込まれる。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将来負担額で大きな割合を占める一般会計等に係る地方債の現在高は、学校施設耐震化・改築事業や平成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月豪雨災害災害からの復興・復旧事業の継続により前年度比</a:t>
          </a:r>
          <a:r>
            <a:rPr kumimoji="1" lang="en-US" altLang="ja-JP" sz="1400">
              <a:latin typeface="ＭＳ ゴシック" pitchFamily="49" charset="-128"/>
              <a:ea typeface="ＭＳ ゴシック" pitchFamily="49" charset="-128"/>
            </a:rPr>
            <a:t>1,759</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今後も市民文化会館建設事業などの大型事業が予定されているため、市債発行額の増嵩を見込んでいる。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公営企業債等繰入見込額は、水道事業や下水道事業、病院事業での減により、</a:t>
          </a:r>
          <a:r>
            <a:rPr kumimoji="1" lang="en-US" altLang="ja-JP" sz="1400">
              <a:latin typeface="ＭＳ ゴシック" pitchFamily="49" charset="-128"/>
              <a:ea typeface="ＭＳ ゴシック" pitchFamily="49" charset="-128"/>
            </a:rPr>
            <a:t>774</a:t>
          </a:r>
          <a:r>
            <a:rPr kumimoji="1" lang="ja-JP" altLang="en-US" sz="1400">
              <a:latin typeface="ＭＳ ゴシック" pitchFamily="49" charset="-128"/>
              <a:ea typeface="ＭＳ ゴシック" pitchFamily="49" charset="-128"/>
            </a:rPr>
            <a:t>百万円減となっている。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将来負担額は前年度比</a:t>
          </a:r>
          <a:r>
            <a:rPr kumimoji="1" lang="en-US" altLang="ja-JP" sz="1400">
              <a:latin typeface="ＭＳ ゴシック" pitchFamily="49" charset="-128"/>
              <a:ea typeface="ＭＳ ゴシック" pitchFamily="49" charset="-128"/>
            </a:rPr>
            <a:t>757</a:t>
          </a:r>
          <a:r>
            <a:rPr kumimoji="1" lang="ja-JP" altLang="en-US" sz="1400">
              <a:latin typeface="ＭＳ ゴシック" pitchFamily="49" charset="-128"/>
              <a:ea typeface="ＭＳ ゴシック" pitchFamily="49" charset="-128"/>
            </a:rPr>
            <a:t>百万円の増となり、充当可能財源等も充当可能基金や充当可能特定歳入の増により前年度比</a:t>
          </a:r>
          <a:r>
            <a:rPr kumimoji="1" lang="en-US" altLang="ja-JP" sz="1400">
              <a:latin typeface="ＭＳ ゴシック" pitchFamily="49" charset="-128"/>
              <a:ea typeface="ＭＳ ゴシック" pitchFamily="49" charset="-128"/>
            </a:rPr>
            <a:t>679</a:t>
          </a:r>
          <a:r>
            <a:rPr kumimoji="1" lang="ja-JP" altLang="en-US" sz="1400">
              <a:latin typeface="ＭＳ ゴシック" pitchFamily="49" charset="-128"/>
              <a:ea typeface="ＭＳ ゴシック" pitchFamily="49" charset="-128"/>
            </a:rPr>
            <a:t>百万円の増となった。結果、将来負担比率の分子は前年度と比較し増となった。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前年度に財政調整基金から工業用地造成事業特別会計への立替金として繰り出した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百万円、過疎対策事業債ソフト分を原資として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百万円、その他預金利子を積み立てた一方、地域振興基金からサロン事業に充当するために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百万円、地域振興基金からふるさと納税寄付者の選択した政策メニューに応じた事業に充当するために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百万円、中山間ふるさと・水と土保全基金から農業中間管理機構関連農地整備事業に充当するために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百万円、歌麿館管理運営基金から浮世絵購入費に充当するために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百万円、教育振興基金から学校施設耐震化・改築事業に充当するために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百万円、山鳥坂ダム地域振興基金から牛鬼更新補助金等に充当するために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百万円、森林環境譲与税基金から森林経営管理事業に充当するために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合併特例債については今後も起債を原資として積み立てる予定であるが、中長期的にみると基金全体としては減少傾向の見込みとなっている。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農林振興基金：地域における農業及び農村の活性化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百万円を積み立て、サロン事業に充当するため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合併振興基金：起債を原資として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百万円を積み立て、ふるさと納税寄付者の選択した政策メニューに応じた事業するために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合併特例債については今後も起債を原資として積み立てる予定であるが、他の特定目的基金については、大きな積立を行う予定はなく、基金の目的に合った事業の財源として計画的に取り崩していく予定。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前年度に工業用地造成事業特別会計への立替金として繰り出した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災害等今後起こりうる不測の事態の財源として、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億円程度を目標に財政状況を踏まえながら、積み立てを行う。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年度以降は預金利子のみを積み立てている。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3836446"/>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a:t>
          </a:r>
          <a:r>
            <a:rPr kumimoji="1" lang="en-US" altLang="ja-JP" sz="1100">
              <a:latin typeface="ＭＳ Ｐゴシック" panose="020B0600070205080204" pitchFamily="50" charset="-128"/>
              <a:ea typeface="ＭＳ Ｐゴシック" panose="020B0600070205080204" pitchFamily="50" charset="-128"/>
            </a:rPr>
            <a:t>67.2</a:t>
          </a:r>
          <a:r>
            <a:rPr kumimoji="1" lang="ja-JP" altLang="en-US" sz="1100">
              <a:latin typeface="ＭＳ Ｐゴシック" panose="020B0600070205080204" pitchFamily="50" charset="-128"/>
              <a:ea typeface="ＭＳ Ｐゴシック" panose="020B0600070205080204" pitchFamily="50" charset="-128"/>
            </a:rPr>
            <a:t>％と類似団体平均と比べ、有形固定資産は減価償却が進んでいる。令和元年度比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％増であった。増加の要因は、減価償却が進んでいる飲料水供給事業特別会計が令和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年度より連結対象となったことに加え、その他のインフラ資産は新規取得と比べ償却が多かったためである。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一方、事業用資産は災害公営住宅（</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団地）や大和公民館の完成により資産が増加したことや学校施設の除却が進んだことより、事業用資産の減価償却率は減少した。</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862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31900" y="59086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86286"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31900" y="54768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37581"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31900" y="50450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37581"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31900" y="46132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37581"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37581"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55104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60375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46405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60375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46405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60375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50215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3829050" y="5015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105150" y="501154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381250" y="49856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657350" y="4957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79" name="楕円 78"/>
        <xdr:cNvSpPr/>
      </xdr:nvSpPr>
      <xdr:spPr>
        <a:xfrm>
          <a:off x="4502150" y="51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0" name="有形固定資産減価償却率該当値テキスト"/>
        <xdr:cNvSpPr txBox="1"/>
      </xdr:nvSpPr>
      <xdr:spPr>
        <a:xfrm>
          <a:off x="4603750" y="512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171196</xdr:rowOff>
    </xdr:from>
    <xdr:to>
      <xdr:col>19</xdr:col>
      <xdr:colOff>187325</xdr:colOff>
      <xdr:row>30</xdr:row>
      <xdr:rowOff>101346</xdr:rowOff>
    </xdr:to>
    <xdr:sp macro="" textlink="">
      <xdr:nvSpPr>
        <xdr:cNvPr id="81" name="楕円 80"/>
        <xdr:cNvSpPr/>
      </xdr:nvSpPr>
      <xdr:spPr>
        <a:xfrm>
          <a:off x="3829050" y="51432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50546</xdr:rowOff>
    </xdr:from>
    <xdr:to>
      <xdr:col>23</xdr:col>
      <xdr:colOff>85725</xdr:colOff>
      <xdr:row>30</xdr:row>
      <xdr:rowOff>57023</xdr:rowOff>
    </xdr:to>
    <xdr:cxnSp macro="">
      <xdr:nvCxnSpPr>
        <xdr:cNvPr id="82" name="直線コネクタ 81"/>
        <xdr:cNvCxnSpPr/>
      </xdr:nvCxnSpPr>
      <xdr:spPr>
        <a:xfrm>
          <a:off x="3879850" y="5194046"/>
          <a:ext cx="6731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83" name="楕円 82"/>
        <xdr:cNvSpPr/>
      </xdr:nvSpPr>
      <xdr:spPr>
        <a:xfrm>
          <a:off x="3105150" y="51410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50546</xdr:rowOff>
    </xdr:to>
    <xdr:cxnSp macro="">
      <xdr:nvCxnSpPr>
        <xdr:cNvPr id="84" name="直線コネクタ 83"/>
        <xdr:cNvCxnSpPr/>
      </xdr:nvCxnSpPr>
      <xdr:spPr>
        <a:xfrm>
          <a:off x="3155950" y="5191887"/>
          <a:ext cx="7239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160401</xdr:rowOff>
    </xdr:from>
    <xdr:to>
      <xdr:col>11</xdr:col>
      <xdr:colOff>187325</xdr:colOff>
      <xdr:row>30</xdr:row>
      <xdr:rowOff>90551</xdr:rowOff>
    </xdr:to>
    <xdr:sp macro="" textlink="">
      <xdr:nvSpPr>
        <xdr:cNvPr id="85" name="楕円 84"/>
        <xdr:cNvSpPr/>
      </xdr:nvSpPr>
      <xdr:spPr>
        <a:xfrm>
          <a:off x="2381250" y="51324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39751</xdr:rowOff>
    </xdr:from>
    <xdr:to>
      <xdr:col>15</xdr:col>
      <xdr:colOff>136525</xdr:colOff>
      <xdr:row>30</xdr:row>
      <xdr:rowOff>48387</xdr:rowOff>
    </xdr:to>
    <xdr:cxnSp macro="">
      <xdr:nvCxnSpPr>
        <xdr:cNvPr id="86" name="直線コネクタ 85"/>
        <xdr:cNvCxnSpPr/>
      </xdr:nvCxnSpPr>
      <xdr:spPr>
        <a:xfrm>
          <a:off x="2432050" y="5183251"/>
          <a:ext cx="7239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140970</xdr:rowOff>
    </xdr:from>
    <xdr:to>
      <xdr:col>7</xdr:col>
      <xdr:colOff>187325</xdr:colOff>
      <xdr:row>30</xdr:row>
      <xdr:rowOff>71120</xdr:rowOff>
    </xdr:to>
    <xdr:sp macro="" textlink="">
      <xdr:nvSpPr>
        <xdr:cNvPr id="87" name="楕円 86"/>
        <xdr:cNvSpPr/>
      </xdr:nvSpPr>
      <xdr:spPr>
        <a:xfrm>
          <a:off x="1657350" y="51130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20320</xdr:rowOff>
    </xdr:from>
    <xdr:to>
      <xdr:col>11</xdr:col>
      <xdr:colOff>136525</xdr:colOff>
      <xdr:row>30</xdr:row>
      <xdr:rowOff>39751</xdr:rowOff>
    </xdr:to>
    <xdr:cxnSp macro="">
      <xdr:nvCxnSpPr>
        <xdr:cNvPr id="88" name="直線コネクタ 87"/>
        <xdr:cNvCxnSpPr/>
      </xdr:nvCxnSpPr>
      <xdr:spPr>
        <a:xfrm>
          <a:off x="1708150" y="5163820"/>
          <a:ext cx="723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674119"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2962919"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239019"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15119"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92473</xdr:rowOff>
    </xdr:from>
    <xdr:ext cx="405111" cy="259045"/>
    <xdr:sp macro="" textlink="">
      <xdr:nvSpPr>
        <xdr:cNvPr id="93" name="n_1mainValue有形固定資産減価償却率"/>
        <xdr:cNvSpPr txBox="1"/>
      </xdr:nvSpPr>
      <xdr:spPr>
        <a:xfrm>
          <a:off x="3674119" y="523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94" name="n_2mainValue有形固定資産減価償却率"/>
        <xdr:cNvSpPr txBox="1"/>
      </xdr:nvSpPr>
      <xdr:spPr>
        <a:xfrm>
          <a:off x="2962919" y="523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81678</xdr:rowOff>
    </xdr:from>
    <xdr:ext cx="405111" cy="259045"/>
    <xdr:sp macro="" textlink="">
      <xdr:nvSpPr>
        <xdr:cNvPr id="95" name="n_3mainValue有形固定資産減価償却率"/>
        <xdr:cNvSpPr txBox="1"/>
      </xdr:nvSpPr>
      <xdr:spPr>
        <a:xfrm>
          <a:off x="2239019" y="5225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62247</xdr:rowOff>
    </xdr:from>
    <xdr:ext cx="405111" cy="259045"/>
    <xdr:sp macro="" textlink="">
      <xdr:nvSpPr>
        <xdr:cNvPr id="96" name="n_4mainValue有形固定資産減価償却率"/>
        <xdr:cNvSpPr txBox="1"/>
      </xdr:nvSpPr>
      <xdr:spPr>
        <a:xfrm>
          <a:off x="1515119" y="52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782693" y="3853117"/>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151390" y="3836446"/>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実質債務の減少及び償還財源の増加により、前度比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年度も市債の発行を行ったため将来負担額が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754,911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千円増加したが、債務に充当可能な基金等の財源が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946,281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千円増加したことにより、実質債務は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191,370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円減少した。さらに、償還財源となる経常的な業務活動の黒字が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158,849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千円増加した。ただし、類似団体平均と比べ、平成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年度を境に増加傾向である。今後も、将来負担額の増加が見込まれるため、経常的なコストの抑制圧縮することにより、嵩高の抑制に努めたい。</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25185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0769600" y="603204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251851"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0769600" y="572361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251851"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0769600" y="5415189"/>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31446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0769600" y="5106761"/>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31446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0769600" y="479833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31446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0769600" y="448990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41705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079220"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131925"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001750" y="59353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131925"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001750" y="46900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131925"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039850" y="51252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3357225"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2633325"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1909425"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185525"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137099</xdr:rowOff>
    </xdr:from>
    <xdr:to>
      <xdr:col>76</xdr:col>
      <xdr:colOff>73025</xdr:colOff>
      <xdr:row>31</xdr:row>
      <xdr:rowOff>67249</xdr:rowOff>
    </xdr:to>
    <xdr:sp macro="" textlink="">
      <xdr:nvSpPr>
        <xdr:cNvPr id="143" name="楕円 142"/>
        <xdr:cNvSpPr/>
      </xdr:nvSpPr>
      <xdr:spPr>
        <a:xfrm>
          <a:off x="14039850" y="52805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115526</xdr:rowOff>
    </xdr:from>
    <xdr:ext cx="469744" cy="259045"/>
    <xdr:sp macro="" textlink="">
      <xdr:nvSpPr>
        <xdr:cNvPr id="144" name="債務償還比率該当値テキスト"/>
        <xdr:cNvSpPr txBox="1"/>
      </xdr:nvSpPr>
      <xdr:spPr>
        <a:xfrm>
          <a:off x="14131925" y="525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3792</xdr:rowOff>
    </xdr:from>
    <xdr:to>
      <xdr:col>72</xdr:col>
      <xdr:colOff>123825</xdr:colOff>
      <xdr:row>31</xdr:row>
      <xdr:rowOff>105392</xdr:rowOff>
    </xdr:to>
    <xdr:sp macro="" textlink="">
      <xdr:nvSpPr>
        <xdr:cNvPr id="145" name="楕円 144"/>
        <xdr:cNvSpPr/>
      </xdr:nvSpPr>
      <xdr:spPr>
        <a:xfrm>
          <a:off x="13357225" y="53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16449</xdr:rowOff>
    </xdr:from>
    <xdr:to>
      <xdr:col>76</xdr:col>
      <xdr:colOff>22225</xdr:colOff>
      <xdr:row>31</xdr:row>
      <xdr:rowOff>54592</xdr:rowOff>
    </xdr:to>
    <xdr:cxnSp macro="">
      <xdr:nvCxnSpPr>
        <xdr:cNvPr id="146" name="直線コネクタ 145"/>
        <xdr:cNvCxnSpPr/>
      </xdr:nvCxnSpPr>
      <xdr:spPr>
        <a:xfrm flipV="1">
          <a:off x="13408025" y="5331399"/>
          <a:ext cx="6731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46627</xdr:rowOff>
    </xdr:from>
    <xdr:to>
      <xdr:col>68</xdr:col>
      <xdr:colOff>123825</xdr:colOff>
      <xdr:row>30</xdr:row>
      <xdr:rowOff>148227</xdr:rowOff>
    </xdr:to>
    <xdr:sp macro="" textlink="">
      <xdr:nvSpPr>
        <xdr:cNvPr id="147" name="楕円 146"/>
        <xdr:cNvSpPr/>
      </xdr:nvSpPr>
      <xdr:spPr>
        <a:xfrm>
          <a:off x="12633325" y="5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97427</xdr:rowOff>
    </xdr:from>
    <xdr:to>
      <xdr:col>72</xdr:col>
      <xdr:colOff>73025</xdr:colOff>
      <xdr:row>31</xdr:row>
      <xdr:rowOff>54592</xdr:rowOff>
    </xdr:to>
    <xdr:cxnSp macro="">
      <xdr:nvCxnSpPr>
        <xdr:cNvPr id="148" name="直線コネクタ 147"/>
        <xdr:cNvCxnSpPr/>
      </xdr:nvCxnSpPr>
      <xdr:spPr>
        <a:xfrm>
          <a:off x="12684125" y="5240927"/>
          <a:ext cx="723900" cy="1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67050</xdr:rowOff>
    </xdr:from>
    <xdr:to>
      <xdr:col>64</xdr:col>
      <xdr:colOff>123825</xdr:colOff>
      <xdr:row>29</xdr:row>
      <xdr:rowOff>168650</xdr:rowOff>
    </xdr:to>
    <xdr:sp macro="" textlink="">
      <xdr:nvSpPr>
        <xdr:cNvPr id="149" name="楕円 148"/>
        <xdr:cNvSpPr/>
      </xdr:nvSpPr>
      <xdr:spPr>
        <a:xfrm>
          <a:off x="11909425" y="50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117850</xdr:rowOff>
    </xdr:from>
    <xdr:to>
      <xdr:col>68</xdr:col>
      <xdr:colOff>73025</xdr:colOff>
      <xdr:row>30</xdr:row>
      <xdr:rowOff>97427</xdr:rowOff>
    </xdr:to>
    <xdr:cxnSp macro="">
      <xdr:nvCxnSpPr>
        <xdr:cNvPr id="150" name="直線コネクタ 149"/>
        <xdr:cNvCxnSpPr/>
      </xdr:nvCxnSpPr>
      <xdr:spPr>
        <a:xfrm>
          <a:off x="11960225" y="5089900"/>
          <a:ext cx="723900" cy="1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33123</xdr:rowOff>
    </xdr:from>
    <xdr:to>
      <xdr:col>60</xdr:col>
      <xdr:colOff>123825</xdr:colOff>
      <xdr:row>29</xdr:row>
      <xdr:rowOff>134723</xdr:rowOff>
    </xdr:to>
    <xdr:sp macro="" textlink="">
      <xdr:nvSpPr>
        <xdr:cNvPr id="151" name="楕円 150"/>
        <xdr:cNvSpPr/>
      </xdr:nvSpPr>
      <xdr:spPr>
        <a:xfrm>
          <a:off x="11185525" y="50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83923</xdr:rowOff>
    </xdr:from>
    <xdr:to>
      <xdr:col>64</xdr:col>
      <xdr:colOff>73025</xdr:colOff>
      <xdr:row>29</xdr:row>
      <xdr:rowOff>117850</xdr:rowOff>
    </xdr:to>
    <xdr:cxnSp macro="">
      <xdr:nvCxnSpPr>
        <xdr:cNvPr id="152" name="直線コネクタ 151"/>
        <xdr:cNvCxnSpPr/>
      </xdr:nvCxnSpPr>
      <xdr:spPr>
        <a:xfrm>
          <a:off x="11236325" y="5055973"/>
          <a:ext cx="7239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16997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245877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173487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01097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96519</xdr:rowOff>
    </xdr:from>
    <xdr:ext cx="469744" cy="259045"/>
    <xdr:sp macro="" textlink="">
      <xdr:nvSpPr>
        <xdr:cNvPr id="157" name="n_1mainValue債務償還比率"/>
        <xdr:cNvSpPr txBox="1"/>
      </xdr:nvSpPr>
      <xdr:spPr>
        <a:xfrm>
          <a:off x="13169977" y="54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139354</xdr:rowOff>
    </xdr:from>
    <xdr:ext cx="469744" cy="259045"/>
    <xdr:sp macro="" textlink="">
      <xdr:nvSpPr>
        <xdr:cNvPr id="158" name="n_2mainValue債務償還比率"/>
        <xdr:cNvSpPr txBox="1"/>
      </xdr:nvSpPr>
      <xdr:spPr>
        <a:xfrm>
          <a:off x="12458777" y="528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13727</xdr:rowOff>
    </xdr:from>
    <xdr:ext cx="469744" cy="259045"/>
    <xdr:sp macro="" textlink="">
      <xdr:nvSpPr>
        <xdr:cNvPr id="159" name="n_3mainValue債務償還比率"/>
        <xdr:cNvSpPr txBox="1"/>
      </xdr:nvSpPr>
      <xdr:spPr>
        <a:xfrm>
          <a:off x="11734877" y="481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151250</xdr:rowOff>
    </xdr:from>
    <xdr:ext cx="469744" cy="259045"/>
    <xdr:sp macro="" textlink="">
      <xdr:nvSpPr>
        <xdr:cNvPr id="160" name="n_4mainValue債務償還比率"/>
        <xdr:cNvSpPr txBox="1"/>
      </xdr:nvSpPr>
      <xdr:spPr>
        <a:xfrm>
          <a:off x="11010977" y="47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4062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4450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327525" y="72332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4450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327525" y="56788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4450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3561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565525" y="64566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714625"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87325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31875" y="64090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3" name="楕円 72"/>
        <xdr:cNvSpPr/>
      </xdr:nvSpPr>
      <xdr:spPr>
        <a:xfrm>
          <a:off x="43561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4" name="【道路】&#10;有形固定資産減価償却率該当値テキスト"/>
        <xdr:cNvSpPr txBox="1"/>
      </xdr:nvSpPr>
      <xdr:spPr>
        <a:xfrm>
          <a:off x="44450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92075</xdr:rowOff>
    </xdr:from>
    <xdr:to>
      <xdr:col>20</xdr:col>
      <xdr:colOff>38100</xdr:colOff>
      <xdr:row>39</xdr:row>
      <xdr:rowOff>22225</xdr:rowOff>
    </xdr:to>
    <xdr:sp macro="" textlink="">
      <xdr:nvSpPr>
        <xdr:cNvPr id="75" name="楕円 74"/>
        <xdr:cNvSpPr/>
      </xdr:nvSpPr>
      <xdr:spPr>
        <a:xfrm>
          <a:off x="3565525" y="66071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142875</xdr:rowOff>
    </xdr:from>
    <xdr:to>
      <xdr:col>24</xdr:col>
      <xdr:colOff>63500</xdr:colOff>
      <xdr:row>38</xdr:row>
      <xdr:rowOff>146685</xdr:rowOff>
    </xdr:to>
    <xdr:cxnSp macro="">
      <xdr:nvCxnSpPr>
        <xdr:cNvPr id="76" name="直線コネクタ 75"/>
        <xdr:cNvCxnSpPr/>
      </xdr:nvCxnSpPr>
      <xdr:spPr>
        <a:xfrm>
          <a:off x="3616325" y="6657975"/>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88265</xdr:rowOff>
    </xdr:from>
    <xdr:to>
      <xdr:col>15</xdr:col>
      <xdr:colOff>101600</xdr:colOff>
      <xdr:row>39</xdr:row>
      <xdr:rowOff>18415</xdr:rowOff>
    </xdr:to>
    <xdr:sp macro="" textlink="">
      <xdr:nvSpPr>
        <xdr:cNvPr id="77" name="楕円 76"/>
        <xdr:cNvSpPr/>
      </xdr:nvSpPr>
      <xdr:spPr>
        <a:xfrm>
          <a:off x="2714625"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139065</xdr:rowOff>
    </xdr:from>
    <xdr:to>
      <xdr:col>19</xdr:col>
      <xdr:colOff>177800</xdr:colOff>
      <xdr:row>38</xdr:row>
      <xdr:rowOff>142875</xdr:rowOff>
    </xdr:to>
    <xdr:cxnSp macro="">
      <xdr:nvCxnSpPr>
        <xdr:cNvPr id="78" name="直線コネクタ 77"/>
        <xdr:cNvCxnSpPr/>
      </xdr:nvCxnSpPr>
      <xdr:spPr>
        <a:xfrm>
          <a:off x="2765425" y="6654165"/>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80645</xdr:rowOff>
    </xdr:from>
    <xdr:to>
      <xdr:col>10</xdr:col>
      <xdr:colOff>165100</xdr:colOff>
      <xdr:row>39</xdr:row>
      <xdr:rowOff>10795</xdr:rowOff>
    </xdr:to>
    <xdr:sp macro="" textlink="">
      <xdr:nvSpPr>
        <xdr:cNvPr id="79" name="楕円 78"/>
        <xdr:cNvSpPr/>
      </xdr:nvSpPr>
      <xdr:spPr>
        <a:xfrm>
          <a:off x="187325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131445</xdr:rowOff>
    </xdr:from>
    <xdr:to>
      <xdr:col>15</xdr:col>
      <xdr:colOff>50800</xdr:colOff>
      <xdr:row>38</xdr:row>
      <xdr:rowOff>139065</xdr:rowOff>
    </xdr:to>
    <xdr:cxnSp macro="">
      <xdr:nvCxnSpPr>
        <xdr:cNvPr id="80" name="直線コネクタ 79"/>
        <xdr:cNvCxnSpPr/>
      </xdr:nvCxnSpPr>
      <xdr:spPr>
        <a:xfrm>
          <a:off x="1924050" y="6646545"/>
          <a:ext cx="841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73025</xdr:rowOff>
    </xdr:from>
    <xdr:to>
      <xdr:col>6</xdr:col>
      <xdr:colOff>38100</xdr:colOff>
      <xdr:row>39</xdr:row>
      <xdr:rowOff>3175</xdr:rowOff>
    </xdr:to>
    <xdr:sp macro="" textlink="">
      <xdr:nvSpPr>
        <xdr:cNvPr id="81" name="楕円 80"/>
        <xdr:cNvSpPr/>
      </xdr:nvSpPr>
      <xdr:spPr>
        <a:xfrm>
          <a:off x="1031875" y="65881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123825</xdr:rowOff>
    </xdr:from>
    <xdr:to>
      <xdr:col>10</xdr:col>
      <xdr:colOff>114300</xdr:colOff>
      <xdr:row>38</xdr:row>
      <xdr:rowOff>131445</xdr:rowOff>
    </xdr:to>
    <xdr:cxnSp macro="">
      <xdr:nvCxnSpPr>
        <xdr:cNvPr id="82" name="直線コネクタ 81"/>
        <xdr:cNvCxnSpPr/>
      </xdr:nvCxnSpPr>
      <xdr:spPr>
        <a:xfrm>
          <a:off x="1082675" y="6638925"/>
          <a:ext cx="841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41059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57239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731019"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8896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13352</xdr:rowOff>
    </xdr:from>
    <xdr:ext cx="405111" cy="259045"/>
    <xdr:sp macro="" textlink="">
      <xdr:nvSpPr>
        <xdr:cNvPr id="87" name="n_1mainValue【道路】&#10;有形固定資産減価償却率"/>
        <xdr:cNvSpPr txBox="1"/>
      </xdr:nvSpPr>
      <xdr:spPr>
        <a:xfrm>
          <a:off x="341059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88" name="n_2mainValue【道路】&#10;有形固定資産減価償却率"/>
        <xdr:cNvSpPr txBox="1"/>
      </xdr:nvSpPr>
      <xdr:spPr>
        <a:xfrm>
          <a:off x="257239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1922</xdr:rowOff>
    </xdr:from>
    <xdr:ext cx="405111" cy="259045"/>
    <xdr:sp macro="" textlink="">
      <xdr:nvSpPr>
        <xdr:cNvPr id="89" name="n_3mainValue【道路】&#10;有形固定資産減価償却率"/>
        <xdr:cNvSpPr txBox="1"/>
      </xdr:nvSpPr>
      <xdr:spPr>
        <a:xfrm>
          <a:off x="1731019"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165752</xdr:rowOff>
    </xdr:from>
    <xdr:ext cx="405111" cy="259045"/>
    <xdr:sp macro="" textlink="">
      <xdr:nvSpPr>
        <xdr:cNvPr id="90" name="n_4mainValue【道路】&#10;有形固定資産減価償却率"/>
        <xdr:cNvSpPr txBox="1"/>
      </xdr:nvSpPr>
      <xdr:spPr>
        <a:xfrm>
          <a:off x="8896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777426"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777426"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777426"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5713306"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71330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9952990"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9991725"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9874250" y="72139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9991725"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9874250" y="56050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9991725"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9912350" y="69590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11225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270875" y="69736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419975"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5786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82648</xdr:rowOff>
    </xdr:from>
    <xdr:to>
      <xdr:col>55</xdr:col>
      <xdr:colOff>50800</xdr:colOff>
      <xdr:row>40</xdr:row>
      <xdr:rowOff>12798</xdr:rowOff>
    </xdr:to>
    <xdr:sp macro="" textlink="">
      <xdr:nvSpPr>
        <xdr:cNvPr id="132" name="楕円 131"/>
        <xdr:cNvSpPr/>
      </xdr:nvSpPr>
      <xdr:spPr>
        <a:xfrm>
          <a:off x="9912350" y="67691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105525</xdr:rowOff>
    </xdr:from>
    <xdr:ext cx="534377" cy="259045"/>
    <xdr:sp macro="" textlink="">
      <xdr:nvSpPr>
        <xdr:cNvPr id="133" name="【道路】&#10;一人当たり延長該当値テキスト"/>
        <xdr:cNvSpPr txBox="1"/>
      </xdr:nvSpPr>
      <xdr:spPr>
        <a:xfrm>
          <a:off x="9991725" y="66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90508</xdr:rowOff>
    </xdr:from>
    <xdr:to>
      <xdr:col>50</xdr:col>
      <xdr:colOff>165100</xdr:colOff>
      <xdr:row>40</xdr:row>
      <xdr:rowOff>20658</xdr:rowOff>
    </xdr:to>
    <xdr:sp macro="" textlink="">
      <xdr:nvSpPr>
        <xdr:cNvPr id="134" name="楕円 133"/>
        <xdr:cNvSpPr/>
      </xdr:nvSpPr>
      <xdr:spPr>
        <a:xfrm>
          <a:off x="9112250" y="67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133448</xdr:rowOff>
    </xdr:from>
    <xdr:to>
      <xdr:col>55</xdr:col>
      <xdr:colOff>0</xdr:colOff>
      <xdr:row>39</xdr:row>
      <xdr:rowOff>141308</xdr:rowOff>
    </xdr:to>
    <xdr:cxnSp macro="">
      <xdr:nvCxnSpPr>
        <xdr:cNvPr id="135" name="直線コネクタ 134"/>
        <xdr:cNvCxnSpPr/>
      </xdr:nvCxnSpPr>
      <xdr:spPr>
        <a:xfrm flipV="1">
          <a:off x="9163050" y="6819998"/>
          <a:ext cx="790575"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97997</xdr:rowOff>
    </xdr:from>
    <xdr:to>
      <xdr:col>46</xdr:col>
      <xdr:colOff>38100</xdr:colOff>
      <xdr:row>40</xdr:row>
      <xdr:rowOff>28147</xdr:rowOff>
    </xdr:to>
    <xdr:sp macro="" textlink="">
      <xdr:nvSpPr>
        <xdr:cNvPr id="136" name="楕円 135"/>
        <xdr:cNvSpPr/>
      </xdr:nvSpPr>
      <xdr:spPr>
        <a:xfrm>
          <a:off x="8270875" y="678454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141308</xdr:rowOff>
    </xdr:from>
    <xdr:to>
      <xdr:col>50</xdr:col>
      <xdr:colOff>114300</xdr:colOff>
      <xdr:row>39</xdr:row>
      <xdr:rowOff>148797</xdr:rowOff>
    </xdr:to>
    <xdr:cxnSp macro="">
      <xdr:nvCxnSpPr>
        <xdr:cNvPr id="137" name="直線コネクタ 136"/>
        <xdr:cNvCxnSpPr/>
      </xdr:nvCxnSpPr>
      <xdr:spPr>
        <a:xfrm flipV="1">
          <a:off x="8321675" y="6827858"/>
          <a:ext cx="841375"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106977</xdr:rowOff>
    </xdr:from>
    <xdr:to>
      <xdr:col>41</xdr:col>
      <xdr:colOff>101600</xdr:colOff>
      <xdr:row>40</xdr:row>
      <xdr:rowOff>37127</xdr:rowOff>
    </xdr:to>
    <xdr:sp macro="" textlink="">
      <xdr:nvSpPr>
        <xdr:cNvPr id="138" name="楕円 137"/>
        <xdr:cNvSpPr/>
      </xdr:nvSpPr>
      <xdr:spPr>
        <a:xfrm>
          <a:off x="7419975" y="67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148797</xdr:rowOff>
    </xdr:from>
    <xdr:to>
      <xdr:col>45</xdr:col>
      <xdr:colOff>177800</xdr:colOff>
      <xdr:row>39</xdr:row>
      <xdr:rowOff>157777</xdr:rowOff>
    </xdr:to>
    <xdr:cxnSp macro="">
      <xdr:nvCxnSpPr>
        <xdr:cNvPr id="139" name="直線コネクタ 138"/>
        <xdr:cNvCxnSpPr/>
      </xdr:nvCxnSpPr>
      <xdr:spPr>
        <a:xfrm flipV="1">
          <a:off x="7470775" y="6835347"/>
          <a:ext cx="8509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113117</xdr:rowOff>
    </xdr:from>
    <xdr:to>
      <xdr:col>36</xdr:col>
      <xdr:colOff>165100</xdr:colOff>
      <xdr:row>40</xdr:row>
      <xdr:rowOff>43267</xdr:rowOff>
    </xdr:to>
    <xdr:sp macro="" textlink="">
      <xdr:nvSpPr>
        <xdr:cNvPr id="140" name="楕円 139"/>
        <xdr:cNvSpPr/>
      </xdr:nvSpPr>
      <xdr:spPr>
        <a:xfrm>
          <a:off x="6578600" y="67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157777</xdr:rowOff>
    </xdr:from>
    <xdr:to>
      <xdr:col>41</xdr:col>
      <xdr:colOff>50800</xdr:colOff>
      <xdr:row>39</xdr:row>
      <xdr:rowOff>163917</xdr:rowOff>
    </xdr:to>
    <xdr:cxnSp macro="">
      <xdr:nvCxnSpPr>
        <xdr:cNvPr id="141" name="直線コネクタ 140"/>
        <xdr:cNvCxnSpPr/>
      </xdr:nvCxnSpPr>
      <xdr:spPr>
        <a:xfrm flipV="1">
          <a:off x="6629400" y="6844327"/>
          <a:ext cx="841375"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8892686"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0640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222636"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371736"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37185</xdr:rowOff>
    </xdr:from>
    <xdr:ext cx="534377" cy="259045"/>
    <xdr:sp macro="" textlink="">
      <xdr:nvSpPr>
        <xdr:cNvPr id="146" name="n_1mainValue【道路】&#10;一人当たり延長"/>
        <xdr:cNvSpPr txBox="1"/>
      </xdr:nvSpPr>
      <xdr:spPr>
        <a:xfrm>
          <a:off x="8892686" y="65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44674</xdr:rowOff>
    </xdr:from>
    <xdr:ext cx="534377" cy="259045"/>
    <xdr:sp macro="" textlink="">
      <xdr:nvSpPr>
        <xdr:cNvPr id="147" name="n_2mainValue【道路】&#10;一人当たり延長"/>
        <xdr:cNvSpPr txBox="1"/>
      </xdr:nvSpPr>
      <xdr:spPr>
        <a:xfrm>
          <a:off x="8064011" y="65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53654</xdr:rowOff>
    </xdr:from>
    <xdr:ext cx="534377" cy="259045"/>
    <xdr:sp macro="" textlink="">
      <xdr:nvSpPr>
        <xdr:cNvPr id="148" name="n_3mainValue【道路】&#10;一人当たり延長"/>
        <xdr:cNvSpPr txBox="1"/>
      </xdr:nvSpPr>
      <xdr:spPr>
        <a:xfrm>
          <a:off x="7222636" y="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59794</xdr:rowOff>
    </xdr:from>
    <xdr:ext cx="534377" cy="259045"/>
    <xdr:sp macro="" textlink="">
      <xdr:nvSpPr>
        <xdr:cNvPr id="149" name="n_4mainValue【道路】&#10;一人当たり延長"/>
        <xdr:cNvSpPr txBox="1"/>
      </xdr:nvSpPr>
      <xdr:spPr>
        <a:xfrm>
          <a:off x="6371736" y="65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040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4062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4450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327525" y="111061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4450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327525" y="954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4450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3561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565525" y="10615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714625"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87325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31875" y="105429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103505</xdr:rowOff>
    </xdr:from>
    <xdr:to>
      <xdr:col>24</xdr:col>
      <xdr:colOff>114300</xdr:colOff>
      <xdr:row>63</xdr:row>
      <xdr:rowOff>33655</xdr:rowOff>
    </xdr:to>
    <xdr:sp macro="" textlink="">
      <xdr:nvSpPr>
        <xdr:cNvPr id="189" name="楕円 188"/>
        <xdr:cNvSpPr/>
      </xdr:nvSpPr>
      <xdr:spPr>
        <a:xfrm>
          <a:off x="43561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81932</xdr:rowOff>
    </xdr:from>
    <xdr:ext cx="405111" cy="259045"/>
    <xdr:sp macro="" textlink="">
      <xdr:nvSpPr>
        <xdr:cNvPr id="190" name="【橋りょう・トンネル】&#10;有形固定資産減価償却率該当値テキスト"/>
        <xdr:cNvSpPr txBox="1"/>
      </xdr:nvSpPr>
      <xdr:spPr>
        <a:xfrm>
          <a:off x="4445000"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88265</xdr:rowOff>
    </xdr:from>
    <xdr:to>
      <xdr:col>20</xdr:col>
      <xdr:colOff>38100</xdr:colOff>
      <xdr:row>63</xdr:row>
      <xdr:rowOff>18415</xdr:rowOff>
    </xdr:to>
    <xdr:sp macro="" textlink="">
      <xdr:nvSpPr>
        <xdr:cNvPr id="191" name="楕円 190"/>
        <xdr:cNvSpPr/>
      </xdr:nvSpPr>
      <xdr:spPr>
        <a:xfrm>
          <a:off x="3565525" y="107181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139065</xdr:rowOff>
    </xdr:from>
    <xdr:to>
      <xdr:col>24</xdr:col>
      <xdr:colOff>63500</xdr:colOff>
      <xdr:row>62</xdr:row>
      <xdr:rowOff>154305</xdr:rowOff>
    </xdr:to>
    <xdr:cxnSp macro="">
      <xdr:nvCxnSpPr>
        <xdr:cNvPr id="192" name="直線コネクタ 191"/>
        <xdr:cNvCxnSpPr/>
      </xdr:nvCxnSpPr>
      <xdr:spPr>
        <a:xfrm>
          <a:off x="3616325" y="10768965"/>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193" name="楕円 192"/>
        <xdr:cNvSpPr/>
      </xdr:nvSpPr>
      <xdr:spPr>
        <a:xfrm>
          <a:off x="2714625"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62</xdr:row>
      <xdr:rowOff>139065</xdr:rowOff>
    </xdr:to>
    <xdr:cxnSp macro="">
      <xdr:nvCxnSpPr>
        <xdr:cNvPr id="194" name="直線コネクタ 193"/>
        <xdr:cNvCxnSpPr/>
      </xdr:nvCxnSpPr>
      <xdr:spPr>
        <a:xfrm>
          <a:off x="2765425" y="10757535"/>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5" name="楕円 194"/>
        <xdr:cNvSpPr/>
      </xdr:nvSpPr>
      <xdr:spPr>
        <a:xfrm>
          <a:off x="187325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127635</xdr:rowOff>
    </xdr:to>
    <xdr:cxnSp macro="">
      <xdr:nvCxnSpPr>
        <xdr:cNvPr id="196" name="直線コネクタ 195"/>
        <xdr:cNvCxnSpPr/>
      </xdr:nvCxnSpPr>
      <xdr:spPr>
        <a:xfrm>
          <a:off x="1924050" y="10742295"/>
          <a:ext cx="841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48260</xdr:rowOff>
    </xdr:from>
    <xdr:to>
      <xdr:col>6</xdr:col>
      <xdr:colOff>38100</xdr:colOff>
      <xdr:row>62</xdr:row>
      <xdr:rowOff>149860</xdr:rowOff>
    </xdr:to>
    <xdr:sp macro="" textlink="">
      <xdr:nvSpPr>
        <xdr:cNvPr id="197" name="楕円 196"/>
        <xdr:cNvSpPr/>
      </xdr:nvSpPr>
      <xdr:spPr>
        <a:xfrm>
          <a:off x="1031875" y="106781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99060</xdr:rowOff>
    </xdr:from>
    <xdr:to>
      <xdr:col>10</xdr:col>
      <xdr:colOff>114300</xdr:colOff>
      <xdr:row>62</xdr:row>
      <xdr:rowOff>112395</xdr:rowOff>
    </xdr:to>
    <xdr:cxnSp macro="">
      <xdr:nvCxnSpPr>
        <xdr:cNvPr id="198" name="直線コネクタ 197"/>
        <xdr:cNvCxnSpPr/>
      </xdr:nvCxnSpPr>
      <xdr:spPr>
        <a:xfrm>
          <a:off x="1082675" y="10728960"/>
          <a:ext cx="8413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41059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57239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731019"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8896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9542</xdr:rowOff>
    </xdr:from>
    <xdr:ext cx="405111" cy="259045"/>
    <xdr:sp macro="" textlink="">
      <xdr:nvSpPr>
        <xdr:cNvPr id="203" name="n_1mainValue【橋りょう・トンネル】&#10;有形固定資産減価償却率"/>
        <xdr:cNvSpPr txBox="1"/>
      </xdr:nvSpPr>
      <xdr:spPr>
        <a:xfrm>
          <a:off x="341059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204" name="n_2mainValue【橋りょう・トンネル】&#10;有形固定資産減価償却率"/>
        <xdr:cNvSpPr txBox="1"/>
      </xdr:nvSpPr>
      <xdr:spPr>
        <a:xfrm>
          <a:off x="257239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5" name="n_3mainValue【橋りょう・トンネル】&#10;有形固定資産減価償却率"/>
        <xdr:cNvSpPr txBox="1"/>
      </xdr:nvSpPr>
      <xdr:spPr>
        <a:xfrm>
          <a:off x="1731019"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140987</xdr:rowOff>
    </xdr:from>
    <xdr:ext cx="405111" cy="259045"/>
    <xdr:sp macro="" textlink="">
      <xdr:nvSpPr>
        <xdr:cNvPr id="206" name="n_4mainValue【橋りょう・トンネル】&#10;有形固定資産減価償却率"/>
        <xdr:cNvSpPr txBox="1"/>
      </xdr:nvSpPr>
      <xdr:spPr>
        <a:xfrm>
          <a:off x="8896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62315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62315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9952990"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9991725"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9874250" y="110441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9991725"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9874250" y="97863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9991725"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9912350" y="107207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11225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270875" y="107238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419975"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5786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170601</xdr:rowOff>
    </xdr:from>
    <xdr:to>
      <xdr:col>55</xdr:col>
      <xdr:colOff>50800</xdr:colOff>
      <xdr:row>62</xdr:row>
      <xdr:rowOff>100751</xdr:rowOff>
    </xdr:to>
    <xdr:sp macro="" textlink="">
      <xdr:nvSpPr>
        <xdr:cNvPr id="246" name="楕円 245"/>
        <xdr:cNvSpPr/>
      </xdr:nvSpPr>
      <xdr:spPr>
        <a:xfrm>
          <a:off x="9912350" y="106290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22028</xdr:rowOff>
    </xdr:from>
    <xdr:ext cx="599010" cy="259045"/>
    <xdr:sp macro="" textlink="">
      <xdr:nvSpPr>
        <xdr:cNvPr id="247" name="【橋りょう・トンネル】&#10;一人当たり有形固定資産（償却資産）額該当値テキスト"/>
        <xdr:cNvSpPr txBox="1"/>
      </xdr:nvSpPr>
      <xdr:spPr>
        <a:xfrm>
          <a:off x="9991725" y="104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7176</xdr:rowOff>
    </xdr:from>
    <xdr:to>
      <xdr:col>50</xdr:col>
      <xdr:colOff>165100</xdr:colOff>
      <xdr:row>62</xdr:row>
      <xdr:rowOff>108776</xdr:rowOff>
    </xdr:to>
    <xdr:sp macro="" textlink="">
      <xdr:nvSpPr>
        <xdr:cNvPr id="248" name="楕円 247"/>
        <xdr:cNvSpPr/>
      </xdr:nvSpPr>
      <xdr:spPr>
        <a:xfrm>
          <a:off x="9112250" y="106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49951</xdr:rowOff>
    </xdr:from>
    <xdr:to>
      <xdr:col>55</xdr:col>
      <xdr:colOff>0</xdr:colOff>
      <xdr:row>62</xdr:row>
      <xdr:rowOff>57976</xdr:rowOff>
    </xdr:to>
    <xdr:cxnSp macro="">
      <xdr:nvCxnSpPr>
        <xdr:cNvPr id="249" name="直線コネクタ 248"/>
        <xdr:cNvCxnSpPr/>
      </xdr:nvCxnSpPr>
      <xdr:spPr>
        <a:xfrm flipV="1">
          <a:off x="9163050" y="10679851"/>
          <a:ext cx="790575"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15725</xdr:rowOff>
    </xdr:from>
    <xdr:to>
      <xdr:col>46</xdr:col>
      <xdr:colOff>38100</xdr:colOff>
      <xdr:row>62</xdr:row>
      <xdr:rowOff>117325</xdr:rowOff>
    </xdr:to>
    <xdr:sp macro="" textlink="">
      <xdr:nvSpPr>
        <xdr:cNvPr id="250" name="楕円 249"/>
        <xdr:cNvSpPr/>
      </xdr:nvSpPr>
      <xdr:spPr>
        <a:xfrm>
          <a:off x="8270875" y="106456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57976</xdr:rowOff>
    </xdr:from>
    <xdr:to>
      <xdr:col>50</xdr:col>
      <xdr:colOff>114300</xdr:colOff>
      <xdr:row>62</xdr:row>
      <xdr:rowOff>66525</xdr:rowOff>
    </xdr:to>
    <xdr:cxnSp macro="">
      <xdr:nvCxnSpPr>
        <xdr:cNvPr id="251" name="直線コネクタ 250"/>
        <xdr:cNvCxnSpPr/>
      </xdr:nvCxnSpPr>
      <xdr:spPr>
        <a:xfrm flipV="1">
          <a:off x="8321675" y="10687876"/>
          <a:ext cx="841375"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19636</xdr:rowOff>
    </xdr:from>
    <xdr:to>
      <xdr:col>41</xdr:col>
      <xdr:colOff>101600</xdr:colOff>
      <xdr:row>62</xdr:row>
      <xdr:rowOff>121236</xdr:rowOff>
    </xdr:to>
    <xdr:sp macro="" textlink="">
      <xdr:nvSpPr>
        <xdr:cNvPr id="252" name="楕円 251"/>
        <xdr:cNvSpPr/>
      </xdr:nvSpPr>
      <xdr:spPr>
        <a:xfrm>
          <a:off x="7419975" y="106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66525</xdr:rowOff>
    </xdr:from>
    <xdr:to>
      <xdr:col>45</xdr:col>
      <xdr:colOff>177800</xdr:colOff>
      <xdr:row>62</xdr:row>
      <xdr:rowOff>70436</xdr:rowOff>
    </xdr:to>
    <xdr:cxnSp macro="">
      <xdr:nvCxnSpPr>
        <xdr:cNvPr id="253" name="直線コネクタ 252"/>
        <xdr:cNvCxnSpPr/>
      </xdr:nvCxnSpPr>
      <xdr:spPr>
        <a:xfrm flipV="1">
          <a:off x="7470775" y="10696425"/>
          <a:ext cx="8509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26955</xdr:rowOff>
    </xdr:from>
    <xdr:to>
      <xdr:col>36</xdr:col>
      <xdr:colOff>165100</xdr:colOff>
      <xdr:row>62</xdr:row>
      <xdr:rowOff>128555</xdr:rowOff>
    </xdr:to>
    <xdr:sp macro="" textlink="">
      <xdr:nvSpPr>
        <xdr:cNvPr id="254" name="楕円 253"/>
        <xdr:cNvSpPr/>
      </xdr:nvSpPr>
      <xdr:spPr>
        <a:xfrm>
          <a:off x="6578600" y="106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70436</xdr:rowOff>
    </xdr:from>
    <xdr:to>
      <xdr:col>41</xdr:col>
      <xdr:colOff>50800</xdr:colOff>
      <xdr:row>62</xdr:row>
      <xdr:rowOff>77755</xdr:rowOff>
    </xdr:to>
    <xdr:cxnSp macro="">
      <xdr:nvCxnSpPr>
        <xdr:cNvPr id="255" name="直線コネクタ 254"/>
        <xdr:cNvCxnSpPr/>
      </xdr:nvCxnSpPr>
      <xdr:spPr>
        <a:xfrm flipV="1">
          <a:off x="6629400" y="10700336"/>
          <a:ext cx="841375"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88698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0316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190320"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339420"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125303</xdr:rowOff>
    </xdr:from>
    <xdr:ext cx="599010" cy="259045"/>
    <xdr:sp macro="" textlink="">
      <xdr:nvSpPr>
        <xdr:cNvPr id="260" name="n_1mainValue【橋りょう・トンネル】&#10;一人当たり有形固定資産（償却資産）額"/>
        <xdr:cNvSpPr txBox="1"/>
      </xdr:nvSpPr>
      <xdr:spPr>
        <a:xfrm>
          <a:off x="8869895" y="104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133852</xdr:rowOff>
    </xdr:from>
    <xdr:ext cx="599010" cy="259045"/>
    <xdr:sp macro="" textlink="">
      <xdr:nvSpPr>
        <xdr:cNvPr id="261" name="n_2mainValue【橋りょう・トンネル】&#10;一人当たり有形固定資産（償却資産）額"/>
        <xdr:cNvSpPr txBox="1"/>
      </xdr:nvSpPr>
      <xdr:spPr>
        <a:xfrm>
          <a:off x="8031695" y="104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137763</xdr:rowOff>
    </xdr:from>
    <xdr:ext cx="599010" cy="259045"/>
    <xdr:sp macro="" textlink="">
      <xdr:nvSpPr>
        <xdr:cNvPr id="262" name="n_3mainValue【橋りょう・トンネル】&#10;一人当たり有形固定資産（償却資産）額"/>
        <xdr:cNvSpPr txBox="1"/>
      </xdr:nvSpPr>
      <xdr:spPr>
        <a:xfrm>
          <a:off x="7190320" y="1042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145082</xdr:rowOff>
    </xdr:from>
    <xdr:ext cx="599010" cy="259045"/>
    <xdr:sp macro="" textlink="">
      <xdr:nvSpPr>
        <xdr:cNvPr id="263" name="n_4mainValue【橋りょう・トンネル】&#10;一人当たり有形固定資産（償却資産）額"/>
        <xdr:cNvSpPr txBox="1"/>
      </xdr:nvSpPr>
      <xdr:spPr>
        <a:xfrm>
          <a:off x="6339420" y="1043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4062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4450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327525" y="135864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4450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3561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565525" y="141871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714625"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87325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31875" y="141185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50164</xdr:rowOff>
    </xdr:from>
    <xdr:to>
      <xdr:col>24</xdr:col>
      <xdr:colOff>114300</xdr:colOff>
      <xdr:row>84</xdr:row>
      <xdr:rowOff>151764</xdr:rowOff>
    </xdr:to>
    <xdr:sp macro="" textlink="">
      <xdr:nvSpPr>
        <xdr:cNvPr id="304" name="楕円 303"/>
        <xdr:cNvSpPr/>
      </xdr:nvSpPr>
      <xdr:spPr>
        <a:xfrm>
          <a:off x="43561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28591</xdr:rowOff>
    </xdr:from>
    <xdr:ext cx="405111" cy="259045"/>
    <xdr:sp macro="" textlink="">
      <xdr:nvSpPr>
        <xdr:cNvPr id="305" name="【公営住宅】&#10;有形固定資産減価償却率該当値テキスト"/>
        <xdr:cNvSpPr txBox="1"/>
      </xdr:nvSpPr>
      <xdr:spPr>
        <a:xfrm>
          <a:off x="44450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141605</xdr:rowOff>
    </xdr:from>
    <xdr:to>
      <xdr:col>20</xdr:col>
      <xdr:colOff>38100</xdr:colOff>
      <xdr:row>85</xdr:row>
      <xdr:rowOff>71755</xdr:rowOff>
    </xdr:to>
    <xdr:sp macro="" textlink="">
      <xdr:nvSpPr>
        <xdr:cNvPr id="306" name="楕円 305"/>
        <xdr:cNvSpPr/>
      </xdr:nvSpPr>
      <xdr:spPr>
        <a:xfrm>
          <a:off x="3565525" y="145434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100964</xdr:rowOff>
    </xdr:from>
    <xdr:to>
      <xdr:col>24</xdr:col>
      <xdr:colOff>63500</xdr:colOff>
      <xdr:row>85</xdr:row>
      <xdr:rowOff>20955</xdr:rowOff>
    </xdr:to>
    <xdr:cxnSp macro="">
      <xdr:nvCxnSpPr>
        <xdr:cNvPr id="307" name="直線コネクタ 306"/>
        <xdr:cNvCxnSpPr/>
      </xdr:nvCxnSpPr>
      <xdr:spPr>
        <a:xfrm flipV="1">
          <a:off x="3616325" y="14502764"/>
          <a:ext cx="790575"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116839</xdr:rowOff>
    </xdr:from>
    <xdr:to>
      <xdr:col>15</xdr:col>
      <xdr:colOff>101600</xdr:colOff>
      <xdr:row>85</xdr:row>
      <xdr:rowOff>46989</xdr:rowOff>
    </xdr:to>
    <xdr:sp macro="" textlink="">
      <xdr:nvSpPr>
        <xdr:cNvPr id="308" name="楕円 307"/>
        <xdr:cNvSpPr/>
      </xdr:nvSpPr>
      <xdr:spPr>
        <a:xfrm>
          <a:off x="2714625"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167639</xdr:rowOff>
    </xdr:from>
    <xdr:to>
      <xdr:col>19</xdr:col>
      <xdr:colOff>177800</xdr:colOff>
      <xdr:row>85</xdr:row>
      <xdr:rowOff>20955</xdr:rowOff>
    </xdr:to>
    <xdr:cxnSp macro="">
      <xdr:nvCxnSpPr>
        <xdr:cNvPr id="309" name="直線コネクタ 308"/>
        <xdr:cNvCxnSpPr/>
      </xdr:nvCxnSpPr>
      <xdr:spPr>
        <a:xfrm>
          <a:off x="2765425" y="14569439"/>
          <a:ext cx="8509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10" name="楕円 309"/>
        <xdr:cNvSpPr/>
      </xdr:nvSpPr>
      <xdr:spPr>
        <a:xfrm>
          <a:off x="187325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84</xdr:row>
      <xdr:rowOff>167639</xdr:rowOff>
    </xdr:to>
    <xdr:cxnSp macro="">
      <xdr:nvCxnSpPr>
        <xdr:cNvPr id="311" name="直線コネクタ 310"/>
        <xdr:cNvCxnSpPr/>
      </xdr:nvCxnSpPr>
      <xdr:spPr>
        <a:xfrm>
          <a:off x="1924050" y="14542770"/>
          <a:ext cx="8413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12" name="楕円 311"/>
        <xdr:cNvSpPr/>
      </xdr:nvSpPr>
      <xdr:spPr>
        <a:xfrm>
          <a:off x="1031875" y="144614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84</xdr:row>
      <xdr:rowOff>140970</xdr:rowOff>
    </xdr:to>
    <xdr:cxnSp macro="">
      <xdr:nvCxnSpPr>
        <xdr:cNvPr id="313" name="直線コネクタ 312"/>
        <xdr:cNvCxnSpPr/>
      </xdr:nvCxnSpPr>
      <xdr:spPr>
        <a:xfrm>
          <a:off x="1082675" y="14512289"/>
          <a:ext cx="8413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41059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57239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731019"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8896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62882</xdr:rowOff>
    </xdr:from>
    <xdr:ext cx="405111" cy="259045"/>
    <xdr:sp macro="" textlink="">
      <xdr:nvSpPr>
        <xdr:cNvPr id="318" name="n_1mainValue【公営住宅】&#10;有形固定資産減価償却率"/>
        <xdr:cNvSpPr txBox="1"/>
      </xdr:nvSpPr>
      <xdr:spPr>
        <a:xfrm>
          <a:off x="341059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38116</xdr:rowOff>
    </xdr:from>
    <xdr:ext cx="405111" cy="259045"/>
    <xdr:sp macro="" textlink="">
      <xdr:nvSpPr>
        <xdr:cNvPr id="319" name="n_2mainValue【公営住宅】&#10;有形固定資産減価償却率"/>
        <xdr:cNvSpPr txBox="1"/>
      </xdr:nvSpPr>
      <xdr:spPr>
        <a:xfrm>
          <a:off x="257239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20" name="n_3mainValue【公営住宅】&#10;有形固定資産減価償却率"/>
        <xdr:cNvSpPr txBox="1"/>
      </xdr:nvSpPr>
      <xdr:spPr>
        <a:xfrm>
          <a:off x="1731019"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21" name="n_4mainValue【公営住宅】&#10;有形固定資産減価償却率"/>
        <xdr:cNvSpPr txBox="1"/>
      </xdr:nvSpPr>
      <xdr:spPr>
        <a:xfrm>
          <a:off x="8896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9952990"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9991725"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9874250" y="14778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9991725"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9874250" y="136332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9991725"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9912350" y="1467475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11225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270875" y="146750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419975"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5786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92091</xdr:rowOff>
    </xdr:from>
    <xdr:to>
      <xdr:col>55</xdr:col>
      <xdr:colOff>50800</xdr:colOff>
      <xdr:row>86</xdr:row>
      <xdr:rowOff>22241</xdr:rowOff>
    </xdr:to>
    <xdr:sp macro="" textlink="">
      <xdr:nvSpPr>
        <xdr:cNvPr id="359" name="楕円 358"/>
        <xdr:cNvSpPr/>
      </xdr:nvSpPr>
      <xdr:spPr>
        <a:xfrm>
          <a:off x="9912350" y="1466534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51468</xdr:rowOff>
    </xdr:from>
    <xdr:ext cx="469744" cy="259045"/>
    <xdr:sp macro="" textlink="">
      <xdr:nvSpPr>
        <xdr:cNvPr id="360" name="【公営住宅】&#10;一人当たり面積該当値テキスト"/>
        <xdr:cNvSpPr txBox="1"/>
      </xdr:nvSpPr>
      <xdr:spPr>
        <a:xfrm>
          <a:off x="9991725" y="14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94514</xdr:rowOff>
    </xdr:from>
    <xdr:to>
      <xdr:col>50</xdr:col>
      <xdr:colOff>165100</xdr:colOff>
      <xdr:row>86</xdr:row>
      <xdr:rowOff>24664</xdr:rowOff>
    </xdr:to>
    <xdr:sp macro="" textlink="">
      <xdr:nvSpPr>
        <xdr:cNvPr id="361" name="楕円 360"/>
        <xdr:cNvSpPr/>
      </xdr:nvSpPr>
      <xdr:spPr>
        <a:xfrm>
          <a:off x="9112250" y="146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142891</xdr:rowOff>
    </xdr:from>
    <xdr:to>
      <xdr:col>55</xdr:col>
      <xdr:colOff>0</xdr:colOff>
      <xdr:row>85</xdr:row>
      <xdr:rowOff>145314</xdr:rowOff>
    </xdr:to>
    <xdr:cxnSp macro="">
      <xdr:nvCxnSpPr>
        <xdr:cNvPr id="362" name="直線コネクタ 361"/>
        <xdr:cNvCxnSpPr/>
      </xdr:nvCxnSpPr>
      <xdr:spPr>
        <a:xfrm flipV="1">
          <a:off x="9163050" y="14716141"/>
          <a:ext cx="790575"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95428</xdr:rowOff>
    </xdr:from>
    <xdr:to>
      <xdr:col>46</xdr:col>
      <xdr:colOff>38100</xdr:colOff>
      <xdr:row>86</xdr:row>
      <xdr:rowOff>25578</xdr:rowOff>
    </xdr:to>
    <xdr:sp macro="" textlink="">
      <xdr:nvSpPr>
        <xdr:cNvPr id="363" name="楕円 362"/>
        <xdr:cNvSpPr/>
      </xdr:nvSpPr>
      <xdr:spPr>
        <a:xfrm>
          <a:off x="8270875" y="146686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145314</xdr:rowOff>
    </xdr:from>
    <xdr:to>
      <xdr:col>50</xdr:col>
      <xdr:colOff>114300</xdr:colOff>
      <xdr:row>85</xdr:row>
      <xdr:rowOff>146228</xdr:rowOff>
    </xdr:to>
    <xdr:cxnSp macro="">
      <xdr:nvCxnSpPr>
        <xdr:cNvPr id="364" name="直線コネクタ 363"/>
        <xdr:cNvCxnSpPr/>
      </xdr:nvCxnSpPr>
      <xdr:spPr>
        <a:xfrm flipV="1">
          <a:off x="8321675" y="14718564"/>
          <a:ext cx="8413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96662</xdr:rowOff>
    </xdr:from>
    <xdr:to>
      <xdr:col>41</xdr:col>
      <xdr:colOff>101600</xdr:colOff>
      <xdr:row>86</xdr:row>
      <xdr:rowOff>26812</xdr:rowOff>
    </xdr:to>
    <xdr:sp macro="" textlink="">
      <xdr:nvSpPr>
        <xdr:cNvPr id="365" name="楕円 364"/>
        <xdr:cNvSpPr/>
      </xdr:nvSpPr>
      <xdr:spPr>
        <a:xfrm>
          <a:off x="7419975" y="146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146228</xdr:rowOff>
    </xdr:from>
    <xdr:to>
      <xdr:col>45</xdr:col>
      <xdr:colOff>177800</xdr:colOff>
      <xdr:row>85</xdr:row>
      <xdr:rowOff>147462</xdr:rowOff>
    </xdr:to>
    <xdr:cxnSp macro="">
      <xdr:nvCxnSpPr>
        <xdr:cNvPr id="366" name="直線コネクタ 365"/>
        <xdr:cNvCxnSpPr/>
      </xdr:nvCxnSpPr>
      <xdr:spPr>
        <a:xfrm flipV="1">
          <a:off x="7470775" y="14719478"/>
          <a:ext cx="8509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97211</xdr:rowOff>
    </xdr:from>
    <xdr:to>
      <xdr:col>36</xdr:col>
      <xdr:colOff>165100</xdr:colOff>
      <xdr:row>86</xdr:row>
      <xdr:rowOff>27361</xdr:rowOff>
    </xdr:to>
    <xdr:sp macro="" textlink="">
      <xdr:nvSpPr>
        <xdr:cNvPr id="367" name="楕円 366"/>
        <xdr:cNvSpPr/>
      </xdr:nvSpPr>
      <xdr:spPr>
        <a:xfrm>
          <a:off x="6578600" y="146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147462</xdr:rowOff>
    </xdr:from>
    <xdr:to>
      <xdr:col>41</xdr:col>
      <xdr:colOff>50800</xdr:colOff>
      <xdr:row>85</xdr:row>
      <xdr:rowOff>148011</xdr:rowOff>
    </xdr:to>
    <xdr:cxnSp macro="">
      <xdr:nvCxnSpPr>
        <xdr:cNvPr id="368" name="直線コネクタ 367"/>
        <xdr:cNvCxnSpPr/>
      </xdr:nvCxnSpPr>
      <xdr:spPr>
        <a:xfrm flipV="1">
          <a:off x="6629400" y="14720712"/>
          <a:ext cx="841375"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8925002"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0963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245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404052"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41191</xdr:rowOff>
    </xdr:from>
    <xdr:ext cx="469744" cy="259045"/>
    <xdr:sp macro="" textlink="">
      <xdr:nvSpPr>
        <xdr:cNvPr id="373" name="n_1mainValue【公営住宅】&#10;一人当たり面積"/>
        <xdr:cNvSpPr txBox="1"/>
      </xdr:nvSpPr>
      <xdr:spPr>
        <a:xfrm>
          <a:off x="8925002" y="1444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42105</xdr:rowOff>
    </xdr:from>
    <xdr:ext cx="469744" cy="259045"/>
    <xdr:sp macro="" textlink="">
      <xdr:nvSpPr>
        <xdr:cNvPr id="374" name="n_2mainValue【公営住宅】&#10;一人当たり面積"/>
        <xdr:cNvSpPr txBox="1"/>
      </xdr:nvSpPr>
      <xdr:spPr>
        <a:xfrm>
          <a:off x="8096327"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43339</xdr:rowOff>
    </xdr:from>
    <xdr:ext cx="469744" cy="259045"/>
    <xdr:sp macro="" textlink="">
      <xdr:nvSpPr>
        <xdr:cNvPr id="375" name="n_3mainValue【公営住宅】&#10;一人当たり面積"/>
        <xdr:cNvSpPr txBox="1"/>
      </xdr:nvSpPr>
      <xdr:spPr>
        <a:xfrm>
          <a:off x="7245427" y="1444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43888</xdr:rowOff>
    </xdr:from>
    <xdr:ext cx="469744" cy="259045"/>
    <xdr:sp macro="" textlink="">
      <xdr:nvSpPr>
        <xdr:cNvPr id="376" name="n_4mainValue【公営住宅】&#10;一人当たり面積"/>
        <xdr:cNvSpPr txBox="1"/>
      </xdr:nvSpPr>
      <xdr:spPr>
        <a:xfrm>
          <a:off x="6404052" y="144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4062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4450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327525" y="171656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4450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3561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565525" y="1795253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714625"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87325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31875" y="179084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418" name="楕円 417"/>
        <xdr:cNvSpPr/>
      </xdr:nvSpPr>
      <xdr:spPr>
        <a:xfrm>
          <a:off x="43561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419" name="【港湾・漁港】&#10;有形固定資産減価償却率該当値テキスト"/>
        <xdr:cNvSpPr txBox="1"/>
      </xdr:nvSpPr>
      <xdr:spPr>
        <a:xfrm>
          <a:off x="44450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154395</xdr:rowOff>
    </xdr:from>
    <xdr:to>
      <xdr:col>20</xdr:col>
      <xdr:colOff>38100</xdr:colOff>
      <xdr:row>106</xdr:row>
      <xdr:rowOff>84545</xdr:rowOff>
    </xdr:to>
    <xdr:sp macro="" textlink="">
      <xdr:nvSpPr>
        <xdr:cNvPr id="420" name="楕円 419"/>
        <xdr:cNvSpPr/>
      </xdr:nvSpPr>
      <xdr:spPr>
        <a:xfrm>
          <a:off x="3565525" y="181566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59871</xdr:rowOff>
    </xdr:to>
    <xdr:cxnSp macro="">
      <xdr:nvCxnSpPr>
        <xdr:cNvPr id="421" name="直線コネクタ 420"/>
        <xdr:cNvCxnSpPr/>
      </xdr:nvCxnSpPr>
      <xdr:spPr>
        <a:xfrm>
          <a:off x="3616325" y="18207445"/>
          <a:ext cx="7905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22" name="楕円 421"/>
        <xdr:cNvSpPr/>
      </xdr:nvSpPr>
      <xdr:spPr>
        <a:xfrm>
          <a:off x="2714625"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33745</xdr:rowOff>
    </xdr:to>
    <xdr:cxnSp macro="">
      <xdr:nvCxnSpPr>
        <xdr:cNvPr id="423" name="直線コネクタ 422"/>
        <xdr:cNvCxnSpPr/>
      </xdr:nvCxnSpPr>
      <xdr:spPr>
        <a:xfrm>
          <a:off x="2765425" y="18204180"/>
          <a:ext cx="850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24" name="楕円 423"/>
        <xdr:cNvSpPr/>
      </xdr:nvSpPr>
      <xdr:spPr>
        <a:xfrm>
          <a:off x="187325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30480</xdr:rowOff>
    </xdr:to>
    <xdr:cxnSp macro="">
      <xdr:nvCxnSpPr>
        <xdr:cNvPr id="425" name="直線コネクタ 424"/>
        <xdr:cNvCxnSpPr/>
      </xdr:nvCxnSpPr>
      <xdr:spPr>
        <a:xfrm>
          <a:off x="1924050" y="18182952"/>
          <a:ext cx="841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107043</xdr:rowOff>
    </xdr:from>
    <xdr:to>
      <xdr:col>6</xdr:col>
      <xdr:colOff>38100</xdr:colOff>
      <xdr:row>106</xdr:row>
      <xdr:rowOff>37193</xdr:rowOff>
    </xdr:to>
    <xdr:sp macro="" textlink="">
      <xdr:nvSpPr>
        <xdr:cNvPr id="426" name="楕円 425"/>
        <xdr:cNvSpPr/>
      </xdr:nvSpPr>
      <xdr:spPr>
        <a:xfrm>
          <a:off x="1031875" y="181092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157843</xdr:rowOff>
    </xdr:from>
    <xdr:to>
      <xdr:col>10</xdr:col>
      <xdr:colOff>114300</xdr:colOff>
      <xdr:row>106</xdr:row>
      <xdr:rowOff>9252</xdr:rowOff>
    </xdr:to>
    <xdr:cxnSp macro="">
      <xdr:nvCxnSpPr>
        <xdr:cNvPr id="427" name="直線コネクタ 426"/>
        <xdr:cNvCxnSpPr/>
      </xdr:nvCxnSpPr>
      <xdr:spPr>
        <a:xfrm>
          <a:off x="1082675" y="18160093"/>
          <a:ext cx="8413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41059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57239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731019"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8896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75672</xdr:rowOff>
    </xdr:from>
    <xdr:ext cx="405111" cy="259045"/>
    <xdr:sp macro="" textlink="">
      <xdr:nvSpPr>
        <xdr:cNvPr id="432" name="n_1mainValue【港湾・漁港】&#10;有形固定資産減価償却率"/>
        <xdr:cNvSpPr txBox="1"/>
      </xdr:nvSpPr>
      <xdr:spPr>
        <a:xfrm>
          <a:off x="341059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33" name="n_2mainValue【港湾・漁港】&#10;有形固定資産減価償却率"/>
        <xdr:cNvSpPr txBox="1"/>
      </xdr:nvSpPr>
      <xdr:spPr>
        <a:xfrm>
          <a:off x="257239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4" name="n_3mainValue【港湾・漁港】&#10;有形固定資産減価償却率"/>
        <xdr:cNvSpPr txBox="1"/>
      </xdr:nvSpPr>
      <xdr:spPr>
        <a:xfrm>
          <a:off x="1731019"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28320</xdr:rowOff>
    </xdr:from>
    <xdr:ext cx="405111" cy="259045"/>
    <xdr:sp macro="" textlink="">
      <xdr:nvSpPr>
        <xdr:cNvPr id="435" name="n_4mainValue【港湾・漁港】&#10;有形固定資産減価償却率"/>
        <xdr:cNvSpPr txBox="1"/>
      </xdr:nvSpPr>
      <xdr:spPr>
        <a:xfrm>
          <a:off x="8896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9952990"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9991725"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9874250" y="18592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9991725"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9874250" y="172437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9991725"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9912350" y="183868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11225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270875" y="183786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419975"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5786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72730</xdr:rowOff>
    </xdr:from>
    <xdr:to>
      <xdr:col>55</xdr:col>
      <xdr:colOff>50800</xdr:colOff>
      <xdr:row>107</xdr:row>
      <xdr:rowOff>2880</xdr:rowOff>
    </xdr:to>
    <xdr:sp macro="" textlink="">
      <xdr:nvSpPr>
        <xdr:cNvPr id="473" name="楕円 472"/>
        <xdr:cNvSpPr/>
      </xdr:nvSpPr>
      <xdr:spPr>
        <a:xfrm>
          <a:off x="9912350" y="182464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95607</xdr:rowOff>
    </xdr:from>
    <xdr:ext cx="599010" cy="259045"/>
    <xdr:sp macro="" textlink="">
      <xdr:nvSpPr>
        <xdr:cNvPr id="474" name="【港湾・漁港】&#10;一人当たり有形固定資産（償却資産）額該当値テキスト"/>
        <xdr:cNvSpPr txBox="1"/>
      </xdr:nvSpPr>
      <xdr:spPr>
        <a:xfrm>
          <a:off x="9991725" y="180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77663</xdr:rowOff>
    </xdr:from>
    <xdr:to>
      <xdr:col>50</xdr:col>
      <xdr:colOff>165100</xdr:colOff>
      <xdr:row>107</xdr:row>
      <xdr:rowOff>7813</xdr:rowOff>
    </xdr:to>
    <xdr:sp macro="" textlink="">
      <xdr:nvSpPr>
        <xdr:cNvPr id="475" name="楕円 474"/>
        <xdr:cNvSpPr/>
      </xdr:nvSpPr>
      <xdr:spPr>
        <a:xfrm>
          <a:off x="9112250" y="182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123530</xdr:rowOff>
    </xdr:from>
    <xdr:to>
      <xdr:col>55</xdr:col>
      <xdr:colOff>0</xdr:colOff>
      <xdr:row>106</xdr:row>
      <xdr:rowOff>128463</xdr:rowOff>
    </xdr:to>
    <xdr:cxnSp macro="">
      <xdr:nvCxnSpPr>
        <xdr:cNvPr id="476" name="直線コネクタ 475"/>
        <xdr:cNvCxnSpPr/>
      </xdr:nvCxnSpPr>
      <xdr:spPr>
        <a:xfrm flipV="1">
          <a:off x="9163050" y="18297230"/>
          <a:ext cx="790575"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139897</xdr:rowOff>
    </xdr:from>
    <xdr:to>
      <xdr:col>46</xdr:col>
      <xdr:colOff>38100</xdr:colOff>
      <xdr:row>107</xdr:row>
      <xdr:rowOff>70047</xdr:rowOff>
    </xdr:to>
    <xdr:sp macro="" textlink="">
      <xdr:nvSpPr>
        <xdr:cNvPr id="477" name="楕円 476"/>
        <xdr:cNvSpPr/>
      </xdr:nvSpPr>
      <xdr:spPr>
        <a:xfrm>
          <a:off x="8270875" y="183135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128463</xdr:rowOff>
    </xdr:from>
    <xdr:to>
      <xdr:col>50</xdr:col>
      <xdr:colOff>114300</xdr:colOff>
      <xdr:row>107</xdr:row>
      <xdr:rowOff>19247</xdr:rowOff>
    </xdr:to>
    <xdr:cxnSp macro="">
      <xdr:nvCxnSpPr>
        <xdr:cNvPr id="478" name="直線コネクタ 477"/>
        <xdr:cNvCxnSpPr/>
      </xdr:nvCxnSpPr>
      <xdr:spPr>
        <a:xfrm flipV="1">
          <a:off x="8321675" y="18302163"/>
          <a:ext cx="841375"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144568</xdr:rowOff>
    </xdr:from>
    <xdr:to>
      <xdr:col>41</xdr:col>
      <xdr:colOff>101600</xdr:colOff>
      <xdr:row>107</xdr:row>
      <xdr:rowOff>74718</xdr:rowOff>
    </xdr:to>
    <xdr:sp macro="" textlink="">
      <xdr:nvSpPr>
        <xdr:cNvPr id="479" name="楕円 478"/>
        <xdr:cNvSpPr/>
      </xdr:nvSpPr>
      <xdr:spPr>
        <a:xfrm>
          <a:off x="7419975" y="183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19247</xdr:rowOff>
    </xdr:from>
    <xdr:to>
      <xdr:col>45</xdr:col>
      <xdr:colOff>177800</xdr:colOff>
      <xdr:row>107</xdr:row>
      <xdr:rowOff>23918</xdr:rowOff>
    </xdr:to>
    <xdr:cxnSp macro="">
      <xdr:nvCxnSpPr>
        <xdr:cNvPr id="480" name="直線コネクタ 479"/>
        <xdr:cNvCxnSpPr/>
      </xdr:nvCxnSpPr>
      <xdr:spPr>
        <a:xfrm flipV="1">
          <a:off x="7470775" y="18364397"/>
          <a:ext cx="8509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147675</xdr:rowOff>
    </xdr:from>
    <xdr:to>
      <xdr:col>36</xdr:col>
      <xdr:colOff>165100</xdr:colOff>
      <xdr:row>107</xdr:row>
      <xdr:rowOff>77825</xdr:rowOff>
    </xdr:to>
    <xdr:sp macro="" textlink="">
      <xdr:nvSpPr>
        <xdr:cNvPr id="481" name="楕円 480"/>
        <xdr:cNvSpPr/>
      </xdr:nvSpPr>
      <xdr:spPr>
        <a:xfrm>
          <a:off x="6578600" y="183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23918</xdr:rowOff>
    </xdr:from>
    <xdr:to>
      <xdr:col>41</xdr:col>
      <xdr:colOff>50800</xdr:colOff>
      <xdr:row>107</xdr:row>
      <xdr:rowOff>27025</xdr:rowOff>
    </xdr:to>
    <xdr:cxnSp macro="">
      <xdr:nvCxnSpPr>
        <xdr:cNvPr id="482" name="直線コネクタ 481"/>
        <xdr:cNvCxnSpPr/>
      </xdr:nvCxnSpPr>
      <xdr:spPr>
        <a:xfrm flipV="1">
          <a:off x="6629400" y="18369068"/>
          <a:ext cx="841375" cy="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88698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xdr:cNvSpPr txBox="1"/>
      </xdr:nvSpPr>
      <xdr:spPr>
        <a:xfrm>
          <a:off x="80316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190320"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339420"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24340</xdr:rowOff>
    </xdr:from>
    <xdr:ext cx="599010" cy="259045"/>
    <xdr:sp macro="" textlink="">
      <xdr:nvSpPr>
        <xdr:cNvPr id="487" name="n_1mainValue【港湾・漁港】&#10;一人当たり有形固定資産（償却資産）額"/>
        <xdr:cNvSpPr txBox="1"/>
      </xdr:nvSpPr>
      <xdr:spPr>
        <a:xfrm>
          <a:off x="8869895" y="180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86574</xdr:rowOff>
    </xdr:from>
    <xdr:ext cx="599010" cy="259045"/>
    <xdr:sp macro="" textlink="">
      <xdr:nvSpPr>
        <xdr:cNvPr id="488" name="n_2mainValue【港湾・漁港】&#10;一人当たり有形固定資産（償却資産）額"/>
        <xdr:cNvSpPr txBox="1"/>
      </xdr:nvSpPr>
      <xdr:spPr>
        <a:xfrm>
          <a:off x="8031695" y="1808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91245</xdr:rowOff>
    </xdr:from>
    <xdr:ext cx="599010" cy="259045"/>
    <xdr:sp macro="" textlink="">
      <xdr:nvSpPr>
        <xdr:cNvPr id="489" name="n_3mainValue【港湾・漁港】&#10;一人当たり有形固定資産（償却資産）額"/>
        <xdr:cNvSpPr txBox="1"/>
      </xdr:nvSpPr>
      <xdr:spPr>
        <a:xfrm>
          <a:off x="7190320" y="18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94352</xdr:rowOff>
    </xdr:from>
    <xdr:ext cx="599010" cy="259045"/>
    <xdr:sp macro="" textlink="">
      <xdr:nvSpPr>
        <xdr:cNvPr id="490" name="n_4mainValue【港湾・漁港】&#10;一人当たり有形固定資産（償却資産）額"/>
        <xdr:cNvSpPr txBox="1"/>
      </xdr:nvSpPr>
      <xdr:spPr>
        <a:xfrm>
          <a:off x="6339420" y="180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5509239"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554797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542097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5547975"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5420975" y="57732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5547975"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5459075"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4658975"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38176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2976225" y="65535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125325"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32" name="楕円 531"/>
        <xdr:cNvSpPr/>
      </xdr:nvSpPr>
      <xdr:spPr>
        <a:xfrm>
          <a:off x="15459075"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33" name="【認定こども園・幼稚園・保育所】&#10;有形固定資産減価償却率該当値テキスト"/>
        <xdr:cNvSpPr txBox="1"/>
      </xdr:nvSpPr>
      <xdr:spPr>
        <a:xfrm>
          <a:off x="15547975"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534" name="楕円 533"/>
        <xdr:cNvSpPr/>
      </xdr:nvSpPr>
      <xdr:spPr>
        <a:xfrm>
          <a:off x="14658975"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162741</xdr:rowOff>
    </xdr:to>
    <xdr:cxnSp macro="">
      <xdr:nvCxnSpPr>
        <xdr:cNvPr id="535" name="直線コネクタ 534"/>
        <xdr:cNvCxnSpPr/>
      </xdr:nvCxnSpPr>
      <xdr:spPr>
        <a:xfrm flipV="1">
          <a:off x="14709775" y="6581503"/>
          <a:ext cx="8001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69487</xdr:rowOff>
    </xdr:from>
    <xdr:to>
      <xdr:col>76</xdr:col>
      <xdr:colOff>165100</xdr:colOff>
      <xdr:row>38</xdr:row>
      <xdr:rowOff>171087</xdr:rowOff>
    </xdr:to>
    <xdr:sp macro="" textlink="">
      <xdr:nvSpPr>
        <xdr:cNvPr id="536" name="楕円 535"/>
        <xdr:cNvSpPr/>
      </xdr:nvSpPr>
      <xdr:spPr>
        <a:xfrm>
          <a:off x="138176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120287</xdr:rowOff>
    </xdr:from>
    <xdr:to>
      <xdr:col>81</xdr:col>
      <xdr:colOff>50800</xdr:colOff>
      <xdr:row>38</xdr:row>
      <xdr:rowOff>162741</xdr:rowOff>
    </xdr:to>
    <xdr:cxnSp macro="">
      <xdr:nvCxnSpPr>
        <xdr:cNvPr id="537" name="直線コネクタ 536"/>
        <xdr:cNvCxnSpPr/>
      </xdr:nvCxnSpPr>
      <xdr:spPr>
        <a:xfrm>
          <a:off x="13868400" y="6635387"/>
          <a:ext cx="8413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38" name="楕円 537"/>
        <xdr:cNvSpPr/>
      </xdr:nvSpPr>
      <xdr:spPr>
        <a:xfrm>
          <a:off x="12976225" y="6734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120287</xdr:rowOff>
    </xdr:from>
    <xdr:to>
      <xdr:col>76</xdr:col>
      <xdr:colOff>114300</xdr:colOff>
      <xdr:row>39</xdr:row>
      <xdr:rowOff>99060</xdr:rowOff>
    </xdr:to>
    <xdr:cxnSp macro="">
      <xdr:nvCxnSpPr>
        <xdr:cNvPr id="539" name="直線コネクタ 538"/>
        <xdr:cNvCxnSpPr/>
      </xdr:nvCxnSpPr>
      <xdr:spPr>
        <a:xfrm flipV="1">
          <a:off x="13027025" y="6635387"/>
          <a:ext cx="841375"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540" name="楕円 539"/>
        <xdr:cNvSpPr/>
      </xdr:nvSpPr>
      <xdr:spPr>
        <a:xfrm>
          <a:off x="12125325"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56606</xdr:rowOff>
    </xdr:from>
    <xdr:to>
      <xdr:col>71</xdr:col>
      <xdr:colOff>177800</xdr:colOff>
      <xdr:row>39</xdr:row>
      <xdr:rowOff>99060</xdr:rowOff>
    </xdr:to>
    <xdr:cxnSp macro="">
      <xdr:nvCxnSpPr>
        <xdr:cNvPr id="541" name="直線コネクタ 540"/>
        <xdr:cNvCxnSpPr/>
      </xdr:nvCxnSpPr>
      <xdr:spPr>
        <a:xfrm>
          <a:off x="12176125" y="6743156"/>
          <a:ext cx="8509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4504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3675369"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283399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198309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546" name="n_1mainValue【認定こども園・幼稚園・保育所】&#10;有形固定資産減価償却率"/>
        <xdr:cNvSpPr txBox="1"/>
      </xdr:nvSpPr>
      <xdr:spPr>
        <a:xfrm>
          <a:off x="14504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162214</xdr:rowOff>
    </xdr:from>
    <xdr:ext cx="405111" cy="259045"/>
    <xdr:sp macro="" textlink="">
      <xdr:nvSpPr>
        <xdr:cNvPr id="547" name="n_2mainValue【認定こども園・幼稚園・保育所】&#10;有形固定資産減価償却率"/>
        <xdr:cNvSpPr txBox="1"/>
      </xdr:nvSpPr>
      <xdr:spPr>
        <a:xfrm>
          <a:off x="13675369"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48" name="n_3mainValue【認定こども園・幼稚園・保育所】&#10;有形固定資産減価償却率"/>
        <xdr:cNvSpPr txBox="1"/>
      </xdr:nvSpPr>
      <xdr:spPr>
        <a:xfrm>
          <a:off x="1283399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549" name="n_4mainValue【認定こども園・幼稚園・保育所】&#10;有形固定資産減価償却率"/>
        <xdr:cNvSpPr txBox="1"/>
      </xdr:nvSpPr>
      <xdr:spPr>
        <a:xfrm>
          <a:off x="1198309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69349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693499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693499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693499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693499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69349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10559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10947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0977225" y="7281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10947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0977225" y="56540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10947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10058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0215225" y="694708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19364325"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852295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7681575" y="69552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5806</xdr:rowOff>
    </xdr:from>
    <xdr:to>
      <xdr:col>116</xdr:col>
      <xdr:colOff>114300</xdr:colOff>
      <xdr:row>40</xdr:row>
      <xdr:rowOff>107406</xdr:rowOff>
    </xdr:to>
    <xdr:sp macro="" textlink="">
      <xdr:nvSpPr>
        <xdr:cNvPr id="591" name="楕円 590"/>
        <xdr:cNvSpPr/>
      </xdr:nvSpPr>
      <xdr:spPr>
        <a:xfrm>
          <a:off x="210058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28683</xdr:rowOff>
    </xdr:from>
    <xdr:ext cx="469744" cy="259045"/>
    <xdr:sp macro="" textlink="">
      <xdr:nvSpPr>
        <xdr:cNvPr id="592" name="【認定こども園・幼稚園・保育所】&#10;一人当たり面積該当値テキスト"/>
        <xdr:cNvSpPr txBox="1"/>
      </xdr:nvSpPr>
      <xdr:spPr>
        <a:xfrm>
          <a:off x="21094700" y="671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18869</xdr:rowOff>
    </xdr:from>
    <xdr:to>
      <xdr:col>112</xdr:col>
      <xdr:colOff>38100</xdr:colOff>
      <xdr:row>40</xdr:row>
      <xdr:rowOff>120469</xdr:rowOff>
    </xdr:to>
    <xdr:sp macro="" textlink="">
      <xdr:nvSpPr>
        <xdr:cNvPr id="593" name="楕円 592"/>
        <xdr:cNvSpPr/>
      </xdr:nvSpPr>
      <xdr:spPr>
        <a:xfrm>
          <a:off x="20215225" y="68768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56606</xdr:rowOff>
    </xdr:from>
    <xdr:to>
      <xdr:col>116</xdr:col>
      <xdr:colOff>63500</xdr:colOff>
      <xdr:row>40</xdr:row>
      <xdr:rowOff>69669</xdr:rowOff>
    </xdr:to>
    <xdr:cxnSp macro="">
      <xdr:nvCxnSpPr>
        <xdr:cNvPr id="594" name="直線コネクタ 593"/>
        <xdr:cNvCxnSpPr/>
      </xdr:nvCxnSpPr>
      <xdr:spPr>
        <a:xfrm flipV="1">
          <a:off x="20266025" y="6914606"/>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95" name="楕円 594"/>
        <xdr:cNvSpPr/>
      </xdr:nvSpPr>
      <xdr:spPr>
        <a:xfrm>
          <a:off x="19364325"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69669</xdr:rowOff>
    </xdr:from>
    <xdr:to>
      <xdr:col>111</xdr:col>
      <xdr:colOff>177800</xdr:colOff>
      <xdr:row>40</xdr:row>
      <xdr:rowOff>76200</xdr:rowOff>
    </xdr:to>
    <xdr:cxnSp macro="">
      <xdr:nvCxnSpPr>
        <xdr:cNvPr id="596" name="直線コネクタ 595"/>
        <xdr:cNvCxnSpPr/>
      </xdr:nvCxnSpPr>
      <xdr:spPr>
        <a:xfrm flipV="1">
          <a:off x="19415125" y="6927669"/>
          <a:ext cx="850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38463</xdr:rowOff>
    </xdr:from>
    <xdr:to>
      <xdr:col>102</xdr:col>
      <xdr:colOff>165100</xdr:colOff>
      <xdr:row>40</xdr:row>
      <xdr:rowOff>140063</xdr:rowOff>
    </xdr:to>
    <xdr:sp macro="" textlink="">
      <xdr:nvSpPr>
        <xdr:cNvPr id="597" name="楕円 596"/>
        <xdr:cNvSpPr/>
      </xdr:nvSpPr>
      <xdr:spPr>
        <a:xfrm>
          <a:off x="1852295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89263</xdr:rowOff>
    </xdr:to>
    <xdr:cxnSp macro="">
      <xdr:nvCxnSpPr>
        <xdr:cNvPr id="598" name="直線コネクタ 597"/>
        <xdr:cNvCxnSpPr/>
      </xdr:nvCxnSpPr>
      <xdr:spPr>
        <a:xfrm flipV="1">
          <a:off x="18573750" y="6934200"/>
          <a:ext cx="841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43362</xdr:rowOff>
    </xdr:from>
    <xdr:to>
      <xdr:col>98</xdr:col>
      <xdr:colOff>38100</xdr:colOff>
      <xdr:row>40</xdr:row>
      <xdr:rowOff>144962</xdr:rowOff>
    </xdr:to>
    <xdr:sp macro="" textlink="">
      <xdr:nvSpPr>
        <xdr:cNvPr id="599" name="楕円 598"/>
        <xdr:cNvSpPr/>
      </xdr:nvSpPr>
      <xdr:spPr>
        <a:xfrm>
          <a:off x="17681575" y="69013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89263</xdr:rowOff>
    </xdr:from>
    <xdr:to>
      <xdr:col>102</xdr:col>
      <xdr:colOff>114300</xdr:colOff>
      <xdr:row>40</xdr:row>
      <xdr:rowOff>94162</xdr:rowOff>
    </xdr:to>
    <xdr:cxnSp macro="">
      <xdr:nvCxnSpPr>
        <xdr:cNvPr id="600" name="直線コネクタ 599"/>
        <xdr:cNvCxnSpPr/>
      </xdr:nvCxnSpPr>
      <xdr:spPr>
        <a:xfrm flipV="1">
          <a:off x="17732375" y="6947263"/>
          <a:ext cx="841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002797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1918977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8348402"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75070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136996</xdr:rowOff>
    </xdr:from>
    <xdr:ext cx="469744" cy="259045"/>
    <xdr:sp macro="" textlink="">
      <xdr:nvSpPr>
        <xdr:cNvPr id="605" name="n_1mainValue【認定こども園・幼稚園・保育所】&#10;一人当たり面積"/>
        <xdr:cNvSpPr txBox="1"/>
      </xdr:nvSpPr>
      <xdr:spPr>
        <a:xfrm>
          <a:off x="2002797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606" name="n_2mainValue【認定こども園・幼稚園・保育所】&#10;一人当たり面積"/>
        <xdr:cNvSpPr txBox="1"/>
      </xdr:nvSpPr>
      <xdr:spPr>
        <a:xfrm>
          <a:off x="1918977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156590</xdr:rowOff>
    </xdr:from>
    <xdr:ext cx="469744" cy="259045"/>
    <xdr:sp macro="" textlink="">
      <xdr:nvSpPr>
        <xdr:cNvPr id="607" name="n_3mainValue【認定こども園・幼稚園・保育所】&#10;一人当たり面積"/>
        <xdr:cNvSpPr txBox="1"/>
      </xdr:nvSpPr>
      <xdr:spPr>
        <a:xfrm>
          <a:off x="18348402" y="66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161489</xdr:rowOff>
    </xdr:from>
    <xdr:ext cx="469744" cy="259045"/>
    <xdr:sp macro="" textlink="">
      <xdr:nvSpPr>
        <xdr:cNvPr id="608" name="n_4mainValue【認定こども園・幼稚園・保育所】&#10;一人当たり面積"/>
        <xdr:cNvSpPr txBox="1"/>
      </xdr:nvSpPr>
      <xdr:spPr>
        <a:xfrm>
          <a:off x="17507027" y="66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5509239"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5547975"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5420975" y="108070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5547975"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5420975" y="97383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5547975"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5459075"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4658975"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38176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2976225" y="102400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125325"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649" name="楕円 648"/>
        <xdr:cNvSpPr/>
      </xdr:nvSpPr>
      <xdr:spPr>
        <a:xfrm>
          <a:off x="15459075"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650" name="【学校施設】&#10;有形固定資産減価償却率該当値テキスト"/>
        <xdr:cNvSpPr txBox="1"/>
      </xdr:nvSpPr>
      <xdr:spPr>
        <a:xfrm>
          <a:off x="15547975"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651" name="楕円 650"/>
        <xdr:cNvSpPr/>
      </xdr:nvSpPr>
      <xdr:spPr>
        <a:xfrm>
          <a:off x="14658975"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47625</xdr:rowOff>
    </xdr:to>
    <xdr:cxnSp macro="">
      <xdr:nvCxnSpPr>
        <xdr:cNvPr id="652" name="直線コネクタ 651"/>
        <xdr:cNvCxnSpPr/>
      </xdr:nvCxnSpPr>
      <xdr:spPr>
        <a:xfrm flipV="1">
          <a:off x="14709775" y="10111740"/>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76835</xdr:rowOff>
    </xdr:from>
    <xdr:to>
      <xdr:col>76</xdr:col>
      <xdr:colOff>165100</xdr:colOff>
      <xdr:row>60</xdr:row>
      <xdr:rowOff>6985</xdr:rowOff>
    </xdr:to>
    <xdr:sp macro="" textlink="">
      <xdr:nvSpPr>
        <xdr:cNvPr id="653" name="楕円 652"/>
        <xdr:cNvSpPr/>
      </xdr:nvSpPr>
      <xdr:spPr>
        <a:xfrm>
          <a:off x="138176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127635</xdr:rowOff>
    </xdr:to>
    <xdr:cxnSp macro="">
      <xdr:nvCxnSpPr>
        <xdr:cNvPr id="654" name="直線コネクタ 653"/>
        <xdr:cNvCxnSpPr/>
      </xdr:nvCxnSpPr>
      <xdr:spPr>
        <a:xfrm flipV="1">
          <a:off x="13868400" y="10163175"/>
          <a:ext cx="84137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55" name="楕円 654"/>
        <xdr:cNvSpPr/>
      </xdr:nvSpPr>
      <xdr:spPr>
        <a:xfrm>
          <a:off x="12976225" y="102457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127635</xdr:rowOff>
    </xdr:from>
    <xdr:to>
      <xdr:col>76</xdr:col>
      <xdr:colOff>114300</xdr:colOff>
      <xdr:row>60</xdr:row>
      <xdr:rowOff>9525</xdr:rowOff>
    </xdr:to>
    <xdr:cxnSp macro="">
      <xdr:nvCxnSpPr>
        <xdr:cNvPr id="656" name="直線コネクタ 655"/>
        <xdr:cNvCxnSpPr/>
      </xdr:nvCxnSpPr>
      <xdr:spPr>
        <a:xfrm flipV="1">
          <a:off x="13027025" y="10243185"/>
          <a:ext cx="8413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657" name="楕円 656"/>
        <xdr:cNvSpPr/>
      </xdr:nvSpPr>
      <xdr:spPr>
        <a:xfrm>
          <a:off x="12125325"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9525</xdr:rowOff>
    </xdr:to>
    <xdr:cxnSp macro="">
      <xdr:nvCxnSpPr>
        <xdr:cNvPr id="658" name="直線コネクタ 657"/>
        <xdr:cNvCxnSpPr/>
      </xdr:nvCxnSpPr>
      <xdr:spPr>
        <a:xfrm>
          <a:off x="12176125" y="10285095"/>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4504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xdr:cNvSpPr txBox="1"/>
      </xdr:nvSpPr>
      <xdr:spPr>
        <a:xfrm>
          <a:off x="1367536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283399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198309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663" name="n_1mainValue【学校施設】&#10;有形固定資産減価償却率"/>
        <xdr:cNvSpPr txBox="1"/>
      </xdr:nvSpPr>
      <xdr:spPr>
        <a:xfrm>
          <a:off x="14504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64" name="n_2mainValue【学校施設】&#10;有形固定資産減価償却率"/>
        <xdr:cNvSpPr txBox="1"/>
      </xdr:nvSpPr>
      <xdr:spPr>
        <a:xfrm>
          <a:off x="13675369"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65" name="n_3mainValue【学校施設】&#10;有形固定資産減価償却率"/>
        <xdr:cNvSpPr txBox="1"/>
      </xdr:nvSpPr>
      <xdr:spPr>
        <a:xfrm>
          <a:off x="1283399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40022</xdr:rowOff>
    </xdr:from>
    <xdr:ext cx="405111" cy="259045"/>
    <xdr:sp macro="" textlink="">
      <xdr:nvSpPr>
        <xdr:cNvPr id="666" name="n_4mainValue【学校施設】&#10;有形固定資産減価償却率"/>
        <xdr:cNvSpPr txBox="1"/>
      </xdr:nvSpPr>
      <xdr:spPr>
        <a:xfrm>
          <a:off x="1198309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10559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10947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0977225" y="107990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10947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0977225" y="94960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xdr:cNvSpPr txBox="1"/>
      </xdr:nvSpPr>
      <xdr:spPr>
        <a:xfrm>
          <a:off x="210947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10058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0215225" y="105644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19364325"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852295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7681575" y="105655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24257</xdr:rowOff>
    </xdr:from>
    <xdr:to>
      <xdr:col>116</xdr:col>
      <xdr:colOff>114300</xdr:colOff>
      <xdr:row>62</xdr:row>
      <xdr:rowOff>125857</xdr:rowOff>
    </xdr:to>
    <xdr:sp macro="" textlink="">
      <xdr:nvSpPr>
        <xdr:cNvPr id="706" name="楕円 705"/>
        <xdr:cNvSpPr/>
      </xdr:nvSpPr>
      <xdr:spPr>
        <a:xfrm>
          <a:off x="21005800" y="106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110634</xdr:rowOff>
    </xdr:from>
    <xdr:ext cx="469744" cy="259045"/>
    <xdr:sp macro="" textlink="">
      <xdr:nvSpPr>
        <xdr:cNvPr id="707" name="【学校施設】&#10;一人当たり面積該当値テキスト"/>
        <xdr:cNvSpPr txBox="1"/>
      </xdr:nvSpPr>
      <xdr:spPr>
        <a:xfrm>
          <a:off x="21094700" y="105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708" name="楕円 707"/>
        <xdr:cNvSpPr/>
      </xdr:nvSpPr>
      <xdr:spPr>
        <a:xfrm>
          <a:off x="20215225" y="106438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75057</xdr:rowOff>
    </xdr:to>
    <xdr:cxnSp macro="">
      <xdr:nvCxnSpPr>
        <xdr:cNvPr id="709" name="直線コネクタ 708"/>
        <xdr:cNvCxnSpPr/>
      </xdr:nvCxnSpPr>
      <xdr:spPr>
        <a:xfrm>
          <a:off x="20266025" y="10694670"/>
          <a:ext cx="790575"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165989</xdr:rowOff>
    </xdr:from>
    <xdr:to>
      <xdr:col>107</xdr:col>
      <xdr:colOff>101600</xdr:colOff>
      <xdr:row>62</xdr:row>
      <xdr:rowOff>96139</xdr:rowOff>
    </xdr:to>
    <xdr:sp macro="" textlink="">
      <xdr:nvSpPr>
        <xdr:cNvPr id="710" name="楕円 709"/>
        <xdr:cNvSpPr/>
      </xdr:nvSpPr>
      <xdr:spPr>
        <a:xfrm>
          <a:off x="19364325" y="106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45339</xdr:rowOff>
    </xdr:from>
    <xdr:to>
      <xdr:col>111</xdr:col>
      <xdr:colOff>177800</xdr:colOff>
      <xdr:row>62</xdr:row>
      <xdr:rowOff>64770</xdr:rowOff>
    </xdr:to>
    <xdr:cxnSp macro="">
      <xdr:nvCxnSpPr>
        <xdr:cNvPr id="711" name="直線コネクタ 710"/>
        <xdr:cNvCxnSpPr/>
      </xdr:nvCxnSpPr>
      <xdr:spPr>
        <a:xfrm>
          <a:off x="19415125" y="10675239"/>
          <a:ext cx="850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9207</xdr:rowOff>
    </xdr:from>
    <xdr:to>
      <xdr:col>102</xdr:col>
      <xdr:colOff>165100</xdr:colOff>
      <xdr:row>62</xdr:row>
      <xdr:rowOff>110807</xdr:rowOff>
    </xdr:to>
    <xdr:sp macro="" textlink="">
      <xdr:nvSpPr>
        <xdr:cNvPr id="712" name="楕円 711"/>
        <xdr:cNvSpPr/>
      </xdr:nvSpPr>
      <xdr:spPr>
        <a:xfrm>
          <a:off x="1852295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45339</xdr:rowOff>
    </xdr:from>
    <xdr:to>
      <xdr:col>107</xdr:col>
      <xdr:colOff>50800</xdr:colOff>
      <xdr:row>62</xdr:row>
      <xdr:rowOff>60007</xdr:rowOff>
    </xdr:to>
    <xdr:cxnSp macro="">
      <xdr:nvCxnSpPr>
        <xdr:cNvPr id="713" name="直線コネクタ 712"/>
        <xdr:cNvCxnSpPr/>
      </xdr:nvCxnSpPr>
      <xdr:spPr>
        <a:xfrm flipV="1">
          <a:off x="18573750" y="10675239"/>
          <a:ext cx="841375"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14160</xdr:rowOff>
    </xdr:from>
    <xdr:to>
      <xdr:col>98</xdr:col>
      <xdr:colOff>38100</xdr:colOff>
      <xdr:row>62</xdr:row>
      <xdr:rowOff>115760</xdr:rowOff>
    </xdr:to>
    <xdr:sp macro="" textlink="">
      <xdr:nvSpPr>
        <xdr:cNvPr id="714" name="楕円 713"/>
        <xdr:cNvSpPr/>
      </xdr:nvSpPr>
      <xdr:spPr>
        <a:xfrm>
          <a:off x="17681575" y="106440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60007</xdr:rowOff>
    </xdr:from>
    <xdr:to>
      <xdr:col>102</xdr:col>
      <xdr:colOff>114300</xdr:colOff>
      <xdr:row>62</xdr:row>
      <xdr:rowOff>64960</xdr:rowOff>
    </xdr:to>
    <xdr:cxnSp macro="">
      <xdr:nvCxnSpPr>
        <xdr:cNvPr id="715" name="直線コネクタ 714"/>
        <xdr:cNvCxnSpPr/>
      </xdr:nvCxnSpPr>
      <xdr:spPr>
        <a:xfrm flipV="1">
          <a:off x="17732375" y="10689907"/>
          <a:ext cx="841375"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xdr:cNvSpPr txBox="1"/>
      </xdr:nvSpPr>
      <xdr:spPr>
        <a:xfrm>
          <a:off x="2002797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xdr:cNvSpPr txBox="1"/>
      </xdr:nvSpPr>
      <xdr:spPr>
        <a:xfrm>
          <a:off x="1918977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xdr:cNvSpPr txBox="1"/>
      </xdr:nvSpPr>
      <xdr:spPr>
        <a:xfrm>
          <a:off x="18348402"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xdr:cNvSpPr txBox="1"/>
      </xdr:nvSpPr>
      <xdr:spPr>
        <a:xfrm>
          <a:off x="175070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106697</xdr:rowOff>
    </xdr:from>
    <xdr:ext cx="469744" cy="259045"/>
    <xdr:sp macro="" textlink="">
      <xdr:nvSpPr>
        <xdr:cNvPr id="720" name="n_1mainValue【学校施設】&#10;一人当たり面積"/>
        <xdr:cNvSpPr txBox="1"/>
      </xdr:nvSpPr>
      <xdr:spPr>
        <a:xfrm>
          <a:off x="2002797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87266</xdr:rowOff>
    </xdr:from>
    <xdr:ext cx="469744" cy="259045"/>
    <xdr:sp macro="" textlink="">
      <xdr:nvSpPr>
        <xdr:cNvPr id="721" name="n_2mainValue【学校施設】&#10;一人当たり面積"/>
        <xdr:cNvSpPr txBox="1"/>
      </xdr:nvSpPr>
      <xdr:spPr>
        <a:xfrm>
          <a:off x="19189777" y="1071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101934</xdr:rowOff>
    </xdr:from>
    <xdr:ext cx="469744" cy="259045"/>
    <xdr:sp macro="" textlink="">
      <xdr:nvSpPr>
        <xdr:cNvPr id="722" name="n_3mainValue【学校施設】&#10;一人当たり面積"/>
        <xdr:cNvSpPr txBox="1"/>
      </xdr:nvSpPr>
      <xdr:spPr>
        <a:xfrm>
          <a:off x="18348402"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106887</xdr:rowOff>
    </xdr:from>
    <xdr:ext cx="469744" cy="259045"/>
    <xdr:sp macro="" textlink="">
      <xdr:nvSpPr>
        <xdr:cNvPr id="723" name="n_4mainValue【学校施設】&#10;一人当たり面積"/>
        <xdr:cNvSpPr txBox="1"/>
      </xdr:nvSpPr>
      <xdr:spPr>
        <a:xfrm>
          <a:off x="17507027" y="107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5509239"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5547975"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5420975" y="133377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5547975"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5459075"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4658975"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38176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2976225" y="141621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12532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765" name="楕円 764"/>
        <xdr:cNvSpPr/>
      </xdr:nvSpPr>
      <xdr:spPr>
        <a:xfrm>
          <a:off x="15459075"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14713</xdr:rowOff>
    </xdr:from>
    <xdr:ext cx="405111" cy="259045"/>
    <xdr:sp macro="" textlink="">
      <xdr:nvSpPr>
        <xdr:cNvPr id="766" name="【児童館】&#10;有形固定資産減価償却率該当値テキスト"/>
        <xdr:cNvSpPr txBox="1"/>
      </xdr:nvSpPr>
      <xdr:spPr>
        <a:xfrm>
          <a:off x="15547975"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767" name="楕円 766"/>
        <xdr:cNvSpPr/>
      </xdr:nvSpPr>
      <xdr:spPr>
        <a:xfrm>
          <a:off x="14658975"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87086</xdr:rowOff>
    </xdr:to>
    <xdr:cxnSp macro="">
      <xdr:nvCxnSpPr>
        <xdr:cNvPr id="768" name="直線コネクタ 767"/>
        <xdr:cNvCxnSpPr/>
      </xdr:nvCxnSpPr>
      <xdr:spPr>
        <a:xfrm>
          <a:off x="14709775" y="14441532"/>
          <a:ext cx="8001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69" name="楕円 768"/>
        <xdr:cNvSpPr/>
      </xdr:nvSpPr>
      <xdr:spPr>
        <a:xfrm>
          <a:off x="138176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39732</xdr:rowOff>
    </xdr:to>
    <xdr:cxnSp macro="">
      <xdr:nvCxnSpPr>
        <xdr:cNvPr id="770" name="直線コネクタ 769"/>
        <xdr:cNvCxnSpPr/>
      </xdr:nvCxnSpPr>
      <xdr:spPr>
        <a:xfrm>
          <a:off x="13868400" y="14394180"/>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108131</xdr:rowOff>
    </xdr:from>
    <xdr:to>
      <xdr:col>72</xdr:col>
      <xdr:colOff>38100</xdr:colOff>
      <xdr:row>84</xdr:row>
      <xdr:rowOff>38281</xdr:rowOff>
    </xdr:to>
    <xdr:sp macro="" textlink="">
      <xdr:nvSpPr>
        <xdr:cNvPr id="771" name="楕円 770"/>
        <xdr:cNvSpPr/>
      </xdr:nvSpPr>
      <xdr:spPr>
        <a:xfrm>
          <a:off x="12976225" y="1433848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158931</xdr:rowOff>
    </xdr:from>
    <xdr:to>
      <xdr:col>76</xdr:col>
      <xdr:colOff>114300</xdr:colOff>
      <xdr:row>83</xdr:row>
      <xdr:rowOff>163830</xdr:rowOff>
    </xdr:to>
    <xdr:cxnSp macro="">
      <xdr:nvCxnSpPr>
        <xdr:cNvPr id="772" name="直線コネクタ 771"/>
        <xdr:cNvCxnSpPr/>
      </xdr:nvCxnSpPr>
      <xdr:spPr>
        <a:xfrm>
          <a:off x="13027025" y="14389281"/>
          <a:ext cx="841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773" name="楕円 772"/>
        <xdr:cNvSpPr/>
      </xdr:nvSpPr>
      <xdr:spPr>
        <a:xfrm>
          <a:off x="12125325"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158931</xdr:rowOff>
    </xdr:to>
    <xdr:cxnSp macro="">
      <xdr:nvCxnSpPr>
        <xdr:cNvPr id="774" name="直線コネクタ 773"/>
        <xdr:cNvCxnSpPr/>
      </xdr:nvCxnSpPr>
      <xdr:spPr>
        <a:xfrm>
          <a:off x="12176125" y="14341929"/>
          <a:ext cx="8509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xdr:cNvSpPr txBox="1"/>
      </xdr:nvSpPr>
      <xdr:spPr>
        <a:xfrm>
          <a:off x="14504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xdr:cNvSpPr txBox="1"/>
      </xdr:nvSpPr>
      <xdr:spPr>
        <a:xfrm>
          <a:off x="1367536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xdr:cNvSpPr txBox="1"/>
      </xdr:nvSpPr>
      <xdr:spPr>
        <a:xfrm>
          <a:off x="1283399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xdr:cNvSpPr txBox="1"/>
      </xdr:nvSpPr>
      <xdr:spPr>
        <a:xfrm>
          <a:off x="1198309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779" name="n_1mainValue【児童館】&#10;有形固定資産減価償却率"/>
        <xdr:cNvSpPr txBox="1"/>
      </xdr:nvSpPr>
      <xdr:spPr>
        <a:xfrm>
          <a:off x="14504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80" name="n_2mainValue【児童館】&#10;有形固定資産減価償却率"/>
        <xdr:cNvSpPr txBox="1"/>
      </xdr:nvSpPr>
      <xdr:spPr>
        <a:xfrm>
          <a:off x="13675369"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29408</xdr:rowOff>
    </xdr:from>
    <xdr:ext cx="405111" cy="259045"/>
    <xdr:sp macro="" textlink="">
      <xdr:nvSpPr>
        <xdr:cNvPr id="781" name="n_3mainValue【児童館】&#10;有形固定資産減価償却率"/>
        <xdr:cNvSpPr txBox="1"/>
      </xdr:nvSpPr>
      <xdr:spPr>
        <a:xfrm>
          <a:off x="1283399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782" name="n_4mainValue【児童館】&#10;有形固定資産減価償却率"/>
        <xdr:cNvSpPr txBox="1"/>
      </xdr:nvSpPr>
      <xdr:spPr>
        <a:xfrm>
          <a:off x="1198309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10559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10947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0977225" y="14808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10947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0977225" y="13525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1" name="【児童館】&#10;一人当たり面積平均値テキスト"/>
        <xdr:cNvSpPr txBox="1"/>
      </xdr:nvSpPr>
      <xdr:spPr>
        <a:xfrm>
          <a:off x="210947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10058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0215225" y="14414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19364325"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852295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7681575" y="14452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822" name="楕円 821"/>
        <xdr:cNvSpPr/>
      </xdr:nvSpPr>
      <xdr:spPr>
        <a:xfrm>
          <a:off x="210058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23" name="【児童館】&#10;一人当たり面積該当値テキスト"/>
        <xdr:cNvSpPr txBox="1"/>
      </xdr:nvSpPr>
      <xdr:spPr>
        <a:xfrm>
          <a:off x="210947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824" name="楕円 823"/>
        <xdr:cNvSpPr/>
      </xdr:nvSpPr>
      <xdr:spPr>
        <a:xfrm>
          <a:off x="20215225" y="14376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25400</xdr:rowOff>
    </xdr:to>
    <xdr:cxnSp macro="">
      <xdr:nvCxnSpPr>
        <xdr:cNvPr id="825" name="直線コネクタ 824"/>
        <xdr:cNvCxnSpPr/>
      </xdr:nvCxnSpPr>
      <xdr:spPr>
        <a:xfrm>
          <a:off x="20266025" y="14427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6" name="楕円 825"/>
        <xdr:cNvSpPr/>
      </xdr:nvSpPr>
      <xdr:spPr>
        <a:xfrm>
          <a:off x="19364325"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25400</xdr:rowOff>
    </xdr:from>
    <xdr:to>
      <xdr:col>111</xdr:col>
      <xdr:colOff>177800</xdr:colOff>
      <xdr:row>84</xdr:row>
      <xdr:rowOff>38100</xdr:rowOff>
    </xdr:to>
    <xdr:cxnSp macro="">
      <xdr:nvCxnSpPr>
        <xdr:cNvPr id="827" name="直線コネクタ 826"/>
        <xdr:cNvCxnSpPr/>
      </xdr:nvCxnSpPr>
      <xdr:spPr>
        <a:xfrm flipV="1">
          <a:off x="19415125" y="14427200"/>
          <a:ext cx="850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8" name="楕円 827"/>
        <xdr:cNvSpPr/>
      </xdr:nvSpPr>
      <xdr:spPr>
        <a:xfrm>
          <a:off x="1852295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9" name="直線コネクタ 828"/>
        <xdr:cNvCxnSpPr/>
      </xdr:nvCxnSpPr>
      <xdr:spPr>
        <a:xfrm>
          <a:off x="18573750" y="144399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0</xdr:rowOff>
    </xdr:from>
    <xdr:to>
      <xdr:col>98</xdr:col>
      <xdr:colOff>38100</xdr:colOff>
      <xdr:row>84</xdr:row>
      <xdr:rowOff>101600</xdr:rowOff>
    </xdr:to>
    <xdr:sp macro="" textlink="">
      <xdr:nvSpPr>
        <xdr:cNvPr id="830" name="楕円 829"/>
        <xdr:cNvSpPr/>
      </xdr:nvSpPr>
      <xdr:spPr>
        <a:xfrm>
          <a:off x="17681575" y="14401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50800</xdr:rowOff>
    </xdr:to>
    <xdr:cxnSp macro="">
      <xdr:nvCxnSpPr>
        <xdr:cNvPr id="831" name="直線コネクタ 830"/>
        <xdr:cNvCxnSpPr/>
      </xdr:nvCxnSpPr>
      <xdr:spPr>
        <a:xfrm flipV="1">
          <a:off x="17732375" y="14439900"/>
          <a:ext cx="841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832" name="n_1aveValue【児童館】&#10;一人当たり面積"/>
        <xdr:cNvSpPr txBox="1"/>
      </xdr:nvSpPr>
      <xdr:spPr>
        <a:xfrm>
          <a:off x="2002797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3" name="n_2aveValue【児童館】&#10;一人当たり面積"/>
        <xdr:cNvSpPr txBox="1"/>
      </xdr:nvSpPr>
      <xdr:spPr>
        <a:xfrm>
          <a:off x="1918977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4" name="n_3aveValue【児童館】&#10;一人当たり面積"/>
        <xdr:cNvSpPr txBox="1"/>
      </xdr:nvSpPr>
      <xdr:spPr>
        <a:xfrm>
          <a:off x="18348402"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835" name="n_4aveValue【児童館】&#10;一人当たり面積"/>
        <xdr:cNvSpPr txBox="1"/>
      </xdr:nvSpPr>
      <xdr:spPr>
        <a:xfrm>
          <a:off x="175070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92727</xdr:rowOff>
    </xdr:from>
    <xdr:ext cx="469744" cy="259045"/>
    <xdr:sp macro="" textlink="">
      <xdr:nvSpPr>
        <xdr:cNvPr id="836" name="n_1mainValue【児童館】&#10;一人当たり面積"/>
        <xdr:cNvSpPr txBox="1"/>
      </xdr:nvSpPr>
      <xdr:spPr>
        <a:xfrm>
          <a:off x="2002797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7" name="n_2mainValue【児童館】&#10;一人当たり面積"/>
        <xdr:cNvSpPr txBox="1"/>
      </xdr:nvSpPr>
      <xdr:spPr>
        <a:xfrm>
          <a:off x="191897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8" name="n_3mainValue【児童館】&#10;一人当たり面積"/>
        <xdr:cNvSpPr txBox="1"/>
      </xdr:nvSpPr>
      <xdr:spPr>
        <a:xfrm>
          <a:off x="18348402"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839" name="n_4mainValue【児童館】&#10;一人当たり面積"/>
        <xdr:cNvSpPr txBox="1"/>
      </xdr:nvSpPr>
      <xdr:spPr>
        <a:xfrm>
          <a:off x="175070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3882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144286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150698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5509239"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554797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542097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5547975"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5420975" y="17068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5547975"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5459075"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4658975"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38176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2976225" y="179476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12532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80" name="楕円 879"/>
        <xdr:cNvSpPr/>
      </xdr:nvSpPr>
      <xdr:spPr>
        <a:xfrm>
          <a:off x="15459075"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81" name="【公民館】&#10;有形固定資産減価償却率該当値テキスト"/>
        <xdr:cNvSpPr txBox="1"/>
      </xdr:nvSpPr>
      <xdr:spPr>
        <a:xfrm>
          <a:off x="15547975"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882" name="楕円 881"/>
        <xdr:cNvSpPr/>
      </xdr:nvSpPr>
      <xdr:spPr>
        <a:xfrm>
          <a:off x="14658975"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106</xdr:row>
      <xdr:rowOff>3811</xdr:rowOff>
    </xdr:to>
    <xdr:cxnSp macro="">
      <xdr:nvCxnSpPr>
        <xdr:cNvPr id="883" name="直線コネクタ 882"/>
        <xdr:cNvCxnSpPr/>
      </xdr:nvCxnSpPr>
      <xdr:spPr>
        <a:xfrm flipV="1">
          <a:off x="14709775" y="18004155"/>
          <a:ext cx="8001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884" name="楕円 883"/>
        <xdr:cNvSpPr/>
      </xdr:nvSpPr>
      <xdr:spPr>
        <a:xfrm>
          <a:off x="138176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106</xdr:row>
      <xdr:rowOff>3811</xdr:rowOff>
    </xdr:to>
    <xdr:cxnSp macro="">
      <xdr:nvCxnSpPr>
        <xdr:cNvPr id="885" name="直線コネクタ 884"/>
        <xdr:cNvCxnSpPr/>
      </xdr:nvCxnSpPr>
      <xdr:spPr>
        <a:xfrm>
          <a:off x="13868400" y="18131789"/>
          <a:ext cx="841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886" name="楕円 885"/>
        <xdr:cNvSpPr/>
      </xdr:nvSpPr>
      <xdr:spPr>
        <a:xfrm>
          <a:off x="12976225" y="180447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93345</xdr:rowOff>
    </xdr:from>
    <xdr:to>
      <xdr:col>76</xdr:col>
      <xdr:colOff>114300</xdr:colOff>
      <xdr:row>105</xdr:row>
      <xdr:rowOff>129539</xdr:rowOff>
    </xdr:to>
    <xdr:cxnSp macro="">
      <xdr:nvCxnSpPr>
        <xdr:cNvPr id="887" name="直線コネクタ 886"/>
        <xdr:cNvCxnSpPr/>
      </xdr:nvCxnSpPr>
      <xdr:spPr>
        <a:xfrm>
          <a:off x="13027025" y="18095595"/>
          <a:ext cx="84137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888" name="楕円 887"/>
        <xdr:cNvSpPr/>
      </xdr:nvSpPr>
      <xdr:spPr>
        <a:xfrm>
          <a:off x="12125325"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93345</xdr:rowOff>
    </xdr:to>
    <xdr:cxnSp macro="">
      <xdr:nvCxnSpPr>
        <xdr:cNvPr id="889" name="直線コネクタ 888"/>
        <xdr:cNvCxnSpPr/>
      </xdr:nvCxnSpPr>
      <xdr:spPr>
        <a:xfrm>
          <a:off x="12176125" y="18055589"/>
          <a:ext cx="8509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xdr:cNvSpPr txBox="1"/>
      </xdr:nvSpPr>
      <xdr:spPr>
        <a:xfrm>
          <a:off x="14504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xdr:cNvSpPr txBox="1"/>
      </xdr:nvSpPr>
      <xdr:spPr>
        <a:xfrm>
          <a:off x="13675369"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283399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198309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894" name="n_1mainValue【公民館】&#10;有形固定資産減価償却率"/>
        <xdr:cNvSpPr txBox="1"/>
      </xdr:nvSpPr>
      <xdr:spPr>
        <a:xfrm>
          <a:off x="14504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895" name="n_2mainValue【公民館】&#10;有形固定資産減価償却率"/>
        <xdr:cNvSpPr txBox="1"/>
      </xdr:nvSpPr>
      <xdr:spPr>
        <a:xfrm>
          <a:off x="13675369"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896" name="n_3mainValue【公民館】&#10;有形固定資産減価償却率"/>
        <xdr:cNvSpPr txBox="1"/>
      </xdr:nvSpPr>
      <xdr:spPr>
        <a:xfrm>
          <a:off x="1283399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97" name="n_4mainValue【公民館】&#10;有形固定資産減価償却率"/>
        <xdr:cNvSpPr txBox="1"/>
      </xdr:nvSpPr>
      <xdr:spPr>
        <a:xfrm>
          <a:off x="1198309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10559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10947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0977225" y="186518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10947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0977225" y="17068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10947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10058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0215225" y="182048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19364325"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852295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7681575" y="18225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xdr:rowOff>
    </xdr:from>
    <xdr:to>
      <xdr:col>116</xdr:col>
      <xdr:colOff>114300</xdr:colOff>
      <xdr:row>103</xdr:row>
      <xdr:rowOff>107950</xdr:rowOff>
    </xdr:to>
    <xdr:sp macro="" textlink="">
      <xdr:nvSpPr>
        <xdr:cNvPr id="937" name="楕円 936"/>
        <xdr:cNvSpPr/>
      </xdr:nvSpPr>
      <xdr:spPr>
        <a:xfrm>
          <a:off x="210058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29227</xdr:rowOff>
    </xdr:from>
    <xdr:ext cx="469744" cy="259045"/>
    <xdr:sp macro="" textlink="">
      <xdr:nvSpPr>
        <xdr:cNvPr id="938" name="【公民館】&#10;一人当たり面積該当値テキスト"/>
        <xdr:cNvSpPr txBox="1"/>
      </xdr:nvSpPr>
      <xdr:spPr>
        <a:xfrm>
          <a:off x="21094700"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34925</xdr:rowOff>
    </xdr:from>
    <xdr:to>
      <xdr:col>112</xdr:col>
      <xdr:colOff>38100</xdr:colOff>
      <xdr:row>103</xdr:row>
      <xdr:rowOff>136525</xdr:rowOff>
    </xdr:to>
    <xdr:sp macro="" textlink="">
      <xdr:nvSpPr>
        <xdr:cNvPr id="939" name="楕円 938"/>
        <xdr:cNvSpPr/>
      </xdr:nvSpPr>
      <xdr:spPr>
        <a:xfrm>
          <a:off x="20215225" y="176942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57150</xdr:rowOff>
    </xdr:from>
    <xdr:to>
      <xdr:col>116</xdr:col>
      <xdr:colOff>63500</xdr:colOff>
      <xdr:row>103</xdr:row>
      <xdr:rowOff>85725</xdr:rowOff>
    </xdr:to>
    <xdr:cxnSp macro="">
      <xdr:nvCxnSpPr>
        <xdr:cNvPr id="940" name="直線コネクタ 939"/>
        <xdr:cNvCxnSpPr/>
      </xdr:nvCxnSpPr>
      <xdr:spPr>
        <a:xfrm flipV="1">
          <a:off x="20266025" y="1771650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42545</xdr:rowOff>
    </xdr:from>
    <xdr:to>
      <xdr:col>107</xdr:col>
      <xdr:colOff>101600</xdr:colOff>
      <xdr:row>103</xdr:row>
      <xdr:rowOff>144145</xdr:rowOff>
    </xdr:to>
    <xdr:sp macro="" textlink="">
      <xdr:nvSpPr>
        <xdr:cNvPr id="941" name="楕円 940"/>
        <xdr:cNvSpPr/>
      </xdr:nvSpPr>
      <xdr:spPr>
        <a:xfrm>
          <a:off x="19364325"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85725</xdr:rowOff>
    </xdr:from>
    <xdr:to>
      <xdr:col>111</xdr:col>
      <xdr:colOff>177800</xdr:colOff>
      <xdr:row>103</xdr:row>
      <xdr:rowOff>93345</xdr:rowOff>
    </xdr:to>
    <xdr:cxnSp macro="">
      <xdr:nvCxnSpPr>
        <xdr:cNvPr id="942" name="直線コネクタ 941"/>
        <xdr:cNvCxnSpPr/>
      </xdr:nvCxnSpPr>
      <xdr:spPr>
        <a:xfrm flipV="1">
          <a:off x="19415125" y="17745075"/>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61595</xdr:rowOff>
    </xdr:from>
    <xdr:to>
      <xdr:col>102</xdr:col>
      <xdr:colOff>165100</xdr:colOff>
      <xdr:row>103</xdr:row>
      <xdr:rowOff>163195</xdr:rowOff>
    </xdr:to>
    <xdr:sp macro="" textlink="">
      <xdr:nvSpPr>
        <xdr:cNvPr id="943" name="楕円 942"/>
        <xdr:cNvSpPr/>
      </xdr:nvSpPr>
      <xdr:spPr>
        <a:xfrm>
          <a:off x="1852295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93345</xdr:rowOff>
    </xdr:from>
    <xdr:to>
      <xdr:col>107</xdr:col>
      <xdr:colOff>50800</xdr:colOff>
      <xdr:row>103</xdr:row>
      <xdr:rowOff>112395</xdr:rowOff>
    </xdr:to>
    <xdr:cxnSp macro="">
      <xdr:nvCxnSpPr>
        <xdr:cNvPr id="944" name="直線コネクタ 943"/>
        <xdr:cNvCxnSpPr/>
      </xdr:nvCxnSpPr>
      <xdr:spPr>
        <a:xfrm flipV="1">
          <a:off x="18573750" y="17752695"/>
          <a:ext cx="841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73025</xdr:rowOff>
    </xdr:from>
    <xdr:to>
      <xdr:col>98</xdr:col>
      <xdr:colOff>38100</xdr:colOff>
      <xdr:row>104</xdr:row>
      <xdr:rowOff>3175</xdr:rowOff>
    </xdr:to>
    <xdr:sp macro="" textlink="">
      <xdr:nvSpPr>
        <xdr:cNvPr id="945" name="楕円 944"/>
        <xdr:cNvSpPr/>
      </xdr:nvSpPr>
      <xdr:spPr>
        <a:xfrm>
          <a:off x="17681575" y="177323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112395</xdr:rowOff>
    </xdr:from>
    <xdr:to>
      <xdr:col>102</xdr:col>
      <xdr:colOff>114300</xdr:colOff>
      <xdr:row>103</xdr:row>
      <xdr:rowOff>123825</xdr:rowOff>
    </xdr:to>
    <xdr:cxnSp macro="">
      <xdr:nvCxnSpPr>
        <xdr:cNvPr id="946" name="直線コネクタ 945"/>
        <xdr:cNvCxnSpPr/>
      </xdr:nvCxnSpPr>
      <xdr:spPr>
        <a:xfrm flipV="1">
          <a:off x="17732375" y="17771745"/>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002797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1918977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8348402"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75070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153052</xdr:rowOff>
    </xdr:from>
    <xdr:ext cx="469744" cy="259045"/>
    <xdr:sp macro="" textlink="">
      <xdr:nvSpPr>
        <xdr:cNvPr id="951" name="n_1mainValue【公民館】&#10;一人当たり面積"/>
        <xdr:cNvSpPr txBox="1"/>
      </xdr:nvSpPr>
      <xdr:spPr>
        <a:xfrm>
          <a:off x="20027977"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160672</xdr:rowOff>
    </xdr:from>
    <xdr:ext cx="469744" cy="259045"/>
    <xdr:sp macro="" textlink="">
      <xdr:nvSpPr>
        <xdr:cNvPr id="952" name="n_2mainValue【公民館】&#10;一人当たり面積"/>
        <xdr:cNvSpPr txBox="1"/>
      </xdr:nvSpPr>
      <xdr:spPr>
        <a:xfrm>
          <a:off x="19189777"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8272</xdr:rowOff>
    </xdr:from>
    <xdr:ext cx="469744" cy="259045"/>
    <xdr:sp macro="" textlink="">
      <xdr:nvSpPr>
        <xdr:cNvPr id="953" name="n_3mainValue【公民館】&#10;一人当たり面積"/>
        <xdr:cNvSpPr txBox="1"/>
      </xdr:nvSpPr>
      <xdr:spPr>
        <a:xfrm>
          <a:off x="18348402"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19702</xdr:rowOff>
    </xdr:from>
    <xdr:ext cx="469744" cy="259045"/>
    <xdr:sp macro="" textlink="">
      <xdr:nvSpPr>
        <xdr:cNvPr id="954" name="n_4mainValue【公民館】&#10;一人当たり面積"/>
        <xdr:cNvSpPr txBox="1"/>
      </xdr:nvSpPr>
      <xdr:spPr>
        <a:xfrm>
          <a:off x="175070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有形固定資産減価償却率は、概ね類似団体平均と比べ償却が進んでいる。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償却が進んでいた公営住宅及び公民館は、災害公営住宅（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団地）や大和公民館の完成に伴って、微小ながら償却率が低下した。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学校施設や認定こども園・幼稚園・保育所などの若い世代が使用する施設は償却率が低いことから、他の施設分類と比べると施設が新しいと言える。特に学校施設は、今後も肱川中学校の施設全体の改築が行われる予定であり、さらに有形固定資産減価償却率は低下するものと推測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一方で、どの施設類型も一人当たりの面積・延長等は、類似団体平均と比べて多い状況であり、道路や公民館は面積が広く、施設数が多い当市の特徴が現れている。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4062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4450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32752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4450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327525" y="5693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4450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3561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565525" y="6295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714625"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87325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31875" y="6277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4" name="楕円 73"/>
        <xdr:cNvSpPr/>
      </xdr:nvSpPr>
      <xdr:spPr>
        <a:xfrm>
          <a:off x="43561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105064</xdr:rowOff>
    </xdr:from>
    <xdr:ext cx="405111" cy="259045"/>
    <xdr:sp macro="" textlink="">
      <xdr:nvSpPr>
        <xdr:cNvPr id="75" name="【図書館】&#10;有形固定資産減価償却率該当値テキスト"/>
        <xdr:cNvSpPr txBox="1"/>
      </xdr:nvSpPr>
      <xdr:spPr>
        <a:xfrm>
          <a:off x="4445000"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6" name="楕円 75"/>
        <xdr:cNvSpPr/>
      </xdr:nvSpPr>
      <xdr:spPr>
        <a:xfrm>
          <a:off x="3565525" y="62449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37</xdr:row>
      <xdr:rowOff>5987</xdr:rowOff>
    </xdr:to>
    <xdr:cxnSp macro="">
      <xdr:nvCxnSpPr>
        <xdr:cNvPr id="77" name="直線コネクタ 76"/>
        <xdr:cNvCxnSpPr/>
      </xdr:nvCxnSpPr>
      <xdr:spPr>
        <a:xfrm>
          <a:off x="3616325" y="6295753"/>
          <a:ext cx="790575"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8" name="楕円 77"/>
        <xdr:cNvSpPr/>
      </xdr:nvSpPr>
      <xdr:spPr>
        <a:xfrm>
          <a:off x="2714625"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123553</xdr:rowOff>
    </xdr:to>
    <xdr:cxnSp macro="">
      <xdr:nvCxnSpPr>
        <xdr:cNvPr id="79" name="直線コネクタ 78"/>
        <xdr:cNvCxnSpPr/>
      </xdr:nvCxnSpPr>
      <xdr:spPr>
        <a:xfrm>
          <a:off x="2765425" y="6236970"/>
          <a:ext cx="8509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136434</xdr:rowOff>
    </xdr:from>
    <xdr:to>
      <xdr:col>10</xdr:col>
      <xdr:colOff>165100</xdr:colOff>
      <xdr:row>36</xdr:row>
      <xdr:rowOff>66584</xdr:rowOff>
    </xdr:to>
    <xdr:sp macro="" textlink="">
      <xdr:nvSpPr>
        <xdr:cNvPr id="80" name="楕円 79"/>
        <xdr:cNvSpPr/>
      </xdr:nvSpPr>
      <xdr:spPr>
        <a:xfrm>
          <a:off x="187325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xdr:rowOff>
    </xdr:from>
    <xdr:to>
      <xdr:col>15</xdr:col>
      <xdr:colOff>50800</xdr:colOff>
      <xdr:row>36</xdr:row>
      <xdr:rowOff>64770</xdr:rowOff>
    </xdr:to>
    <xdr:cxnSp macro="">
      <xdr:nvCxnSpPr>
        <xdr:cNvPr id="81" name="直線コネクタ 80"/>
        <xdr:cNvCxnSpPr/>
      </xdr:nvCxnSpPr>
      <xdr:spPr>
        <a:xfrm>
          <a:off x="1924050" y="6187984"/>
          <a:ext cx="8413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80917</xdr:rowOff>
    </xdr:from>
    <xdr:to>
      <xdr:col>6</xdr:col>
      <xdr:colOff>38100</xdr:colOff>
      <xdr:row>36</xdr:row>
      <xdr:rowOff>11067</xdr:rowOff>
    </xdr:to>
    <xdr:sp macro="" textlink="">
      <xdr:nvSpPr>
        <xdr:cNvPr id="82" name="楕円 81"/>
        <xdr:cNvSpPr/>
      </xdr:nvSpPr>
      <xdr:spPr>
        <a:xfrm>
          <a:off x="1031875" y="60816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131717</xdr:rowOff>
    </xdr:from>
    <xdr:to>
      <xdr:col>10</xdr:col>
      <xdr:colOff>114300</xdr:colOff>
      <xdr:row>36</xdr:row>
      <xdr:rowOff>15784</xdr:rowOff>
    </xdr:to>
    <xdr:cxnSp macro="">
      <xdr:nvCxnSpPr>
        <xdr:cNvPr id="83" name="直線コネクタ 82"/>
        <xdr:cNvCxnSpPr/>
      </xdr:nvCxnSpPr>
      <xdr:spPr>
        <a:xfrm>
          <a:off x="1082675" y="6132467"/>
          <a:ext cx="8413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41059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57239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731019"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8896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19430</xdr:rowOff>
    </xdr:from>
    <xdr:ext cx="405111" cy="259045"/>
    <xdr:sp macro="" textlink="">
      <xdr:nvSpPr>
        <xdr:cNvPr id="88" name="n_1mainValue【図書館】&#10;有形固定資産減価償却率"/>
        <xdr:cNvSpPr txBox="1"/>
      </xdr:nvSpPr>
      <xdr:spPr>
        <a:xfrm>
          <a:off x="341059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9" name="n_2mainValue【図書館】&#10;有形固定資産減価償却率"/>
        <xdr:cNvSpPr txBox="1"/>
      </xdr:nvSpPr>
      <xdr:spPr>
        <a:xfrm>
          <a:off x="257239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83111</xdr:rowOff>
    </xdr:from>
    <xdr:ext cx="405111" cy="259045"/>
    <xdr:sp macro="" textlink="">
      <xdr:nvSpPr>
        <xdr:cNvPr id="90" name="n_3mainValue【図書館】&#10;有形固定資産減価償却率"/>
        <xdr:cNvSpPr txBox="1"/>
      </xdr:nvSpPr>
      <xdr:spPr>
        <a:xfrm>
          <a:off x="1731019"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27594</xdr:rowOff>
    </xdr:from>
    <xdr:ext cx="405111" cy="259045"/>
    <xdr:sp macro="" textlink="">
      <xdr:nvSpPr>
        <xdr:cNvPr id="91" name="n_4mainValue【図書館】&#10;有形固定資産減価償却率"/>
        <xdr:cNvSpPr txBox="1"/>
      </xdr:nvSpPr>
      <xdr:spPr>
        <a:xfrm>
          <a:off x="8896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9952990"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991725"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874250" y="72047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9991725"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9874250" y="58940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9991725"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9912350" y="6929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11225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270875" y="69443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419975"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5786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xdr:cNvSpPr/>
      </xdr:nvSpPr>
      <xdr:spPr>
        <a:xfrm>
          <a:off x="9912350" y="69443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32" name="【図書館】&#10;一人当たり面積該当値テキスト"/>
        <xdr:cNvSpPr txBox="1"/>
      </xdr:nvSpPr>
      <xdr:spPr>
        <a:xfrm>
          <a:off x="9991725"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90170</xdr:rowOff>
    </xdr:from>
    <xdr:to>
      <xdr:col>50</xdr:col>
      <xdr:colOff>165100</xdr:colOff>
      <xdr:row>41</xdr:row>
      <xdr:rowOff>20320</xdr:rowOff>
    </xdr:to>
    <xdr:sp macro="" textlink="">
      <xdr:nvSpPr>
        <xdr:cNvPr id="133" name="楕円 132"/>
        <xdr:cNvSpPr/>
      </xdr:nvSpPr>
      <xdr:spPr>
        <a:xfrm>
          <a:off x="911225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140970</xdr:rowOff>
    </xdr:to>
    <xdr:cxnSp macro="">
      <xdr:nvCxnSpPr>
        <xdr:cNvPr id="134" name="直線コネクタ 133"/>
        <xdr:cNvCxnSpPr/>
      </xdr:nvCxnSpPr>
      <xdr:spPr>
        <a:xfrm flipV="1">
          <a:off x="9163050" y="699516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xdr:cNvSpPr/>
      </xdr:nvSpPr>
      <xdr:spPr>
        <a:xfrm>
          <a:off x="8270875" y="6951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140970</xdr:rowOff>
    </xdr:from>
    <xdr:to>
      <xdr:col>50</xdr:col>
      <xdr:colOff>114300</xdr:colOff>
      <xdr:row>40</xdr:row>
      <xdr:rowOff>144780</xdr:rowOff>
    </xdr:to>
    <xdr:cxnSp macro="">
      <xdr:nvCxnSpPr>
        <xdr:cNvPr id="136" name="直線コネクタ 135"/>
        <xdr:cNvCxnSpPr/>
      </xdr:nvCxnSpPr>
      <xdr:spPr>
        <a:xfrm flipV="1">
          <a:off x="8321675" y="699897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7" name="楕円 136"/>
        <xdr:cNvSpPr/>
      </xdr:nvSpPr>
      <xdr:spPr>
        <a:xfrm>
          <a:off x="7419975"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148590</xdr:rowOff>
    </xdr:to>
    <xdr:cxnSp macro="">
      <xdr:nvCxnSpPr>
        <xdr:cNvPr id="138" name="直線コネクタ 137"/>
        <xdr:cNvCxnSpPr/>
      </xdr:nvCxnSpPr>
      <xdr:spPr>
        <a:xfrm flipV="1">
          <a:off x="7470775" y="700278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xdr:cNvSpPr/>
      </xdr:nvSpPr>
      <xdr:spPr>
        <a:xfrm>
          <a:off x="65786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152400</xdr:rowOff>
    </xdr:to>
    <xdr:cxnSp macro="">
      <xdr:nvCxnSpPr>
        <xdr:cNvPr id="140" name="直線コネクタ 139"/>
        <xdr:cNvCxnSpPr/>
      </xdr:nvCxnSpPr>
      <xdr:spPr>
        <a:xfrm flipV="1">
          <a:off x="6629400" y="700659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8925002"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0963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24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404052"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11447</xdr:rowOff>
    </xdr:from>
    <xdr:ext cx="469744" cy="259045"/>
    <xdr:sp macro="" textlink="">
      <xdr:nvSpPr>
        <xdr:cNvPr id="145" name="n_1mainValue【図書館】&#10;一人当たり面積"/>
        <xdr:cNvSpPr txBox="1"/>
      </xdr:nvSpPr>
      <xdr:spPr>
        <a:xfrm>
          <a:off x="8925002"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xdr:cNvSpPr txBox="1"/>
      </xdr:nvSpPr>
      <xdr:spPr>
        <a:xfrm>
          <a:off x="80963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7" name="n_3mainValue【図書館】&#10;一人当たり面積"/>
        <xdr:cNvSpPr txBox="1"/>
      </xdr:nvSpPr>
      <xdr:spPr>
        <a:xfrm>
          <a:off x="7245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8" name="n_4mainValue【図書館】&#10;一人当たり面積"/>
        <xdr:cNvSpPr txBox="1"/>
      </xdr:nvSpPr>
      <xdr:spPr>
        <a:xfrm>
          <a:off x="6404052"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4062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4450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4450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327525" y="9418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4450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3561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565525" y="10274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71462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87325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31875" y="102381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xdr:cNvSpPr/>
      </xdr:nvSpPr>
      <xdr:spPr>
        <a:xfrm>
          <a:off x="43561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0" name="【体育館・プール】&#10;有形固定資産減価償却率該当値テキスト"/>
        <xdr:cNvSpPr txBox="1"/>
      </xdr:nvSpPr>
      <xdr:spPr>
        <a:xfrm>
          <a:off x="44450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91" name="楕円 190"/>
        <xdr:cNvSpPr/>
      </xdr:nvSpPr>
      <xdr:spPr>
        <a:xfrm>
          <a:off x="3565525" y="104819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114300</xdr:rowOff>
    </xdr:to>
    <xdr:cxnSp macro="">
      <xdr:nvCxnSpPr>
        <xdr:cNvPr id="192" name="直線コネクタ 191"/>
        <xdr:cNvCxnSpPr/>
      </xdr:nvCxnSpPr>
      <xdr:spPr>
        <a:xfrm>
          <a:off x="3616325" y="10532745"/>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xdr:rowOff>
    </xdr:from>
    <xdr:to>
      <xdr:col>15</xdr:col>
      <xdr:colOff>101600</xdr:colOff>
      <xdr:row>61</xdr:row>
      <xdr:rowOff>109855</xdr:rowOff>
    </xdr:to>
    <xdr:sp macro="" textlink="">
      <xdr:nvSpPr>
        <xdr:cNvPr id="193" name="楕円 192"/>
        <xdr:cNvSpPr/>
      </xdr:nvSpPr>
      <xdr:spPr>
        <a:xfrm>
          <a:off x="2714625"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59055</xdr:rowOff>
    </xdr:from>
    <xdr:to>
      <xdr:col>19</xdr:col>
      <xdr:colOff>177800</xdr:colOff>
      <xdr:row>61</xdr:row>
      <xdr:rowOff>74295</xdr:rowOff>
    </xdr:to>
    <xdr:cxnSp macro="">
      <xdr:nvCxnSpPr>
        <xdr:cNvPr id="194" name="直線コネクタ 193"/>
        <xdr:cNvCxnSpPr/>
      </xdr:nvCxnSpPr>
      <xdr:spPr>
        <a:xfrm>
          <a:off x="2765425" y="10517505"/>
          <a:ext cx="850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5" name="楕円 194"/>
        <xdr:cNvSpPr/>
      </xdr:nvSpPr>
      <xdr:spPr>
        <a:xfrm>
          <a:off x="187325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59055</xdr:rowOff>
    </xdr:to>
    <xdr:cxnSp macro="">
      <xdr:nvCxnSpPr>
        <xdr:cNvPr id="196" name="直線コネクタ 195"/>
        <xdr:cNvCxnSpPr/>
      </xdr:nvCxnSpPr>
      <xdr:spPr>
        <a:xfrm>
          <a:off x="1924050" y="10471785"/>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7" name="楕円 196"/>
        <xdr:cNvSpPr/>
      </xdr:nvSpPr>
      <xdr:spPr>
        <a:xfrm>
          <a:off x="1031875" y="104190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13335</xdr:rowOff>
    </xdr:to>
    <xdr:cxnSp macro="">
      <xdr:nvCxnSpPr>
        <xdr:cNvPr id="198" name="直線コネクタ 197"/>
        <xdr:cNvCxnSpPr/>
      </xdr:nvCxnSpPr>
      <xdr:spPr>
        <a:xfrm>
          <a:off x="1082675" y="10469880"/>
          <a:ext cx="841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4105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5723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731019"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8896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203" name="n_1mainValue【体育館・プール】&#10;有形固定資産減価償却率"/>
        <xdr:cNvSpPr txBox="1"/>
      </xdr:nvSpPr>
      <xdr:spPr>
        <a:xfrm>
          <a:off x="341059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100982</xdr:rowOff>
    </xdr:from>
    <xdr:ext cx="405111" cy="259045"/>
    <xdr:sp macro="" textlink="">
      <xdr:nvSpPr>
        <xdr:cNvPr id="204" name="n_2mainValue【体育館・プール】&#10;有形固定資産減価償却率"/>
        <xdr:cNvSpPr txBox="1"/>
      </xdr:nvSpPr>
      <xdr:spPr>
        <a:xfrm>
          <a:off x="257239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55262</xdr:rowOff>
    </xdr:from>
    <xdr:ext cx="405111" cy="259045"/>
    <xdr:sp macro="" textlink="">
      <xdr:nvSpPr>
        <xdr:cNvPr id="205" name="n_3mainValue【体育館・プール】&#10;有形固定資産減価償却率"/>
        <xdr:cNvSpPr txBox="1"/>
      </xdr:nvSpPr>
      <xdr:spPr>
        <a:xfrm>
          <a:off x="1731019"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6" name="n_4mainValue【体育館・プール】&#10;有形固定資産減価償却率"/>
        <xdr:cNvSpPr txBox="1"/>
      </xdr:nvSpPr>
      <xdr:spPr>
        <a:xfrm>
          <a:off x="8896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9952990"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9991725"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9874250" y="110486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9991725"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9874250" y="97295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9991725"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9912350" y="108511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11225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270875" y="108701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419975"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5786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167894</xdr:rowOff>
    </xdr:from>
    <xdr:to>
      <xdr:col>55</xdr:col>
      <xdr:colOff>50800</xdr:colOff>
      <xdr:row>63</xdr:row>
      <xdr:rowOff>98044</xdr:rowOff>
    </xdr:to>
    <xdr:sp macro="" textlink="">
      <xdr:nvSpPr>
        <xdr:cNvPr id="246" name="楕円 245"/>
        <xdr:cNvSpPr/>
      </xdr:nvSpPr>
      <xdr:spPr>
        <a:xfrm>
          <a:off x="9912350" y="107977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19321</xdr:rowOff>
    </xdr:from>
    <xdr:ext cx="469744" cy="259045"/>
    <xdr:sp macro="" textlink="">
      <xdr:nvSpPr>
        <xdr:cNvPr id="247" name="【体育館・プール】&#10;一人当たり面積該当値テキスト"/>
        <xdr:cNvSpPr txBox="1"/>
      </xdr:nvSpPr>
      <xdr:spPr>
        <a:xfrm>
          <a:off x="9991725"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171323</xdr:rowOff>
    </xdr:from>
    <xdr:to>
      <xdr:col>50</xdr:col>
      <xdr:colOff>165100</xdr:colOff>
      <xdr:row>63</xdr:row>
      <xdr:rowOff>101473</xdr:rowOff>
    </xdr:to>
    <xdr:sp macro="" textlink="">
      <xdr:nvSpPr>
        <xdr:cNvPr id="248" name="楕円 247"/>
        <xdr:cNvSpPr/>
      </xdr:nvSpPr>
      <xdr:spPr>
        <a:xfrm>
          <a:off x="911225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47244</xdr:rowOff>
    </xdr:from>
    <xdr:to>
      <xdr:col>55</xdr:col>
      <xdr:colOff>0</xdr:colOff>
      <xdr:row>63</xdr:row>
      <xdr:rowOff>50673</xdr:rowOff>
    </xdr:to>
    <xdr:cxnSp macro="">
      <xdr:nvCxnSpPr>
        <xdr:cNvPr id="249" name="直線コネクタ 248"/>
        <xdr:cNvCxnSpPr/>
      </xdr:nvCxnSpPr>
      <xdr:spPr>
        <a:xfrm flipV="1">
          <a:off x="9163050" y="10848594"/>
          <a:ext cx="790575"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12827</xdr:rowOff>
    </xdr:from>
    <xdr:to>
      <xdr:col>46</xdr:col>
      <xdr:colOff>38100</xdr:colOff>
      <xdr:row>63</xdr:row>
      <xdr:rowOff>114427</xdr:rowOff>
    </xdr:to>
    <xdr:sp macro="" textlink="">
      <xdr:nvSpPr>
        <xdr:cNvPr id="250" name="楕円 249"/>
        <xdr:cNvSpPr/>
      </xdr:nvSpPr>
      <xdr:spPr>
        <a:xfrm>
          <a:off x="8270875" y="108141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50673</xdr:rowOff>
    </xdr:from>
    <xdr:to>
      <xdr:col>50</xdr:col>
      <xdr:colOff>114300</xdr:colOff>
      <xdr:row>63</xdr:row>
      <xdr:rowOff>63627</xdr:rowOff>
    </xdr:to>
    <xdr:cxnSp macro="">
      <xdr:nvCxnSpPr>
        <xdr:cNvPr id="251" name="直線コネクタ 250"/>
        <xdr:cNvCxnSpPr/>
      </xdr:nvCxnSpPr>
      <xdr:spPr>
        <a:xfrm flipV="1">
          <a:off x="8321675" y="10852023"/>
          <a:ext cx="841375"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16256</xdr:rowOff>
    </xdr:from>
    <xdr:to>
      <xdr:col>41</xdr:col>
      <xdr:colOff>101600</xdr:colOff>
      <xdr:row>63</xdr:row>
      <xdr:rowOff>117856</xdr:rowOff>
    </xdr:to>
    <xdr:sp macro="" textlink="">
      <xdr:nvSpPr>
        <xdr:cNvPr id="252" name="楕円 251"/>
        <xdr:cNvSpPr/>
      </xdr:nvSpPr>
      <xdr:spPr>
        <a:xfrm>
          <a:off x="7419975"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63627</xdr:rowOff>
    </xdr:from>
    <xdr:to>
      <xdr:col>45</xdr:col>
      <xdr:colOff>177800</xdr:colOff>
      <xdr:row>63</xdr:row>
      <xdr:rowOff>67056</xdr:rowOff>
    </xdr:to>
    <xdr:cxnSp macro="">
      <xdr:nvCxnSpPr>
        <xdr:cNvPr id="253" name="直線コネクタ 252"/>
        <xdr:cNvCxnSpPr/>
      </xdr:nvCxnSpPr>
      <xdr:spPr>
        <a:xfrm flipV="1">
          <a:off x="7470775" y="10864977"/>
          <a:ext cx="8509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18923</xdr:rowOff>
    </xdr:from>
    <xdr:to>
      <xdr:col>36</xdr:col>
      <xdr:colOff>165100</xdr:colOff>
      <xdr:row>63</xdr:row>
      <xdr:rowOff>120523</xdr:rowOff>
    </xdr:to>
    <xdr:sp macro="" textlink="">
      <xdr:nvSpPr>
        <xdr:cNvPr id="254" name="楕円 253"/>
        <xdr:cNvSpPr/>
      </xdr:nvSpPr>
      <xdr:spPr>
        <a:xfrm>
          <a:off x="6578600" y="10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67056</xdr:rowOff>
    </xdr:from>
    <xdr:to>
      <xdr:col>41</xdr:col>
      <xdr:colOff>50800</xdr:colOff>
      <xdr:row>63</xdr:row>
      <xdr:rowOff>69723</xdr:rowOff>
    </xdr:to>
    <xdr:cxnSp macro="">
      <xdr:nvCxnSpPr>
        <xdr:cNvPr id="255" name="直線コネクタ 254"/>
        <xdr:cNvCxnSpPr/>
      </xdr:nvCxnSpPr>
      <xdr:spPr>
        <a:xfrm flipV="1">
          <a:off x="6629400" y="10868406"/>
          <a:ext cx="841375"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8925002"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0963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245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404052"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118000</xdr:rowOff>
    </xdr:from>
    <xdr:ext cx="469744" cy="259045"/>
    <xdr:sp macro="" textlink="">
      <xdr:nvSpPr>
        <xdr:cNvPr id="260" name="n_1mainValue【体育館・プール】&#10;一人当たり面積"/>
        <xdr:cNvSpPr txBox="1"/>
      </xdr:nvSpPr>
      <xdr:spPr>
        <a:xfrm>
          <a:off x="8925002" y="105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130954</xdr:rowOff>
    </xdr:from>
    <xdr:ext cx="469744" cy="259045"/>
    <xdr:sp macro="" textlink="">
      <xdr:nvSpPr>
        <xdr:cNvPr id="261" name="n_2mainValue【体育館・プール】&#10;一人当たり面積"/>
        <xdr:cNvSpPr txBox="1"/>
      </xdr:nvSpPr>
      <xdr:spPr>
        <a:xfrm>
          <a:off x="8096327" y="105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134383</xdr:rowOff>
    </xdr:from>
    <xdr:ext cx="469744" cy="259045"/>
    <xdr:sp macro="" textlink="">
      <xdr:nvSpPr>
        <xdr:cNvPr id="262" name="n_3mainValue【体育館・プール】&#10;一人当たり面積"/>
        <xdr:cNvSpPr txBox="1"/>
      </xdr:nvSpPr>
      <xdr:spPr>
        <a:xfrm>
          <a:off x="7245427" y="105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137050</xdr:rowOff>
    </xdr:from>
    <xdr:ext cx="469744" cy="259045"/>
    <xdr:sp macro="" textlink="">
      <xdr:nvSpPr>
        <xdr:cNvPr id="263" name="n_4mainValue【体育館・プール】&#10;一人当たり面積"/>
        <xdr:cNvSpPr txBox="1"/>
      </xdr:nvSpPr>
      <xdr:spPr>
        <a:xfrm>
          <a:off x="6404052" y="1059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4062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4450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32752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4450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327525" y="133867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4450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3561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565525" y="141670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714625"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87325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31875" y="141164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305" name="楕円 304"/>
        <xdr:cNvSpPr/>
      </xdr:nvSpPr>
      <xdr:spPr>
        <a:xfrm>
          <a:off x="43561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306" name="【福祉施設】&#10;有形固定資産減価償却率該当値テキスト"/>
        <xdr:cNvSpPr txBox="1"/>
      </xdr:nvSpPr>
      <xdr:spPr>
        <a:xfrm>
          <a:off x="44450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80373</xdr:rowOff>
    </xdr:from>
    <xdr:to>
      <xdr:col>20</xdr:col>
      <xdr:colOff>38100</xdr:colOff>
      <xdr:row>83</xdr:row>
      <xdr:rowOff>10523</xdr:rowOff>
    </xdr:to>
    <xdr:sp macro="" textlink="">
      <xdr:nvSpPr>
        <xdr:cNvPr id="307" name="楕円 306"/>
        <xdr:cNvSpPr/>
      </xdr:nvSpPr>
      <xdr:spPr>
        <a:xfrm>
          <a:off x="3565525" y="141392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131173</xdr:rowOff>
    </xdr:from>
    <xdr:to>
      <xdr:col>24</xdr:col>
      <xdr:colOff>63500</xdr:colOff>
      <xdr:row>82</xdr:row>
      <xdr:rowOff>158931</xdr:rowOff>
    </xdr:to>
    <xdr:cxnSp macro="">
      <xdr:nvCxnSpPr>
        <xdr:cNvPr id="308" name="直線コネクタ 307"/>
        <xdr:cNvCxnSpPr/>
      </xdr:nvCxnSpPr>
      <xdr:spPr>
        <a:xfrm>
          <a:off x="3616325" y="14190073"/>
          <a:ext cx="7905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41184</xdr:rowOff>
    </xdr:from>
    <xdr:to>
      <xdr:col>15</xdr:col>
      <xdr:colOff>101600</xdr:colOff>
      <xdr:row>82</xdr:row>
      <xdr:rowOff>142784</xdr:rowOff>
    </xdr:to>
    <xdr:sp macro="" textlink="">
      <xdr:nvSpPr>
        <xdr:cNvPr id="309" name="楕円 308"/>
        <xdr:cNvSpPr/>
      </xdr:nvSpPr>
      <xdr:spPr>
        <a:xfrm>
          <a:off x="2714625"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91984</xdr:rowOff>
    </xdr:from>
    <xdr:to>
      <xdr:col>19</xdr:col>
      <xdr:colOff>177800</xdr:colOff>
      <xdr:row>82</xdr:row>
      <xdr:rowOff>131173</xdr:rowOff>
    </xdr:to>
    <xdr:cxnSp macro="">
      <xdr:nvCxnSpPr>
        <xdr:cNvPr id="310" name="直線コネクタ 309"/>
        <xdr:cNvCxnSpPr/>
      </xdr:nvCxnSpPr>
      <xdr:spPr>
        <a:xfrm>
          <a:off x="2765425" y="14150884"/>
          <a:ext cx="850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xdr:rowOff>
    </xdr:from>
    <xdr:to>
      <xdr:col>10</xdr:col>
      <xdr:colOff>165100</xdr:colOff>
      <xdr:row>82</xdr:row>
      <xdr:rowOff>108494</xdr:rowOff>
    </xdr:to>
    <xdr:sp macro="" textlink="">
      <xdr:nvSpPr>
        <xdr:cNvPr id="311" name="楕円 310"/>
        <xdr:cNvSpPr/>
      </xdr:nvSpPr>
      <xdr:spPr>
        <a:xfrm>
          <a:off x="187325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91984</xdr:rowOff>
    </xdr:to>
    <xdr:cxnSp macro="">
      <xdr:nvCxnSpPr>
        <xdr:cNvPr id="312" name="直線コネクタ 311"/>
        <xdr:cNvCxnSpPr/>
      </xdr:nvCxnSpPr>
      <xdr:spPr>
        <a:xfrm>
          <a:off x="1924050" y="14116594"/>
          <a:ext cx="841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142421</xdr:rowOff>
    </xdr:from>
    <xdr:to>
      <xdr:col>6</xdr:col>
      <xdr:colOff>38100</xdr:colOff>
      <xdr:row>82</xdr:row>
      <xdr:rowOff>72571</xdr:rowOff>
    </xdr:to>
    <xdr:sp macro="" textlink="">
      <xdr:nvSpPr>
        <xdr:cNvPr id="313" name="楕円 312"/>
        <xdr:cNvSpPr/>
      </xdr:nvSpPr>
      <xdr:spPr>
        <a:xfrm>
          <a:off x="1031875" y="1402987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21771</xdr:rowOff>
    </xdr:from>
    <xdr:to>
      <xdr:col>10</xdr:col>
      <xdr:colOff>114300</xdr:colOff>
      <xdr:row>82</xdr:row>
      <xdr:rowOff>57694</xdr:rowOff>
    </xdr:to>
    <xdr:cxnSp macro="">
      <xdr:nvCxnSpPr>
        <xdr:cNvPr id="314" name="直線コネクタ 313"/>
        <xdr:cNvCxnSpPr/>
      </xdr:nvCxnSpPr>
      <xdr:spPr>
        <a:xfrm>
          <a:off x="1082675" y="14080671"/>
          <a:ext cx="841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41059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57239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731019"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8896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27050</xdr:rowOff>
    </xdr:from>
    <xdr:ext cx="405111" cy="259045"/>
    <xdr:sp macro="" textlink="">
      <xdr:nvSpPr>
        <xdr:cNvPr id="319" name="n_1mainValue【福祉施設】&#10;有形固定資産減価償却率"/>
        <xdr:cNvSpPr txBox="1"/>
      </xdr:nvSpPr>
      <xdr:spPr>
        <a:xfrm>
          <a:off x="341059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320" name="n_2mainValue【福祉施設】&#10;有形固定資産減価償却率"/>
        <xdr:cNvSpPr txBox="1"/>
      </xdr:nvSpPr>
      <xdr:spPr>
        <a:xfrm>
          <a:off x="257239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125021</xdr:rowOff>
    </xdr:from>
    <xdr:ext cx="405111" cy="259045"/>
    <xdr:sp macro="" textlink="">
      <xdr:nvSpPr>
        <xdr:cNvPr id="321" name="n_3mainValue【福祉施設】&#10;有形固定資産減価償却率"/>
        <xdr:cNvSpPr txBox="1"/>
      </xdr:nvSpPr>
      <xdr:spPr>
        <a:xfrm>
          <a:off x="1731019"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89098</xdr:rowOff>
    </xdr:from>
    <xdr:ext cx="405111" cy="259045"/>
    <xdr:sp macro="" textlink="">
      <xdr:nvSpPr>
        <xdr:cNvPr id="322" name="n_4mainValue【福祉施設】&#10;有形固定資産減価償却率"/>
        <xdr:cNvSpPr txBox="1"/>
      </xdr:nvSpPr>
      <xdr:spPr>
        <a:xfrm>
          <a:off x="8896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9952990"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999172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9874250" y="148526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9991725"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9874250" y="135115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9991725"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9912350" y="146113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11225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270875" y="146202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419975"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5786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xdr:rowOff>
    </xdr:from>
    <xdr:to>
      <xdr:col>55</xdr:col>
      <xdr:colOff>50800</xdr:colOff>
      <xdr:row>84</xdr:row>
      <xdr:rowOff>109220</xdr:rowOff>
    </xdr:to>
    <xdr:sp macro="" textlink="">
      <xdr:nvSpPr>
        <xdr:cNvPr id="362" name="楕円 361"/>
        <xdr:cNvSpPr/>
      </xdr:nvSpPr>
      <xdr:spPr>
        <a:xfrm>
          <a:off x="9912350" y="14409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30497</xdr:rowOff>
    </xdr:from>
    <xdr:ext cx="469744" cy="259045"/>
    <xdr:sp macro="" textlink="">
      <xdr:nvSpPr>
        <xdr:cNvPr id="363" name="【福祉施設】&#10;一人当たり面積該当値テキスト"/>
        <xdr:cNvSpPr txBox="1"/>
      </xdr:nvSpPr>
      <xdr:spPr>
        <a:xfrm>
          <a:off x="9991725"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xdr:rowOff>
    </xdr:from>
    <xdr:to>
      <xdr:col>50</xdr:col>
      <xdr:colOff>165100</xdr:colOff>
      <xdr:row>84</xdr:row>
      <xdr:rowOff>115570</xdr:rowOff>
    </xdr:to>
    <xdr:sp macro="" textlink="">
      <xdr:nvSpPr>
        <xdr:cNvPr id="364" name="楕円 363"/>
        <xdr:cNvSpPr/>
      </xdr:nvSpPr>
      <xdr:spPr>
        <a:xfrm>
          <a:off x="911225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58420</xdr:rowOff>
    </xdr:from>
    <xdr:to>
      <xdr:col>55</xdr:col>
      <xdr:colOff>0</xdr:colOff>
      <xdr:row>84</xdr:row>
      <xdr:rowOff>64770</xdr:rowOff>
    </xdr:to>
    <xdr:cxnSp macro="">
      <xdr:nvCxnSpPr>
        <xdr:cNvPr id="365" name="直線コネクタ 364"/>
        <xdr:cNvCxnSpPr/>
      </xdr:nvCxnSpPr>
      <xdr:spPr>
        <a:xfrm flipV="1">
          <a:off x="9163050" y="14460220"/>
          <a:ext cx="7905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20320</xdr:rowOff>
    </xdr:from>
    <xdr:to>
      <xdr:col>46</xdr:col>
      <xdr:colOff>38100</xdr:colOff>
      <xdr:row>84</xdr:row>
      <xdr:rowOff>121920</xdr:rowOff>
    </xdr:to>
    <xdr:sp macro="" textlink="">
      <xdr:nvSpPr>
        <xdr:cNvPr id="366" name="楕円 365"/>
        <xdr:cNvSpPr/>
      </xdr:nvSpPr>
      <xdr:spPr>
        <a:xfrm>
          <a:off x="8270875" y="14422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64770</xdr:rowOff>
    </xdr:from>
    <xdr:to>
      <xdr:col>50</xdr:col>
      <xdr:colOff>114300</xdr:colOff>
      <xdr:row>84</xdr:row>
      <xdr:rowOff>71120</xdr:rowOff>
    </xdr:to>
    <xdr:cxnSp macro="">
      <xdr:nvCxnSpPr>
        <xdr:cNvPr id="367" name="直線コネクタ 366"/>
        <xdr:cNvCxnSpPr/>
      </xdr:nvCxnSpPr>
      <xdr:spPr>
        <a:xfrm flipV="1">
          <a:off x="8321675" y="14466570"/>
          <a:ext cx="8413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27939</xdr:rowOff>
    </xdr:from>
    <xdr:to>
      <xdr:col>41</xdr:col>
      <xdr:colOff>101600</xdr:colOff>
      <xdr:row>84</xdr:row>
      <xdr:rowOff>129539</xdr:rowOff>
    </xdr:to>
    <xdr:sp macro="" textlink="">
      <xdr:nvSpPr>
        <xdr:cNvPr id="368" name="楕円 367"/>
        <xdr:cNvSpPr/>
      </xdr:nvSpPr>
      <xdr:spPr>
        <a:xfrm>
          <a:off x="7419975"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71120</xdr:rowOff>
    </xdr:from>
    <xdr:to>
      <xdr:col>45</xdr:col>
      <xdr:colOff>177800</xdr:colOff>
      <xdr:row>84</xdr:row>
      <xdr:rowOff>78739</xdr:rowOff>
    </xdr:to>
    <xdr:cxnSp macro="">
      <xdr:nvCxnSpPr>
        <xdr:cNvPr id="369" name="直線コネクタ 368"/>
        <xdr:cNvCxnSpPr/>
      </xdr:nvCxnSpPr>
      <xdr:spPr>
        <a:xfrm flipV="1">
          <a:off x="7470775" y="14472920"/>
          <a:ext cx="850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70" name="楕円 369"/>
        <xdr:cNvSpPr/>
      </xdr:nvSpPr>
      <xdr:spPr>
        <a:xfrm>
          <a:off x="65786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78739</xdr:rowOff>
    </xdr:from>
    <xdr:to>
      <xdr:col>41</xdr:col>
      <xdr:colOff>50800</xdr:colOff>
      <xdr:row>84</xdr:row>
      <xdr:rowOff>83820</xdr:rowOff>
    </xdr:to>
    <xdr:cxnSp macro="">
      <xdr:nvCxnSpPr>
        <xdr:cNvPr id="371" name="直線コネクタ 370"/>
        <xdr:cNvCxnSpPr/>
      </xdr:nvCxnSpPr>
      <xdr:spPr>
        <a:xfrm flipV="1">
          <a:off x="6629400" y="14480539"/>
          <a:ext cx="8413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8925002"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0963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245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404052"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132097</xdr:rowOff>
    </xdr:from>
    <xdr:ext cx="469744" cy="259045"/>
    <xdr:sp macro="" textlink="">
      <xdr:nvSpPr>
        <xdr:cNvPr id="376" name="n_1mainValue【福祉施設】&#10;一人当たり面積"/>
        <xdr:cNvSpPr txBox="1"/>
      </xdr:nvSpPr>
      <xdr:spPr>
        <a:xfrm>
          <a:off x="8925002"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138447</xdr:rowOff>
    </xdr:from>
    <xdr:ext cx="469744" cy="259045"/>
    <xdr:sp macro="" textlink="">
      <xdr:nvSpPr>
        <xdr:cNvPr id="377" name="n_2mainValue【福祉施設】&#10;一人当たり面積"/>
        <xdr:cNvSpPr txBox="1"/>
      </xdr:nvSpPr>
      <xdr:spPr>
        <a:xfrm>
          <a:off x="8096327" y="141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146066</xdr:rowOff>
    </xdr:from>
    <xdr:ext cx="469744" cy="259045"/>
    <xdr:sp macro="" textlink="">
      <xdr:nvSpPr>
        <xdr:cNvPr id="378" name="n_3mainValue【福祉施設】&#10;一人当たり面積"/>
        <xdr:cNvSpPr txBox="1"/>
      </xdr:nvSpPr>
      <xdr:spPr>
        <a:xfrm>
          <a:off x="72454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151147</xdr:rowOff>
    </xdr:from>
    <xdr:ext cx="469744" cy="259045"/>
    <xdr:sp macro="" textlink="">
      <xdr:nvSpPr>
        <xdr:cNvPr id="379" name="n_4mainValue【福祉施設】&#10;一人当たり面積"/>
        <xdr:cNvSpPr txBox="1"/>
      </xdr:nvSpPr>
      <xdr:spPr>
        <a:xfrm>
          <a:off x="6404052"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4062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4450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327525" y="171232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4450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3561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565525" y="178676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714625"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87325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31875" y="178333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44994</xdr:rowOff>
    </xdr:from>
    <xdr:to>
      <xdr:col>24</xdr:col>
      <xdr:colOff>114300</xdr:colOff>
      <xdr:row>107</xdr:row>
      <xdr:rowOff>146594</xdr:rowOff>
    </xdr:to>
    <xdr:sp macro="" textlink="">
      <xdr:nvSpPr>
        <xdr:cNvPr id="421" name="楕円 420"/>
        <xdr:cNvSpPr/>
      </xdr:nvSpPr>
      <xdr:spPr>
        <a:xfrm>
          <a:off x="43561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23421</xdr:rowOff>
    </xdr:from>
    <xdr:ext cx="405111" cy="259045"/>
    <xdr:sp macro="" textlink="">
      <xdr:nvSpPr>
        <xdr:cNvPr id="422" name="【市民会館】&#10;有形固定資産減価償却率該当値テキスト"/>
        <xdr:cNvSpPr txBox="1"/>
      </xdr:nvSpPr>
      <xdr:spPr>
        <a:xfrm>
          <a:off x="44450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423" name="楕円 422"/>
        <xdr:cNvSpPr/>
      </xdr:nvSpPr>
      <xdr:spPr>
        <a:xfrm>
          <a:off x="3565525" y="183656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71301</xdr:rowOff>
    </xdr:from>
    <xdr:to>
      <xdr:col>24</xdr:col>
      <xdr:colOff>63500</xdr:colOff>
      <xdr:row>107</xdr:row>
      <xdr:rowOff>95794</xdr:rowOff>
    </xdr:to>
    <xdr:cxnSp macro="">
      <xdr:nvCxnSpPr>
        <xdr:cNvPr id="424" name="直線コネクタ 423"/>
        <xdr:cNvCxnSpPr/>
      </xdr:nvCxnSpPr>
      <xdr:spPr>
        <a:xfrm>
          <a:off x="3616325" y="18416451"/>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165826</xdr:rowOff>
    </xdr:from>
    <xdr:to>
      <xdr:col>15</xdr:col>
      <xdr:colOff>101600</xdr:colOff>
      <xdr:row>107</xdr:row>
      <xdr:rowOff>95976</xdr:rowOff>
    </xdr:to>
    <xdr:sp macro="" textlink="">
      <xdr:nvSpPr>
        <xdr:cNvPr id="425" name="楕円 424"/>
        <xdr:cNvSpPr/>
      </xdr:nvSpPr>
      <xdr:spPr>
        <a:xfrm>
          <a:off x="2714625"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45176</xdr:rowOff>
    </xdr:from>
    <xdr:to>
      <xdr:col>19</xdr:col>
      <xdr:colOff>177800</xdr:colOff>
      <xdr:row>107</xdr:row>
      <xdr:rowOff>71301</xdr:rowOff>
    </xdr:to>
    <xdr:cxnSp macro="">
      <xdr:nvCxnSpPr>
        <xdr:cNvPr id="426" name="直線コネクタ 425"/>
        <xdr:cNvCxnSpPr/>
      </xdr:nvCxnSpPr>
      <xdr:spPr>
        <a:xfrm>
          <a:off x="2765425" y="18390326"/>
          <a:ext cx="850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125005</xdr:rowOff>
    </xdr:from>
    <xdr:to>
      <xdr:col>10</xdr:col>
      <xdr:colOff>165100</xdr:colOff>
      <xdr:row>107</xdr:row>
      <xdr:rowOff>55155</xdr:rowOff>
    </xdr:to>
    <xdr:sp macro="" textlink="">
      <xdr:nvSpPr>
        <xdr:cNvPr id="427" name="楕円 426"/>
        <xdr:cNvSpPr/>
      </xdr:nvSpPr>
      <xdr:spPr>
        <a:xfrm>
          <a:off x="187325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4355</xdr:rowOff>
    </xdr:from>
    <xdr:to>
      <xdr:col>15</xdr:col>
      <xdr:colOff>50800</xdr:colOff>
      <xdr:row>107</xdr:row>
      <xdr:rowOff>45176</xdr:rowOff>
    </xdr:to>
    <xdr:cxnSp macro="">
      <xdr:nvCxnSpPr>
        <xdr:cNvPr id="428" name="直線コネクタ 427"/>
        <xdr:cNvCxnSpPr/>
      </xdr:nvCxnSpPr>
      <xdr:spPr>
        <a:xfrm>
          <a:off x="1924050" y="18349505"/>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87449</xdr:rowOff>
    </xdr:from>
    <xdr:to>
      <xdr:col>6</xdr:col>
      <xdr:colOff>38100</xdr:colOff>
      <xdr:row>107</xdr:row>
      <xdr:rowOff>17599</xdr:rowOff>
    </xdr:to>
    <xdr:sp macro="" textlink="">
      <xdr:nvSpPr>
        <xdr:cNvPr id="429" name="楕円 428"/>
        <xdr:cNvSpPr/>
      </xdr:nvSpPr>
      <xdr:spPr>
        <a:xfrm>
          <a:off x="1031875" y="182611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138249</xdr:rowOff>
    </xdr:from>
    <xdr:to>
      <xdr:col>10</xdr:col>
      <xdr:colOff>114300</xdr:colOff>
      <xdr:row>107</xdr:row>
      <xdr:rowOff>4355</xdr:rowOff>
    </xdr:to>
    <xdr:cxnSp macro="">
      <xdr:nvCxnSpPr>
        <xdr:cNvPr id="430" name="直線コネクタ 429"/>
        <xdr:cNvCxnSpPr/>
      </xdr:nvCxnSpPr>
      <xdr:spPr>
        <a:xfrm>
          <a:off x="1082675" y="18311949"/>
          <a:ext cx="841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41059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57239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731019"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8896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435" name="n_1mainValue【市民会館】&#10;有形固定資産減価償却率"/>
        <xdr:cNvSpPr txBox="1"/>
      </xdr:nvSpPr>
      <xdr:spPr>
        <a:xfrm>
          <a:off x="341059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87103</xdr:rowOff>
    </xdr:from>
    <xdr:ext cx="405111" cy="259045"/>
    <xdr:sp macro="" textlink="">
      <xdr:nvSpPr>
        <xdr:cNvPr id="436" name="n_2mainValue【市民会館】&#10;有形固定資産減価償却率"/>
        <xdr:cNvSpPr txBox="1"/>
      </xdr:nvSpPr>
      <xdr:spPr>
        <a:xfrm>
          <a:off x="257239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46282</xdr:rowOff>
    </xdr:from>
    <xdr:ext cx="405111" cy="259045"/>
    <xdr:sp macro="" textlink="">
      <xdr:nvSpPr>
        <xdr:cNvPr id="437" name="n_3mainValue【市民会館】&#10;有形固定資産減価償却率"/>
        <xdr:cNvSpPr txBox="1"/>
      </xdr:nvSpPr>
      <xdr:spPr>
        <a:xfrm>
          <a:off x="1731019"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8726</xdr:rowOff>
    </xdr:from>
    <xdr:ext cx="405111" cy="259045"/>
    <xdr:sp macro="" textlink="">
      <xdr:nvSpPr>
        <xdr:cNvPr id="438" name="n_4mainValue【市民会館】&#10;有形固定資産減価償却率"/>
        <xdr:cNvSpPr txBox="1"/>
      </xdr:nvSpPr>
      <xdr:spPr>
        <a:xfrm>
          <a:off x="8896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9952990"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999172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9874250" y="186480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9991725"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9874250" y="171202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9991725"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9912350" y="182600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11225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270875" y="182848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419975"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5786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33020</xdr:rowOff>
    </xdr:from>
    <xdr:to>
      <xdr:col>55</xdr:col>
      <xdr:colOff>50800</xdr:colOff>
      <xdr:row>107</xdr:row>
      <xdr:rowOff>134620</xdr:rowOff>
    </xdr:to>
    <xdr:sp macro="" textlink="">
      <xdr:nvSpPr>
        <xdr:cNvPr id="478" name="楕円 477"/>
        <xdr:cNvSpPr/>
      </xdr:nvSpPr>
      <xdr:spPr>
        <a:xfrm>
          <a:off x="9912350" y="18378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11447</xdr:rowOff>
    </xdr:from>
    <xdr:ext cx="469744" cy="259045"/>
    <xdr:sp macro="" textlink="">
      <xdr:nvSpPr>
        <xdr:cNvPr id="479" name="【市民会館】&#10;一人当たり面積該当値テキスト"/>
        <xdr:cNvSpPr txBox="1"/>
      </xdr:nvSpPr>
      <xdr:spPr>
        <a:xfrm>
          <a:off x="9991725"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80" name="楕円 479"/>
        <xdr:cNvSpPr/>
      </xdr:nvSpPr>
      <xdr:spPr>
        <a:xfrm>
          <a:off x="911225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83820</xdr:rowOff>
    </xdr:from>
    <xdr:to>
      <xdr:col>55</xdr:col>
      <xdr:colOff>0</xdr:colOff>
      <xdr:row>107</xdr:row>
      <xdr:rowOff>87630</xdr:rowOff>
    </xdr:to>
    <xdr:cxnSp macro="">
      <xdr:nvCxnSpPr>
        <xdr:cNvPr id="481" name="直線コネクタ 480"/>
        <xdr:cNvCxnSpPr/>
      </xdr:nvCxnSpPr>
      <xdr:spPr>
        <a:xfrm flipV="1">
          <a:off x="9163050" y="1842897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40639</xdr:rowOff>
    </xdr:from>
    <xdr:to>
      <xdr:col>46</xdr:col>
      <xdr:colOff>38100</xdr:colOff>
      <xdr:row>107</xdr:row>
      <xdr:rowOff>142239</xdr:rowOff>
    </xdr:to>
    <xdr:sp macro="" textlink="">
      <xdr:nvSpPr>
        <xdr:cNvPr id="482" name="楕円 481"/>
        <xdr:cNvSpPr/>
      </xdr:nvSpPr>
      <xdr:spPr>
        <a:xfrm>
          <a:off x="8270875" y="183857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91439</xdr:rowOff>
    </xdr:to>
    <xdr:cxnSp macro="">
      <xdr:nvCxnSpPr>
        <xdr:cNvPr id="483" name="直線コネクタ 482"/>
        <xdr:cNvCxnSpPr/>
      </xdr:nvCxnSpPr>
      <xdr:spPr>
        <a:xfrm flipV="1">
          <a:off x="8321675" y="18432780"/>
          <a:ext cx="8413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46355</xdr:rowOff>
    </xdr:from>
    <xdr:to>
      <xdr:col>41</xdr:col>
      <xdr:colOff>101600</xdr:colOff>
      <xdr:row>107</xdr:row>
      <xdr:rowOff>147955</xdr:rowOff>
    </xdr:to>
    <xdr:sp macro="" textlink="">
      <xdr:nvSpPr>
        <xdr:cNvPr id="484" name="楕円 483"/>
        <xdr:cNvSpPr/>
      </xdr:nvSpPr>
      <xdr:spPr>
        <a:xfrm>
          <a:off x="7419975"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91439</xdr:rowOff>
    </xdr:from>
    <xdr:to>
      <xdr:col>45</xdr:col>
      <xdr:colOff>177800</xdr:colOff>
      <xdr:row>107</xdr:row>
      <xdr:rowOff>97155</xdr:rowOff>
    </xdr:to>
    <xdr:cxnSp macro="">
      <xdr:nvCxnSpPr>
        <xdr:cNvPr id="485" name="直線コネクタ 484"/>
        <xdr:cNvCxnSpPr/>
      </xdr:nvCxnSpPr>
      <xdr:spPr>
        <a:xfrm flipV="1">
          <a:off x="7470775" y="18436589"/>
          <a:ext cx="850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48261</xdr:rowOff>
    </xdr:from>
    <xdr:to>
      <xdr:col>36</xdr:col>
      <xdr:colOff>165100</xdr:colOff>
      <xdr:row>107</xdr:row>
      <xdr:rowOff>149861</xdr:rowOff>
    </xdr:to>
    <xdr:sp macro="" textlink="">
      <xdr:nvSpPr>
        <xdr:cNvPr id="486" name="楕円 485"/>
        <xdr:cNvSpPr/>
      </xdr:nvSpPr>
      <xdr:spPr>
        <a:xfrm>
          <a:off x="65786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97155</xdr:rowOff>
    </xdr:from>
    <xdr:to>
      <xdr:col>41</xdr:col>
      <xdr:colOff>50800</xdr:colOff>
      <xdr:row>107</xdr:row>
      <xdr:rowOff>99061</xdr:rowOff>
    </xdr:to>
    <xdr:cxnSp macro="">
      <xdr:nvCxnSpPr>
        <xdr:cNvPr id="487" name="直線コネクタ 486"/>
        <xdr:cNvCxnSpPr/>
      </xdr:nvCxnSpPr>
      <xdr:spPr>
        <a:xfrm flipV="1">
          <a:off x="6629400" y="18442305"/>
          <a:ext cx="8413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8925002"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0963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24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404052"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92" name="n_1mainValue【市民会館】&#10;一人当たり面積"/>
        <xdr:cNvSpPr txBox="1"/>
      </xdr:nvSpPr>
      <xdr:spPr>
        <a:xfrm>
          <a:off x="8925002"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133366</xdr:rowOff>
    </xdr:from>
    <xdr:ext cx="469744" cy="259045"/>
    <xdr:sp macro="" textlink="">
      <xdr:nvSpPr>
        <xdr:cNvPr id="493" name="n_2mainValue【市民会館】&#10;一人当たり面積"/>
        <xdr:cNvSpPr txBox="1"/>
      </xdr:nvSpPr>
      <xdr:spPr>
        <a:xfrm>
          <a:off x="80963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139082</xdr:rowOff>
    </xdr:from>
    <xdr:ext cx="469744" cy="259045"/>
    <xdr:sp macro="" textlink="">
      <xdr:nvSpPr>
        <xdr:cNvPr id="494" name="n_3mainValue【市民会館】&#10;一人当たり面積"/>
        <xdr:cNvSpPr txBox="1"/>
      </xdr:nvSpPr>
      <xdr:spPr>
        <a:xfrm>
          <a:off x="7245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140988</xdr:rowOff>
    </xdr:from>
    <xdr:ext cx="469744" cy="259045"/>
    <xdr:sp macro="" textlink="">
      <xdr:nvSpPr>
        <xdr:cNvPr id="495" name="n_4mainValue【市民会館】&#10;一人当たり面積"/>
        <xdr:cNvSpPr txBox="1"/>
      </xdr:nvSpPr>
      <xdr:spPr>
        <a:xfrm>
          <a:off x="6404052"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5509239"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554797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542097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5547975"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5420975" y="57683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5547975"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5459075"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465897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38176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2976225" y="5969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125325"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37" name="楕円 536"/>
        <xdr:cNvSpPr/>
      </xdr:nvSpPr>
      <xdr:spPr>
        <a:xfrm>
          <a:off x="15459075"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538" name="【一般廃棄物処理施設】&#10;有形固定資産減価償却率該当値テキスト"/>
        <xdr:cNvSpPr txBox="1"/>
      </xdr:nvSpPr>
      <xdr:spPr>
        <a:xfrm>
          <a:off x="15547975"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539" name="楕円 538"/>
        <xdr:cNvSpPr/>
      </xdr:nvSpPr>
      <xdr:spPr>
        <a:xfrm>
          <a:off x="14658975"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37</xdr:row>
      <xdr:rowOff>169273</xdr:rowOff>
    </xdr:to>
    <xdr:cxnSp macro="">
      <xdr:nvCxnSpPr>
        <xdr:cNvPr id="540" name="直線コネクタ 539"/>
        <xdr:cNvCxnSpPr/>
      </xdr:nvCxnSpPr>
      <xdr:spPr>
        <a:xfrm>
          <a:off x="14709775" y="6478633"/>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541" name="楕円 540"/>
        <xdr:cNvSpPr/>
      </xdr:nvSpPr>
      <xdr:spPr>
        <a:xfrm>
          <a:off x="138176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134983</xdr:rowOff>
    </xdr:to>
    <xdr:cxnSp macro="">
      <xdr:nvCxnSpPr>
        <xdr:cNvPr id="542" name="直線コネクタ 541"/>
        <xdr:cNvCxnSpPr/>
      </xdr:nvCxnSpPr>
      <xdr:spPr>
        <a:xfrm>
          <a:off x="13868400" y="6437811"/>
          <a:ext cx="841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142966</xdr:rowOff>
    </xdr:from>
    <xdr:to>
      <xdr:col>72</xdr:col>
      <xdr:colOff>38100</xdr:colOff>
      <xdr:row>39</xdr:row>
      <xdr:rowOff>73116</xdr:rowOff>
    </xdr:to>
    <xdr:sp macro="" textlink="">
      <xdr:nvSpPr>
        <xdr:cNvPr id="543" name="楕円 542"/>
        <xdr:cNvSpPr/>
      </xdr:nvSpPr>
      <xdr:spPr>
        <a:xfrm>
          <a:off x="12976225" y="66580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39</xdr:row>
      <xdr:rowOff>22316</xdr:rowOff>
    </xdr:to>
    <xdr:cxnSp macro="">
      <xdr:nvCxnSpPr>
        <xdr:cNvPr id="544" name="直線コネクタ 543"/>
        <xdr:cNvCxnSpPr/>
      </xdr:nvCxnSpPr>
      <xdr:spPr>
        <a:xfrm flipV="1">
          <a:off x="13027025" y="6437811"/>
          <a:ext cx="841375"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103777</xdr:rowOff>
    </xdr:from>
    <xdr:to>
      <xdr:col>67</xdr:col>
      <xdr:colOff>101600</xdr:colOff>
      <xdr:row>39</xdr:row>
      <xdr:rowOff>33927</xdr:rowOff>
    </xdr:to>
    <xdr:sp macro="" textlink="">
      <xdr:nvSpPr>
        <xdr:cNvPr id="545" name="楕円 544"/>
        <xdr:cNvSpPr/>
      </xdr:nvSpPr>
      <xdr:spPr>
        <a:xfrm>
          <a:off x="12125325"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154577</xdr:rowOff>
    </xdr:from>
    <xdr:to>
      <xdr:col>71</xdr:col>
      <xdr:colOff>177800</xdr:colOff>
      <xdr:row>39</xdr:row>
      <xdr:rowOff>22316</xdr:rowOff>
    </xdr:to>
    <xdr:cxnSp macro="">
      <xdr:nvCxnSpPr>
        <xdr:cNvPr id="546" name="直線コネクタ 545"/>
        <xdr:cNvCxnSpPr/>
      </xdr:nvCxnSpPr>
      <xdr:spPr>
        <a:xfrm>
          <a:off x="12176125" y="6669677"/>
          <a:ext cx="850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4504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3675369"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283399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198309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551" name="n_1mainValue【一般廃棄物処理施設】&#10;有形固定資産減価償却率"/>
        <xdr:cNvSpPr txBox="1"/>
      </xdr:nvSpPr>
      <xdr:spPr>
        <a:xfrm>
          <a:off x="14504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552" name="n_2mainValue【一般廃棄物処理施設】&#10;有形固定資産減価償却率"/>
        <xdr:cNvSpPr txBox="1"/>
      </xdr:nvSpPr>
      <xdr:spPr>
        <a:xfrm>
          <a:off x="13675369"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64243</xdr:rowOff>
    </xdr:from>
    <xdr:ext cx="405111" cy="259045"/>
    <xdr:sp macro="" textlink="">
      <xdr:nvSpPr>
        <xdr:cNvPr id="553" name="n_3mainValue【一般廃棄物処理施設】&#10;有形固定資産減価償却率"/>
        <xdr:cNvSpPr txBox="1"/>
      </xdr:nvSpPr>
      <xdr:spPr>
        <a:xfrm>
          <a:off x="1283399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554" name="n_4mainValue【一般廃棄物処理施設】&#10;有形固定資産減価償却率"/>
        <xdr:cNvSpPr txBox="1"/>
      </xdr:nvSpPr>
      <xdr:spPr>
        <a:xfrm>
          <a:off x="1198309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10559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10947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0977225" y="71626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10947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0977225" y="5698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10947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10058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0215225" y="68577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19364325"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852295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7681575" y="68916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123337</xdr:rowOff>
    </xdr:from>
    <xdr:to>
      <xdr:col>116</xdr:col>
      <xdr:colOff>114300</xdr:colOff>
      <xdr:row>40</xdr:row>
      <xdr:rowOff>53487</xdr:rowOff>
    </xdr:to>
    <xdr:sp macro="" textlink="">
      <xdr:nvSpPr>
        <xdr:cNvPr id="592" name="楕円 591"/>
        <xdr:cNvSpPr/>
      </xdr:nvSpPr>
      <xdr:spPr>
        <a:xfrm>
          <a:off x="21005800" y="68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146214</xdr:rowOff>
    </xdr:from>
    <xdr:ext cx="599010" cy="259045"/>
    <xdr:sp macro="" textlink="">
      <xdr:nvSpPr>
        <xdr:cNvPr id="593" name="【一般廃棄物処理施設】&#10;一人当たり有形固定資産（償却資産）額該当値テキスト"/>
        <xdr:cNvSpPr txBox="1"/>
      </xdr:nvSpPr>
      <xdr:spPr>
        <a:xfrm>
          <a:off x="21094700" y="66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136886</xdr:rowOff>
    </xdr:from>
    <xdr:to>
      <xdr:col>112</xdr:col>
      <xdr:colOff>38100</xdr:colOff>
      <xdr:row>40</xdr:row>
      <xdr:rowOff>67036</xdr:rowOff>
    </xdr:to>
    <xdr:sp macro="" textlink="">
      <xdr:nvSpPr>
        <xdr:cNvPr id="594" name="楕円 593"/>
        <xdr:cNvSpPr/>
      </xdr:nvSpPr>
      <xdr:spPr>
        <a:xfrm>
          <a:off x="20215225" y="682343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2687</xdr:rowOff>
    </xdr:from>
    <xdr:to>
      <xdr:col>116</xdr:col>
      <xdr:colOff>63500</xdr:colOff>
      <xdr:row>40</xdr:row>
      <xdr:rowOff>16236</xdr:rowOff>
    </xdr:to>
    <xdr:cxnSp macro="">
      <xdr:nvCxnSpPr>
        <xdr:cNvPr id="595" name="直線コネクタ 594"/>
        <xdr:cNvCxnSpPr/>
      </xdr:nvCxnSpPr>
      <xdr:spPr>
        <a:xfrm flipV="1">
          <a:off x="20266025" y="6860687"/>
          <a:ext cx="790575"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146046</xdr:rowOff>
    </xdr:from>
    <xdr:to>
      <xdr:col>107</xdr:col>
      <xdr:colOff>101600</xdr:colOff>
      <xdr:row>40</xdr:row>
      <xdr:rowOff>76196</xdr:rowOff>
    </xdr:to>
    <xdr:sp macro="" textlink="">
      <xdr:nvSpPr>
        <xdr:cNvPr id="596" name="楕円 595"/>
        <xdr:cNvSpPr/>
      </xdr:nvSpPr>
      <xdr:spPr>
        <a:xfrm>
          <a:off x="19364325" y="68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16236</xdr:rowOff>
    </xdr:from>
    <xdr:to>
      <xdr:col>111</xdr:col>
      <xdr:colOff>177800</xdr:colOff>
      <xdr:row>40</xdr:row>
      <xdr:rowOff>25396</xdr:rowOff>
    </xdr:to>
    <xdr:cxnSp macro="">
      <xdr:nvCxnSpPr>
        <xdr:cNvPr id="597" name="直線コネクタ 596"/>
        <xdr:cNvCxnSpPr/>
      </xdr:nvCxnSpPr>
      <xdr:spPr>
        <a:xfrm flipV="1">
          <a:off x="19415125" y="6874236"/>
          <a:ext cx="8509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12902</xdr:rowOff>
    </xdr:from>
    <xdr:to>
      <xdr:col>102</xdr:col>
      <xdr:colOff>165100</xdr:colOff>
      <xdr:row>40</xdr:row>
      <xdr:rowOff>114502</xdr:rowOff>
    </xdr:to>
    <xdr:sp macro="" textlink="">
      <xdr:nvSpPr>
        <xdr:cNvPr id="598" name="楕円 597"/>
        <xdr:cNvSpPr/>
      </xdr:nvSpPr>
      <xdr:spPr>
        <a:xfrm>
          <a:off x="18522950" y="6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25396</xdr:rowOff>
    </xdr:from>
    <xdr:to>
      <xdr:col>107</xdr:col>
      <xdr:colOff>50800</xdr:colOff>
      <xdr:row>40</xdr:row>
      <xdr:rowOff>63702</xdr:rowOff>
    </xdr:to>
    <xdr:cxnSp macro="">
      <xdr:nvCxnSpPr>
        <xdr:cNvPr id="599" name="直線コネクタ 598"/>
        <xdr:cNvCxnSpPr/>
      </xdr:nvCxnSpPr>
      <xdr:spPr>
        <a:xfrm flipV="1">
          <a:off x="18573750" y="6883396"/>
          <a:ext cx="841375"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16508</xdr:rowOff>
    </xdr:from>
    <xdr:to>
      <xdr:col>98</xdr:col>
      <xdr:colOff>38100</xdr:colOff>
      <xdr:row>40</xdr:row>
      <xdr:rowOff>118108</xdr:rowOff>
    </xdr:to>
    <xdr:sp macro="" textlink="">
      <xdr:nvSpPr>
        <xdr:cNvPr id="600" name="楕円 599"/>
        <xdr:cNvSpPr/>
      </xdr:nvSpPr>
      <xdr:spPr>
        <a:xfrm>
          <a:off x="17681575" y="68745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63702</xdr:rowOff>
    </xdr:from>
    <xdr:to>
      <xdr:col>102</xdr:col>
      <xdr:colOff>114300</xdr:colOff>
      <xdr:row>40</xdr:row>
      <xdr:rowOff>67308</xdr:rowOff>
    </xdr:to>
    <xdr:cxnSp macro="">
      <xdr:nvCxnSpPr>
        <xdr:cNvPr id="601" name="直線コネクタ 600"/>
        <xdr:cNvCxnSpPr/>
      </xdr:nvCxnSpPr>
      <xdr:spPr>
        <a:xfrm flipV="1">
          <a:off x="17732375" y="6921702"/>
          <a:ext cx="841375"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1996334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19134670"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8283770"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74747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83563</xdr:rowOff>
    </xdr:from>
    <xdr:ext cx="599010" cy="259045"/>
    <xdr:sp macro="" textlink="">
      <xdr:nvSpPr>
        <xdr:cNvPr id="606" name="n_1mainValue【一般廃棄物処理施設】&#10;一人当たり有形固定資産（償却資産）額"/>
        <xdr:cNvSpPr txBox="1"/>
      </xdr:nvSpPr>
      <xdr:spPr>
        <a:xfrm>
          <a:off x="19963345" y="65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92723</xdr:rowOff>
    </xdr:from>
    <xdr:ext cx="599010" cy="259045"/>
    <xdr:sp macro="" textlink="">
      <xdr:nvSpPr>
        <xdr:cNvPr id="607" name="n_2mainValue【一般廃棄物処理施設】&#10;一人当たり有形固定資産（償却資産）額"/>
        <xdr:cNvSpPr txBox="1"/>
      </xdr:nvSpPr>
      <xdr:spPr>
        <a:xfrm>
          <a:off x="19134670" y="66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105629</xdr:rowOff>
    </xdr:from>
    <xdr:ext cx="599010" cy="259045"/>
    <xdr:sp macro="" textlink="">
      <xdr:nvSpPr>
        <xdr:cNvPr id="608" name="n_3mainValue【一般廃棄物処理施設】&#10;一人当たり有形固定資産（償却資産）額"/>
        <xdr:cNvSpPr txBox="1"/>
      </xdr:nvSpPr>
      <xdr:spPr>
        <a:xfrm>
          <a:off x="18283770" y="696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134635</xdr:rowOff>
    </xdr:from>
    <xdr:ext cx="599010" cy="259045"/>
    <xdr:sp macro="" textlink="">
      <xdr:nvSpPr>
        <xdr:cNvPr id="609" name="n_4mainValue【一般廃棄物処理施設】&#10;一人当たり有形固定資産（償却資産）額"/>
        <xdr:cNvSpPr txBox="1"/>
      </xdr:nvSpPr>
      <xdr:spPr>
        <a:xfrm>
          <a:off x="17442395" y="6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5509239"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554797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542097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5547975"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5420975" y="96844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5547975"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5459075"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4658975"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38176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2976225" y="101414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12532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24312</xdr:rowOff>
    </xdr:from>
    <xdr:to>
      <xdr:col>85</xdr:col>
      <xdr:colOff>177800</xdr:colOff>
      <xdr:row>61</xdr:row>
      <xdr:rowOff>125912</xdr:rowOff>
    </xdr:to>
    <xdr:sp macro="" textlink="">
      <xdr:nvSpPr>
        <xdr:cNvPr id="651" name="楕円 650"/>
        <xdr:cNvSpPr/>
      </xdr:nvSpPr>
      <xdr:spPr>
        <a:xfrm>
          <a:off x="15459075"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2739</xdr:rowOff>
    </xdr:from>
    <xdr:ext cx="405111" cy="259045"/>
    <xdr:sp macro="" textlink="">
      <xdr:nvSpPr>
        <xdr:cNvPr id="652" name="【保健センター・保健所】&#10;有形固定資産減価償却率該当値テキスト"/>
        <xdr:cNvSpPr txBox="1"/>
      </xdr:nvSpPr>
      <xdr:spPr>
        <a:xfrm>
          <a:off x="15547975"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7983</xdr:rowOff>
    </xdr:from>
    <xdr:to>
      <xdr:col>81</xdr:col>
      <xdr:colOff>101600</xdr:colOff>
      <xdr:row>61</xdr:row>
      <xdr:rowOff>109583</xdr:rowOff>
    </xdr:to>
    <xdr:sp macro="" textlink="">
      <xdr:nvSpPr>
        <xdr:cNvPr id="653" name="楕円 652"/>
        <xdr:cNvSpPr/>
      </xdr:nvSpPr>
      <xdr:spPr>
        <a:xfrm>
          <a:off x="14658975"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58783</xdr:rowOff>
    </xdr:from>
    <xdr:to>
      <xdr:col>85</xdr:col>
      <xdr:colOff>127000</xdr:colOff>
      <xdr:row>61</xdr:row>
      <xdr:rowOff>75112</xdr:rowOff>
    </xdr:to>
    <xdr:cxnSp macro="">
      <xdr:nvCxnSpPr>
        <xdr:cNvPr id="654" name="直線コネクタ 653"/>
        <xdr:cNvCxnSpPr/>
      </xdr:nvCxnSpPr>
      <xdr:spPr>
        <a:xfrm>
          <a:off x="14709775" y="10517233"/>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655" name="楕円 654"/>
        <xdr:cNvSpPr/>
      </xdr:nvSpPr>
      <xdr:spPr>
        <a:xfrm>
          <a:off x="138176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58783</xdr:rowOff>
    </xdr:to>
    <xdr:cxnSp macro="">
      <xdr:nvCxnSpPr>
        <xdr:cNvPr id="656" name="直線コネクタ 655"/>
        <xdr:cNvCxnSpPr/>
      </xdr:nvCxnSpPr>
      <xdr:spPr>
        <a:xfrm>
          <a:off x="13868400" y="10461716"/>
          <a:ext cx="8413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657" name="楕円 656"/>
        <xdr:cNvSpPr/>
      </xdr:nvSpPr>
      <xdr:spPr>
        <a:xfrm>
          <a:off x="12976225" y="104223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14696</xdr:rowOff>
    </xdr:to>
    <xdr:cxnSp macro="">
      <xdr:nvCxnSpPr>
        <xdr:cNvPr id="658" name="直線コネクタ 657"/>
        <xdr:cNvCxnSpPr/>
      </xdr:nvCxnSpPr>
      <xdr:spPr>
        <a:xfrm flipV="1">
          <a:off x="13027025" y="10461716"/>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9" name="楕円 658"/>
        <xdr:cNvSpPr/>
      </xdr:nvSpPr>
      <xdr:spPr>
        <a:xfrm>
          <a:off x="12125325"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14696</xdr:rowOff>
    </xdr:to>
    <xdr:cxnSp macro="">
      <xdr:nvCxnSpPr>
        <xdr:cNvPr id="660" name="直線コネクタ 659"/>
        <xdr:cNvCxnSpPr/>
      </xdr:nvCxnSpPr>
      <xdr:spPr>
        <a:xfrm>
          <a:off x="12176125" y="10458450"/>
          <a:ext cx="8509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4504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3675369"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28339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19830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100710</xdr:rowOff>
    </xdr:from>
    <xdr:ext cx="405111" cy="259045"/>
    <xdr:sp macro="" textlink="">
      <xdr:nvSpPr>
        <xdr:cNvPr id="665" name="n_1mainValue【保健センター・保健所】&#10;有形固定資産減価償却率"/>
        <xdr:cNvSpPr txBox="1"/>
      </xdr:nvSpPr>
      <xdr:spPr>
        <a:xfrm>
          <a:off x="14504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666" name="n_2mainValue【保健センター・保健所】&#10;有形固定資産減価償却率"/>
        <xdr:cNvSpPr txBox="1"/>
      </xdr:nvSpPr>
      <xdr:spPr>
        <a:xfrm>
          <a:off x="13675369"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667" name="n_3mainValue【保健センター・保健所】&#10;有形固定資産減価償却率"/>
        <xdr:cNvSpPr txBox="1"/>
      </xdr:nvSpPr>
      <xdr:spPr>
        <a:xfrm>
          <a:off x="1283399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8" name="n_4mainValue【保健センター・保健所】&#10;有形固定資産減価償却率"/>
        <xdr:cNvSpPr txBox="1"/>
      </xdr:nvSpPr>
      <xdr:spPr>
        <a:xfrm>
          <a:off x="1198309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10559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10947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0977225" y="1103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10947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0977225" y="95745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10947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10058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0215225" y="106781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19364325"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852295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7681575" y="107353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708" name="楕円 707"/>
        <xdr:cNvSpPr/>
      </xdr:nvSpPr>
      <xdr:spPr>
        <a:xfrm>
          <a:off x="210058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82567</xdr:rowOff>
    </xdr:from>
    <xdr:ext cx="469744" cy="259045"/>
    <xdr:sp macro="" textlink="">
      <xdr:nvSpPr>
        <xdr:cNvPr id="709" name="【保健センター・保健所】&#10;一人当たり面積該当値テキスト"/>
        <xdr:cNvSpPr txBox="1"/>
      </xdr:nvSpPr>
      <xdr:spPr>
        <a:xfrm>
          <a:off x="210947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67310</xdr:rowOff>
    </xdr:from>
    <xdr:to>
      <xdr:col>112</xdr:col>
      <xdr:colOff>38100</xdr:colOff>
      <xdr:row>62</xdr:row>
      <xdr:rowOff>168910</xdr:rowOff>
    </xdr:to>
    <xdr:sp macro="" textlink="">
      <xdr:nvSpPr>
        <xdr:cNvPr id="710" name="楕円 709"/>
        <xdr:cNvSpPr/>
      </xdr:nvSpPr>
      <xdr:spPr>
        <a:xfrm>
          <a:off x="20215225" y="106972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118110</xdr:rowOff>
    </xdr:to>
    <xdr:cxnSp macro="">
      <xdr:nvCxnSpPr>
        <xdr:cNvPr id="711" name="直線コネクタ 710"/>
        <xdr:cNvCxnSpPr/>
      </xdr:nvCxnSpPr>
      <xdr:spPr>
        <a:xfrm flipV="1">
          <a:off x="20266025" y="10740390"/>
          <a:ext cx="7905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712" name="楕円 711"/>
        <xdr:cNvSpPr/>
      </xdr:nvSpPr>
      <xdr:spPr>
        <a:xfrm>
          <a:off x="19364325"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118110</xdr:rowOff>
    </xdr:from>
    <xdr:to>
      <xdr:col>111</xdr:col>
      <xdr:colOff>177800</xdr:colOff>
      <xdr:row>62</xdr:row>
      <xdr:rowOff>121920</xdr:rowOff>
    </xdr:to>
    <xdr:cxnSp macro="">
      <xdr:nvCxnSpPr>
        <xdr:cNvPr id="713" name="直線コネクタ 712"/>
        <xdr:cNvCxnSpPr/>
      </xdr:nvCxnSpPr>
      <xdr:spPr>
        <a:xfrm flipV="1">
          <a:off x="19415125" y="1074801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714" name="楕円 713"/>
        <xdr:cNvSpPr/>
      </xdr:nvSpPr>
      <xdr:spPr>
        <a:xfrm>
          <a:off x="1852295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125730</xdr:rowOff>
    </xdr:to>
    <xdr:cxnSp macro="">
      <xdr:nvCxnSpPr>
        <xdr:cNvPr id="715" name="直線コネクタ 714"/>
        <xdr:cNvCxnSpPr/>
      </xdr:nvCxnSpPr>
      <xdr:spPr>
        <a:xfrm flipV="1">
          <a:off x="18573750" y="1075182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716" name="楕円 715"/>
        <xdr:cNvSpPr/>
      </xdr:nvSpPr>
      <xdr:spPr>
        <a:xfrm>
          <a:off x="17681575" y="107086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125730</xdr:rowOff>
    </xdr:from>
    <xdr:to>
      <xdr:col>102</xdr:col>
      <xdr:colOff>114300</xdr:colOff>
      <xdr:row>62</xdr:row>
      <xdr:rowOff>129540</xdr:rowOff>
    </xdr:to>
    <xdr:cxnSp macro="">
      <xdr:nvCxnSpPr>
        <xdr:cNvPr id="717" name="直線コネクタ 716"/>
        <xdr:cNvCxnSpPr/>
      </xdr:nvCxnSpPr>
      <xdr:spPr>
        <a:xfrm flipV="1">
          <a:off x="17732375" y="1075563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002797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1918977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8348402"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75070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160037</xdr:rowOff>
    </xdr:from>
    <xdr:ext cx="469744" cy="259045"/>
    <xdr:sp macro="" textlink="">
      <xdr:nvSpPr>
        <xdr:cNvPr id="722" name="n_1mainValue【保健センター・保健所】&#10;一人当たり面積"/>
        <xdr:cNvSpPr txBox="1"/>
      </xdr:nvSpPr>
      <xdr:spPr>
        <a:xfrm>
          <a:off x="2002797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17797</xdr:rowOff>
    </xdr:from>
    <xdr:ext cx="469744" cy="259045"/>
    <xdr:sp macro="" textlink="">
      <xdr:nvSpPr>
        <xdr:cNvPr id="723" name="n_2mainValue【保健センター・保健所】&#10;一人当たり面積"/>
        <xdr:cNvSpPr txBox="1"/>
      </xdr:nvSpPr>
      <xdr:spPr>
        <a:xfrm>
          <a:off x="1918977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21607</xdr:rowOff>
    </xdr:from>
    <xdr:ext cx="469744" cy="259045"/>
    <xdr:sp macro="" textlink="">
      <xdr:nvSpPr>
        <xdr:cNvPr id="724" name="n_3mainValue【保健センター・保健所】&#10;一人当たり面積"/>
        <xdr:cNvSpPr txBox="1"/>
      </xdr:nvSpPr>
      <xdr:spPr>
        <a:xfrm>
          <a:off x="18348402"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25417</xdr:rowOff>
    </xdr:from>
    <xdr:ext cx="469744" cy="259045"/>
    <xdr:sp macro="" textlink="">
      <xdr:nvSpPr>
        <xdr:cNvPr id="725" name="n_4mainValue【保健センター・保健所】&#10;一人当たり面積"/>
        <xdr:cNvSpPr txBox="1"/>
      </xdr:nvSpPr>
      <xdr:spPr>
        <a:xfrm>
          <a:off x="175070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150698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550923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554797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5420975" y="1460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554797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5547975"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5459075"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465897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38176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2976225" y="139458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125325"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20320</xdr:rowOff>
    </xdr:from>
    <xdr:to>
      <xdr:col>85</xdr:col>
      <xdr:colOff>177800</xdr:colOff>
      <xdr:row>83</xdr:row>
      <xdr:rowOff>121920</xdr:rowOff>
    </xdr:to>
    <xdr:sp macro="" textlink="">
      <xdr:nvSpPr>
        <xdr:cNvPr id="765" name="楕円 764"/>
        <xdr:cNvSpPr/>
      </xdr:nvSpPr>
      <xdr:spPr>
        <a:xfrm>
          <a:off x="15459075"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170197</xdr:rowOff>
    </xdr:from>
    <xdr:ext cx="405111" cy="259045"/>
    <xdr:sp macro="" textlink="">
      <xdr:nvSpPr>
        <xdr:cNvPr id="766" name="【消防施設】&#10;有形固定資産減価償却率該当値テキスト"/>
        <xdr:cNvSpPr txBox="1"/>
      </xdr:nvSpPr>
      <xdr:spPr>
        <a:xfrm>
          <a:off x="15547975"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67" name="楕円 766"/>
        <xdr:cNvSpPr/>
      </xdr:nvSpPr>
      <xdr:spPr>
        <a:xfrm>
          <a:off x="14658975"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71120</xdr:rowOff>
    </xdr:to>
    <xdr:cxnSp macro="">
      <xdr:nvCxnSpPr>
        <xdr:cNvPr id="768" name="直線コネクタ 767"/>
        <xdr:cNvCxnSpPr/>
      </xdr:nvCxnSpPr>
      <xdr:spPr>
        <a:xfrm>
          <a:off x="14709775" y="14268450"/>
          <a:ext cx="8001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769" name="楕円 768"/>
        <xdr:cNvSpPr/>
      </xdr:nvSpPr>
      <xdr:spPr>
        <a:xfrm>
          <a:off x="138176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76200</xdr:rowOff>
    </xdr:to>
    <xdr:cxnSp macro="">
      <xdr:nvCxnSpPr>
        <xdr:cNvPr id="770" name="直線コネクタ 769"/>
        <xdr:cNvCxnSpPr/>
      </xdr:nvCxnSpPr>
      <xdr:spPr>
        <a:xfrm flipV="1">
          <a:off x="13868400" y="1426845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xdr:rowOff>
    </xdr:from>
    <xdr:to>
      <xdr:col>72</xdr:col>
      <xdr:colOff>38100</xdr:colOff>
      <xdr:row>83</xdr:row>
      <xdr:rowOff>107950</xdr:rowOff>
    </xdr:to>
    <xdr:sp macro="" textlink="">
      <xdr:nvSpPr>
        <xdr:cNvPr id="771" name="楕円 770"/>
        <xdr:cNvSpPr/>
      </xdr:nvSpPr>
      <xdr:spPr>
        <a:xfrm>
          <a:off x="12976225" y="14236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57150</xdr:rowOff>
    </xdr:from>
    <xdr:to>
      <xdr:col>76</xdr:col>
      <xdr:colOff>114300</xdr:colOff>
      <xdr:row>83</xdr:row>
      <xdr:rowOff>76200</xdr:rowOff>
    </xdr:to>
    <xdr:cxnSp macro="">
      <xdr:nvCxnSpPr>
        <xdr:cNvPr id="772" name="直線コネクタ 771"/>
        <xdr:cNvCxnSpPr/>
      </xdr:nvCxnSpPr>
      <xdr:spPr>
        <a:xfrm>
          <a:off x="13027025" y="14287500"/>
          <a:ext cx="841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773" name="楕円 772"/>
        <xdr:cNvSpPr/>
      </xdr:nvSpPr>
      <xdr:spPr>
        <a:xfrm>
          <a:off x="12125325"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57150</xdr:rowOff>
    </xdr:to>
    <xdr:cxnSp macro="">
      <xdr:nvCxnSpPr>
        <xdr:cNvPr id="774" name="直線コネクタ 773"/>
        <xdr:cNvCxnSpPr/>
      </xdr:nvCxnSpPr>
      <xdr:spPr>
        <a:xfrm>
          <a:off x="12176125" y="14268450"/>
          <a:ext cx="850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4504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3675369"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283399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198309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779" name="n_1mainValue【消防施設】&#10;有形固定資産減価償却率"/>
        <xdr:cNvSpPr txBox="1"/>
      </xdr:nvSpPr>
      <xdr:spPr>
        <a:xfrm>
          <a:off x="14504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80" name="n_2mainValue【消防施設】&#10;有形固定資産減価償却率"/>
        <xdr:cNvSpPr txBox="1"/>
      </xdr:nvSpPr>
      <xdr:spPr>
        <a:xfrm>
          <a:off x="13675369"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99077</xdr:rowOff>
    </xdr:from>
    <xdr:ext cx="405111" cy="259045"/>
    <xdr:sp macro="" textlink="">
      <xdr:nvSpPr>
        <xdr:cNvPr id="781" name="n_3mainValue【消防施設】&#10;有形固定資産減価償却率"/>
        <xdr:cNvSpPr txBox="1"/>
      </xdr:nvSpPr>
      <xdr:spPr>
        <a:xfrm>
          <a:off x="1283399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782" name="n_4mainValue【消防施設】&#10;有形固定資産減価償却率"/>
        <xdr:cNvSpPr txBox="1"/>
      </xdr:nvSpPr>
      <xdr:spPr>
        <a:xfrm>
          <a:off x="1198309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68162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68162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68162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68162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68162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10559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10947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0977225" y="148589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10947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0977225" y="134735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10947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10058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0215225" y="148076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19364325"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852295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7681575" y="14807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62784</xdr:rowOff>
    </xdr:from>
    <xdr:to>
      <xdr:col>116</xdr:col>
      <xdr:colOff>114300</xdr:colOff>
      <xdr:row>86</xdr:row>
      <xdr:rowOff>164384</xdr:rowOff>
    </xdr:to>
    <xdr:sp macro="" textlink="">
      <xdr:nvSpPr>
        <xdr:cNvPr id="822" name="楕円 821"/>
        <xdr:cNvSpPr/>
      </xdr:nvSpPr>
      <xdr:spPr>
        <a:xfrm>
          <a:off x="21005800" y="148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10947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62776</xdr:rowOff>
    </xdr:from>
    <xdr:to>
      <xdr:col>112</xdr:col>
      <xdr:colOff>38100</xdr:colOff>
      <xdr:row>86</xdr:row>
      <xdr:rowOff>164376</xdr:rowOff>
    </xdr:to>
    <xdr:sp macro="" textlink="">
      <xdr:nvSpPr>
        <xdr:cNvPr id="824" name="楕円 823"/>
        <xdr:cNvSpPr/>
      </xdr:nvSpPr>
      <xdr:spPr>
        <a:xfrm>
          <a:off x="20215225" y="148074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113576</xdr:rowOff>
    </xdr:from>
    <xdr:to>
      <xdr:col>116</xdr:col>
      <xdr:colOff>63500</xdr:colOff>
      <xdr:row>86</xdr:row>
      <xdr:rowOff>113584</xdr:rowOff>
    </xdr:to>
    <xdr:cxnSp macro="">
      <xdr:nvCxnSpPr>
        <xdr:cNvPr id="825" name="直線コネクタ 824"/>
        <xdr:cNvCxnSpPr/>
      </xdr:nvCxnSpPr>
      <xdr:spPr>
        <a:xfrm>
          <a:off x="20266025" y="14858276"/>
          <a:ext cx="790575"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62836</xdr:rowOff>
    </xdr:from>
    <xdr:to>
      <xdr:col>107</xdr:col>
      <xdr:colOff>101600</xdr:colOff>
      <xdr:row>86</xdr:row>
      <xdr:rowOff>164436</xdr:rowOff>
    </xdr:to>
    <xdr:sp macro="" textlink="">
      <xdr:nvSpPr>
        <xdr:cNvPr id="826" name="楕円 825"/>
        <xdr:cNvSpPr/>
      </xdr:nvSpPr>
      <xdr:spPr>
        <a:xfrm>
          <a:off x="19364325"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113576</xdr:rowOff>
    </xdr:from>
    <xdr:to>
      <xdr:col>111</xdr:col>
      <xdr:colOff>177800</xdr:colOff>
      <xdr:row>86</xdr:row>
      <xdr:rowOff>113636</xdr:rowOff>
    </xdr:to>
    <xdr:cxnSp macro="">
      <xdr:nvCxnSpPr>
        <xdr:cNvPr id="827" name="直線コネクタ 826"/>
        <xdr:cNvCxnSpPr/>
      </xdr:nvCxnSpPr>
      <xdr:spPr>
        <a:xfrm flipV="1">
          <a:off x="19415125" y="14858276"/>
          <a:ext cx="8509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62826</xdr:rowOff>
    </xdr:from>
    <xdr:to>
      <xdr:col>102</xdr:col>
      <xdr:colOff>165100</xdr:colOff>
      <xdr:row>86</xdr:row>
      <xdr:rowOff>164426</xdr:rowOff>
    </xdr:to>
    <xdr:sp macro="" textlink="">
      <xdr:nvSpPr>
        <xdr:cNvPr id="828" name="楕円 827"/>
        <xdr:cNvSpPr/>
      </xdr:nvSpPr>
      <xdr:spPr>
        <a:xfrm>
          <a:off x="18522950" y="148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113626</xdr:rowOff>
    </xdr:from>
    <xdr:to>
      <xdr:col>107</xdr:col>
      <xdr:colOff>50800</xdr:colOff>
      <xdr:row>86</xdr:row>
      <xdr:rowOff>113636</xdr:rowOff>
    </xdr:to>
    <xdr:cxnSp macro="">
      <xdr:nvCxnSpPr>
        <xdr:cNvPr id="829" name="直線コネクタ 828"/>
        <xdr:cNvCxnSpPr/>
      </xdr:nvCxnSpPr>
      <xdr:spPr>
        <a:xfrm>
          <a:off x="18573750" y="14858326"/>
          <a:ext cx="841375"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62857</xdr:rowOff>
    </xdr:from>
    <xdr:to>
      <xdr:col>98</xdr:col>
      <xdr:colOff>38100</xdr:colOff>
      <xdr:row>86</xdr:row>
      <xdr:rowOff>164457</xdr:rowOff>
    </xdr:to>
    <xdr:sp macro="" textlink="">
      <xdr:nvSpPr>
        <xdr:cNvPr id="830" name="楕円 829"/>
        <xdr:cNvSpPr/>
      </xdr:nvSpPr>
      <xdr:spPr>
        <a:xfrm>
          <a:off x="17681575" y="148075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113626</xdr:rowOff>
    </xdr:from>
    <xdr:to>
      <xdr:col>102</xdr:col>
      <xdr:colOff>114300</xdr:colOff>
      <xdr:row>86</xdr:row>
      <xdr:rowOff>113657</xdr:rowOff>
    </xdr:to>
    <xdr:cxnSp macro="">
      <xdr:nvCxnSpPr>
        <xdr:cNvPr id="831" name="直線コネクタ 830"/>
        <xdr:cNvCxnSpPr/>
      </xdr:nvCxnSpPr>
      <xdr:spPr>
        <a:xfrm flipV="1">
          <a:off x="17732375" y="14858326"/>
          <a:ext cx="841375"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002797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1918977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8348402"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75070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9453</xdr:rowOff>
    </xdr:from>
    <xdr:ext cx="469744" cy="259045"/>
    <xdr:sp macro="" textlink="">
      <xdr:nvSpPr>
        <xdr:cNvPr id="836" name="n_1mainValue【消防施設】&#10;一人当たり面積"/>
        <xdr:cNvSpPr txBox="1"/>
      </xdr:nvSpPr>
      <xdr:spPr>
        <a:xfrm>
          <a:off x="2002797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9513</xdr:rowOff>
    </xdr:from>
    <xdr:ext cx="469744" cy="259045"/>
    <xdr:sp macro="" textlink="">
      <xdr:nvSpPr>
        <xdr:cNvPr id="837" name="n_2mainValue【消防施設】&#10;一人当たり面積"/>
        <xdr:cNvSpPr txBox="1"/>
      </xdr:nvSpPr>
      <xdr:spPr>
        <a:xfrm>
          <a:off x="19189777" y="1458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9503</xdr:rowOff>
    </xdr:from>
    <xdr:ext cx="469744" cy="259045"/>
    <xdr:sp macro="" textlink="">
      <xdr:nvSpPr>
        <xdr:cNvPr id="838" name="n_3mainValue【消防施設】&#10;一人当たり面積"/>
        <xdr:cNvSpPr txBox="1"/>
      </xdr:nvSpPr>
      <xdr:spPr>
        <a:xfrm>
          <a:off x="18348402" y="145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9534</xdr:rowOff>
    </xdr:from>
    <xdr:ext cx="469744" cy="259045"/>
    <xdr:sp macro="" textlink="">
      <xdr:nvSpPr>
        <xdr:cNvPr id="839" name="n_4mainValue【消防施設】&#10;一人当たり面積"/>
        <xdr:cNvSpPr txBox="1"/>
      </xdr:nvSpPr>
      <xdr:spPr>
        <a:xfrm>
          <a:off x="17507027" y="145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5509239"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5547975"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5420975" y="1716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5547975"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5459075"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4658975"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38176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2976225" y="179394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12532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881" name="楕円 880"/>
        <xdr:cNvSpPr/>
      </xdr:nvSpPr>
      <xdr:spPr>
        <a:xfrm>
          <a:off x="15459075"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882" name="【庁舎】&#10;有形固定資産減価償却率該当値テキスト"/>
        <xdr:cNvSpPr txBox="1"/>
      </xdr:nvSpPr>
      <xdr:spPr>
        <a:xfrm>
          <a:off x="15547975"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883" name="楕円 882"/>
        <xdr:cNvSpPr/>
      </xdr:nvSpPr>
      <xdr:spPr>
        <a:xfrm>
          <a:off x="14658975"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89263</xdr:rowOff>
    </xdr:to>
    <xdr:cxnSp macro="">
      <xdr:nvCxnSpPr>
        <xdr:cNvPr id="884" name="直線コネクタ 883"/>
        <xdr:cNvCxnSpPr/>
      </xdr:nvCxnSpPr>
      <xdr:spPr>
        <a:xfrm>
          <a:off x="14709775" y="18245001"/>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144599</xdr:rowOff>
    </xdr:from>
    <xdr:to>
      <xdr:col>76</xdr:col>
      <xdr:colOff>165100</xdr:colOff>
      <xdr:row>106</xdr:row>
      <xdr:rowOff>74749</xdr:rowOff>
    </xdr:to>
    <xdr:sp macro="" textlink="">
      <xdr:nvSpPr>
        <xdr:cNvPr id="885" name="楕円 884"/>
        <xdr:cNvSpPr/>
      </xdr:nvSpPr>
      <xdr:spPr>
        <a:xfrm>
          <a:off x="138176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71301</xdr:rowOff>
    </xdr:to>
    <xdr:cxnSp macro="">
      <xdr:nvCxnSpPr>
        <xdr:cNvPr id="886" name="直線コネクタ 885"/>
        <xdr:cNvCxnSpPr/>
      </xdr:nvCxnSpPr>
      <xdr:spPr>
        <a:xfrm>
          <a:off x="13868400" y="18197649"/>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87" name="楕円 886"/>
        <xdr:cNvSpPr/>
      </xdr:nvSpPr>
      <xdr:spPr>
        <a:xfrm>
          <a:off x="12976225" y="181190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23949</xdr:rowOff>
    </xdr:to>
    <xdr:cxnSp macro="">
      <xdr:nvCxnSpPr>
        <xdr:cNvPr id="888" name="直線コネクタ 887"/>
        <xdr:cNvCxnSpPr/>
      </xdr:nvCxnSpPr>
      <xdr:spPr>
        <a:xfrm>
          <a:off x="13027025" y="18169889"/>
          <a:ext cx="841375"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89081</xdr:rowOff>
    </xdr:from>
    <xdr:to>
      <xdr:col>67</xdr:col>
      <xdr:colOff>101600</xdr:colOff>
      <xdr:row>106</xdr:row>
      <xdr:rowOff>19231</xdr:rowOff>
    </xdr:to>
    <xdr:sp macro="" textlink="">
      <xdr:nvSpPr>
        <xdr:cNvPr id="889" name="楕円 888"/>
        <xdr:cNvSpPr/>
      </xdr:nvSpPr>
      <xdr:spPr>
        <a:xfrm>
          <a:off x="12125325"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139881</xdr:rowOff>
    </xdr:from>
    <xdr:to>
      <xdr:col>71</xdr:col>
      <xdr:colOff>177800</xdr:colOff>
      <xdr:row>105</xdr:row>
      <xdr:rowOff>167639</xdr:rowOff>
    </xdr:to>
    <xdr:cxnSp macro="">
      <xdr:nvCxnSpPr>
        <xdr:cNvPr id="890" name="直線コネクタ 889"/>
        <xdr:cNvCxnSpPr/>
      </xdr:nvCxnSpPr>
      <xdr:spPr>
        <a:xfrm>
          <a:off x="12176125" y="18142131"/>
          <a:ext cx="8509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4504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3675369"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283399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xdr:cNvSpPr txBox="1"/>
      </xdr:nvSpPr>
      <xdr:spPr>
        <a:xfrm>
          <a:off x="1198309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895" name="n_1mainValue【庁舎】&#10;有形固定資産減価償却率"/>
        <xdr:cNvSpPr txBox="1"/>
      </xdr:nvSpPr>
      <xdr:spPr>
        <a:xfrm>
          <a:off x="14504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65876</xdr:rowOff>
    </xdr:from>
    <xdr:ext cx="405111" cy="259045"/>
    <xdr:sp macro="" textlink="">
      <xdr:nvSpPr>
        <xdr:cNvPr id="896" name="n_2mainValue【庁舎】&#10;有形固定資産減価償却率"/>
        <xdr:cNvSpPr txBox="1"/>
      </xdr:nvSpPr>
      <xdr:spPr>
        <a:xfrm>
          <a:off x="13675369"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97" name="n_3mainValue【庁舎】&#10;有形固定資産減価償却率"/>
        <xdr:cNvSpPr txBox="1"/>
      </xdr:nvSpPr>
      <xdr:spPr>
        <a:xfrm>
          <a:off x="1283399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10358</xdr:rowOff>
    </xdr:from>
    <xdr:ext cx="405111" cy="259045"/>
    <xdr:sp macro="" textlink="">
      <xdr:nvSpPr>
        <xdr:cNvPr id="898" name="n_4mainValue【庁舎】&#10;有形固定資産減価償却率"/>
        <xdr:cNvSpPr txBox="1"/>
      </xdr:nvSpPr>
      <xdr:spPr>
        <a:xfrm>
          <a:off x="1198309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10559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10947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0977225" y="1859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10947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0977225" y="16992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10947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10058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0215225" y="180554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19364325"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852295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7681575" y="18130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85816</xdr:rowOff>
    </xdr:from>
    <xdr:to>
      <xdr:col>116</xdr:col>
      <xdr:colOff>114300</xdr:colOff>
      <xdr:row>105</xdr:row>
      <xdr:rowOff>15966</xdr:rowOff>
    </xdr:to>
    <xdr:sp macro="" textlink="">
      <xdr:nvSpPr>
        <xdr:cNvPr id="940" name="楕円 939"/>
        <xdr:cNvSpPr/>
      </xdr:nvSpPr>
      <xdr:spPr>
        <a:xfrm>
          <a:off x="210058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108693</xdr:rowOff>
    </xdr:from>
    <xdr:ext cx="469744" cy="259045"/>
    <xdr:sp macro="" textlink="">
      <xdr:nvSpPr>
        <xdr:cNvPr id="941" name="【庁舎】&#10;一人当たり面積該当値テキスト"/>
        <xdr:cNvSpPr txBox="1"/>
      </xdr:nvSpPr>
      <xdr:spPr>
        <a:xfrm>
          <a:off x="21094700" y="17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115207</xdr:rowOff>
    </xdr:from>
    <xdr:to>
      <xdr:col>112</xdr:col>
      <xdr:colOff>38100</xdr:colOff>
      <xdr:row>105</xdr:row>
      <xdr:rowOff>45357</xdr:rowOff>
    </xdr:to>
    <xdr:sp macro="" textlink="">
      <xdr:nvSpPr>
        <xdr:cNvPr id="942" name="楕円 941"/>
        <xdr:cNvSpPr/>
      </xdr:nvSpPr>
      <xdr:spPr>
        <a:xfrm>
          <a:off x="20215225" y="179460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136616</xdr:rowOff>
    </xdr:from>
    <xdr:to>
      <xdr:col>116</xdr:col>
      <xdr:colOff>63500</xdr:colOff>
      <xdr:row>104</xdr:row>
      <xdr:rowOff>166007</xdr:rowOff>
    </xdr:to>
    <xdr:cxnSp macro="">
      <xdr:nvCxnSpPr>
        <xdr:cNvPr id="943" name="直線コネクタ 942"/>
        <xdr:cNvCxnSpPr/>
      </xdr:nvCxnSpPr>
      <xdr:spPr>
        <a:xfrm flipV="1">
          <a:off x="20266025" y="17967416"/>
          <a:ext cx="7905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944" name="楕円 943"/>
        <xdr:cNvSpPr/>
      </xdr:nvSpPr>
      <xdr:spPr>
        <a:xfrm>
          <a:off x="19364325"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166007</xdr:rowOff>
    </xdr:from>
    <xdr:to>
      <xdr:col>111</xdr:col>
      <xdr:colOff>177800</xdr:colOff>
      <xdr:row>104</xdr:row>
      <xdr:rowOff>170906</xdr:rowOff>
    </xdr:to>
    <xdr:cxnSp macro="">
      <xdr:nvCxnSpPr>
        <xdr:cNvPr id="945" name="直線コネクタ 944"/>
        <xdr:cNvCxnSpPr/>
      </xdr:nvCxnSpPr>
      <xdr:spPr>
        <a:xfrm flipV="1">
          <a:off x="19415125" y="17996807"/>
          <a:ext cx="850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133169</xdr:rowOff>
    </xdr:from>
    <xdr:to>
      <xdr:col>102</xdr:col>
      <xdr:colOff>165100</xdr:colOff>
      <xdr:row>105</xdr:row>
      <xdr:rowOff>63319</xdr:rowOff>
    </xdr:to>
    <xdr:sp macro="" textlink="">
      <xdr:nvSpPr>
        <xdr:cNvPr id="946" name="楕円 945"/>
        <xdr:cNvSpPr/>
      </xdr:nvSpPr>
      <xdr:spPr>
        <a:xfrm>
          <a:off x="1852295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170906</xdr:rowOff>
    </xdr:from>
    <xdr:to>
      <xdr:col>107</xdr:col>
      <xdr:colOff>50800</xdr:colOff>
      <xdr:row>105</xdr:row>
      <xdr:rowOff>12519</xdr:rowOff>
    </xdr:to>
    <xdr:cxnSp macro="">
      <xdr:nvCxnSpPr>
        <xdr:cNvPr id="947" name="直線コネクタ 946"/>
        <xdr:cNvCxnSpPr/>
      </xdr:nvCxnSpPr>
      <xdr:spPr>
        <a:xfrm flipV="1">
          <a:off x="18573750" y="18001706"/>
          <a:ext cx="841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142966</xdr:rowOff>
    </xdr:from>
    <xdr:to>
      <xdr:col>98</xdr:col>
      <xdr:colOff>38100</xdr:colOff>
      <xdr:row>105</xdr:row>
      <xdr:rowOff>73116</xdr:rowOff>
    </xdr:to>
    <xdr:sp macro="" textlink="">
      <xdr:nvSpPr>
        <xdr:cNvPr id="948" name="楕円 947"/>
        <xdr:cNvSpPr/>
      </xdr:nvSpPr>
      <xdr:spPr>
        <a:xfrm>
          <a:off x="17681575" y="179737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12519</xdr:rowOff>
    </xdr:from>
    <xdr:to>
      <xdr:col>102</xdr:col>
      <xdr:colOff>114300</xdr:colOff>
      <xdr:row>105</xdr:row>
      <xdr:rowOff>22316</xdr:rowOff>
    </xdr:to>
    <xdr:cxnSp macro="">
      <xdr:nvCxnSpPr>
        <xdr:cNvPr id="949" name="直線コネクタ 948"/>
        <xdr:cNvCxnSpPr/>
      </xdr:nvCxnSpPr>
      <xdr:spPr>
        <a:xfrm flipV="1">
          <a:off x="17732375" y="18014769"/>
          <a:ext cx="841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002797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1918977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8348402"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75070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61884</xdr:rowOff>
    </xdr:from>
    <xdr:ext cx="469744" cy="259045"/>
    <xdr:sp macro="" textlink="">
      <xdr:nvSpPr>
        <xdr:cNvPr id="954" name="n_1mainValue【庁舎】&#10;一人当たり面積"/>
        <xdr:cNvSpPr txBox="1"/>
      </xdr:nvSpPr>
      <xdr:spPr>
        <a:xfrm>
          <a:off x="2002797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955" name="n_2mainValue【庁舎】&#10;一人当たり面積"/>
        <xdr:cNvSpPr txBox="1"/>
      </xdr:nvSpPr>
      <xdr:spPr>
        <a:xfrm>
          <a:off x="191897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79846</xdr:rowOff>
    </xdr:from>
    <xdr:ext cx="469744" cy="259045"/>
    <xdr:sp macro="" textlink="">
      <xdr:nvSpPr>
        <xdr:cNvPr id="956" name="n_3mainValue【庁舎】&#10;一人当たり面積"/>
        <xdr:cNvSpPr txBox="1"/>
      </xdr:nvSpPr>
      <xdr:spPr>
        <a:xfrm>
          <a:off x="18348402"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89643</xdr:rowOff>
    </xdr:from>
    <xdr:ext cx="469744" cy="259045"/>
    <xdr:sp macro="" textlink="">
      <xdr:nvSpPr>
        <xdr:cNvPr id="957" name="n_4mainValue【庁舎】&#10;一人当たり面積"/>
        <xdr:cNvSpPr txBox="1"/>
      </xdr:nvSpPr>
      <xdr:spPr>
        <a:xfrm>
          <a:off x="175070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有形固定資産減価償却率は、市民会館が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％と高い状況である。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館ある市民会館のうち、大洲市民会館は既に耐用年数を経過しており、後年度に建替えを予定している。また、長浜ふれあい会館は改修工事により、長寿命化を図る。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体育館・プールについては、閉校施設の屋内運動場を目的を変更し体育施設として使用しているが、その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割が耐用年数を経過している。大型施設である総合体育館も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％とかなり償却が進んでいる状況である。今後も適宜、改修工事を行い、適切な維持管理を行う。</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また、一人当たりの面積は、類似団体平均と比べて全体的に多い状況である。特に福祉施設は、類似団体平均の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倍の面積を保有している。高齢者福祉に供する施設が多く、高齢化が進んでいる当市の特徴が現れている。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人口減少による過疎化、高齢化に加え市において中心となる産業がないことなどから、財政基盤が弱く自主財源が乏しいため、財政力指数は</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と類似団体平均を下回っている状態が続いている。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今後も市税の大幅な増収は見込まれないため、経費全般の更なる削減を図りながら、市税の徴収率向上や企業誘致の促進などにより自主財源の確保に努める。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これまで公債費の抑制や人件費、補助金・負担金、委託料などの経常的な支出の見直しなどにより、類似団体平均を下回っていたが、平成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月豪雨災害を受けて市税の減免、普通交付税の合併算定替えなどの影響により年々増加し、今年度は類似団体平均を上回る数値となった。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これまでも経常的な支出の抑制に努めてきたが、経常経費の更なる削減が必要である。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90896</xdr:rowOff>
    </xdr:from>
    <xdr:to>
      <xdr:col>23</xdr:col>
      <xdr:colOff>133350</xdr:colOff>
      <xdr:row>60</xdr:row>
      <xdr:rowOff>108131</xdr:rowOff>
    </xdr:to>
    <xdr:cxnSp macro="">
      <xdr:nvCxnSpPr>
        <xdr:cNvPr id="134" name="直線コネクタ 133"/>
        <xdr:cNvCxnSpPr/>
      </xdr:nvCxnSpPr>
      <xdr:spPr>
        <a:xfrm>
          <a:off x="4114800" y="1037789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90896</xdr:rowOff>
    </xdr:to>
    <xdr:cxnSp macro="">
      <xdr:nvCxnSpPr>
        <xdr:cNvPr id="137" name="直線コネクタ 136"/>
        <xdr:cNvCxnSpPr/>
      </xdr:nvCxnSpPr>
      <xdr:spPr>
        <a:xfrm>
          <a:off x="3225800" y="1031929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152037</xdr:rowOff>
    </xdr:from>
    <xdr:to>
      <xdr:col>15</xdr:col>
      <xdr:colOff>82550</xdr:colOff>
      <xdr:row>60</xdr:row>
      <xdr:rowOff>32294</xdr:rowOff>
    </xdr:to>
    <xdr:cxnSp macro="">
      <xdr:nvCxnSpPr>
        <xdr:cNvPr id="140" name="直線コネクタ 139"/>
        <xdr:cNvCxnSpPr/>
      </xdr:nvCxnSpPr>
      <xdr:spPr>
        <a:xfrm>
          <a:off x="2336800" y="1026758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152037</xdr:rowOff>
    </xdr:from>
    <xdr:to>
      <xdr:col>11</xdr:col>
      <xdr:colOff>31750</xdr:colOff>
      <xdr:row>59</xdr:row>
      <xdr:rowOff>158931</xdr:rowOff>
    </xdr:to>
    <xdr:cxnSp macro="">
      <xdr:nvCxnSpPr>
        <xdr:cNvPr id="143" name="直線コネクタ 142"/>
        <xdr:cNvCxnSpPr/>
      </xdr:nvCxnSpPr>
      <xdr:spPr>
        <a:xfrm flipV="1">
          <a:off x="1447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57331</xdr:rowOff>
    </xdr:from>
    <xdr:to>
      <xdr:col>23</xdr:col>
      <xdr:colOff>184150</xdr:colOff>
      <xdr:row>60</xdr:row>
      <xdr:rowOff>158931</xdr:rowOff>
    </xdr:to>
    <xdr:sp macro="" textlink="">
      <xdr:nvSpPr>
        <xdr:cNvPr id="153" name="楕円 152"/>
        <xdr:cNvSpPr/>
      </xdr:nvSpPr>
      <xdr:spPr>
        <a:xfrm>
          <a:off x="4902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29408</xdr:rowOff>
    </xdr:from>
    <xdr:ext cx="762000" cy="259045"/>
    <xdr:sp macro="" textlink="">
      <xdr:nvSpPr>
        <xdr:cNvPr id="154" name="財政構造の弾力性該当値テキスト"/>
        <xdr:cNvSpPr txBox="1"/>
      </xdr:nvSpPr>
      <xdr:spPr>
        <a:xfrm>
          <a:off x="5041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40096</xdr:rowOff>
    </xdr:from>
    <xdr:to>
      <xdr:col>19</xdr:col>
      <xdr:colOff>184150</xdr:colOff>
      <xdr:row>60</xdr:row>
      <xdr:rowOff>141696</xdr:rowOff>
    </xdr:to>
    <xdr:sp macro="" textlink="">
      <xdr:nvSpPr>
        <xdr:cNvPr id="155" name="楕円 154"/>
        <xdr:cNvSpPr/>
      </xdr:nvSpPr>
      <xdr:spPr>
        <a:xfrm>
          <a:off x="4064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151873</xdr:rowOff>
    </xdr:from>
    <xdr:ext cx="736600" cy="259045"/>
    <xdr:sp macro="" textlink="">
      <xdr:nvSpPr>
        <xdr:cNvPr id="156" name="テキスト ボックス 155"/>
        <xdr:cNvSpPr txBox="1"/>
      </xdr:nvSpPr>
      <xdr:spPr>
        <a:xfrm>
          <a:off x="3733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93271</xdr:rowOff>
    </xdr:from>
    <xdr:ext cx="762000" cy="259045"/>
    <xdr:sp macro="" textlink="">
      <xdr:nvSpPr>
        <xdr:cNvPr id="158" name="テキスト ボックス 157"/>
        <xdr:cNvSpPr txBox="1"/>
      </xdr:nvSpPr>
      <xdr:spPr>
        <a:xfrm>
          <a:off x="2844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101237</xdr:rowOff>
    </xdr:from>
    <xdr:to>
      <xdr:col>11</xdr:col>
      <xdr:colOff>82550</xdr:colOff>
      <xdr:row>60</xdr:row>
      <xdr:rowOff>31387</xdr:rowOff>
    </xdr:to>
    <xdr:sp macro="" textlink="">
      <xdr:nvSpPr>
        <xdr:cNvPr id="159" name="楕円 158"/>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41564</xdr:rowOff>
    </xdr:from>
    <xdr:ext cx="762000" cy="259045"/>
    <xdr:sp macro="" textlink="">
      <xdr:nvSpPr>
        <xdr:cNvPr id="160" name="テキスト ボックス 159"/>
        <xdr:cNvSpPr txBox="1"/>
      </xdr:nvSpPr>
      <xdr:spPr>
        <a:xfrm>
          <a:off x="1955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61" name="楕円 160"/>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48458</xdr:rowOff>
    </xdr:from>
    <xdr:ext cx="762000" cy="259045"/>
    <xdr:sp macro="" textlink="">
      <xdr:nvSpPr>
        <xdr:cNvPr id="162" name="テキスト ボックス 161"/>
        <xdr:cNvSpPr txBox="1"/>
      </xdr:nvSpPr>
      <xdr:spPr>
        <a:xfrm>
          <a:off x="1066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雨災害の影響は徐々に薄れてきたが、類似団体平均を上回る数値で推移している。以前より、類似団体と比較して公共施設が多いため、その維持管理に多くの費用が掛かっている。人件費については、今年度から会計年度任用職員制度が導入されたことにより、大幅に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今後、様々な施策による人口減少の抑制、公共施設の整理・統廃合、複合化を進めることにより経費削減に努める。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121340</xdr:rowOff>
    </xdr:from>
    <xdr:to>
      <xdr:col>23</xdr:col>
      <xdr:colOff>133350</xdr:colOff>
      <xdr:row>83</xdr:row>
      <xdr:rowOff>132993</xdr:rowOff>
    </xdr:to>
    <xdr:cxnSp macro="">
      <xdr:nvCxnSpPr>
        <xdr:cNvPr id="194" name="直線コネクタ 193"/>
        <xdr:cNvCxnSpPr/>
      </xdr:nvCxnSpPr>
      <xdr:spPr>
        <a:xfrm>
          <a:off x="4114800" y="14351690"/>
          <a:ext cx="838200" cy="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121340</xdr:rowOff>
    </xdr:from>
    <xdr:to>
      <xdr:col>19</xdr:col>
      <xdr:colOff>133350</xdr:colOff>
      <xdr:row>84</xdr:row>
      <xdr:rowOff>87497</xdr:rowOff>
    </xdr:to>
    <xdr:cxnSp macro="">
      <xdr:nvCxnSpPr>
        <xdr:cNvPr id="197" name="直線コネクタ 196"/>
        <xdr:cNvCxnSpPr/>
      </xdr:nvCxnSpPr>
      <xdr:spPr>
        <a:xfrm flipV="1">
          <a:off x="3225800" y="14351690"/>
          <a:ext cx="889000" cy="1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69816</xdr:rowOff>
    </xdr:from>
    <xdr:to>
      <xdr:col>15</xdr:col>
      <xdr:colOff>82550</xdr:colOff>
      <xdr:row>84</xdr:row>
      <xdr:rowOff>87497</xdr:rowOff>
    </xdr:to>
    <xdr:cxnSp macro="">
      <xdr:nvCxnSpPr>
        <xdr:cNvPr id="200" name="直線コネクタ 199"/>
        <xdr:cNvCxnSpPr/>
      </xdr:nvCxnSpPr>
      <xdr:spPr>
        <a:xfrm>
          <a:off x="2336800" y="14300166"/>
          <a:ext cx="889000" cy="1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63433</xdr:rowOff>
    </xdr:from>
    <xdr:to>
      <xdr:col>11</xdr:col>
      <xdr:colOff>31750</xdr:colOff>
      <xdr:row>83</xdr:row>
      <xdr:rowOff>69816</xdr:rowOff>
    </xdr:to>
    <xdr:cxnSp macro="">
      <xdr:nvCxnSpPr>
        <xdr:cNvPr id="203" name="直線コネクタ 202"/>
        <xdr:cNvCxnSpPr/>
      </xdr:nvCxnSpPr>
      <xdr:spPr>
        <a:xfrm>
          <a:off x="1447800" y="14293783"/>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82193</xdr:rowOff>
    </xdr:from>
    <xdr:to>
      <xdr:col>23</xdr:col>
      <xdr:colOff>184150</xdr:colOff>
      <xdr:row>84</xdr:row>
      <xdr:rowOff>12343</xdr:rowOff>
    </xdr:to>
    <xdr:sp macro="" textlink="">
      <xdr:nvSpPr>
        <xdr:cNvPr id="213" name="楕円 212"/>
        <xdr:cNvSpPr/>
      </xdr:nvSpPr>
      <xdr:spPr>
        <a:xfrm>
          <a:off x="4902200" y="143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54270</xdr:rowOff>
    </xdr:from>
    <xdr:ext cx="762000" cy="259045"/>
    <xdr:sp macro="" textlink="">
      <xdr:nvSpPr>
        <xdr:cNvPr id="214" name="人件費・物件費等の状況該当値テキスト"/>
        <xdr:cNvSpPr txBox="1"/>
      </xdr:nvSpPr>
      <xdr:spPr>
        <a:xfrm>
          <a:off x="5041900" y="142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70540</xdr:rowOff>
    </xdr:from>
    <xdr:to>
      <xdr:col>19</xdr:col>
      <xdr:colOff>184150</xdr:colOff>
      <xdr:row>84</xdr:row>
      <xdr:rowOff>690</xdr:rowOff>
    </xdr:to>
    <xdr:sp macro="" textlink="">
      <xdr:nvSpPr>
        <xdr:cNvPr id="215" name="楕円 214"/>
        <xdr:cNvSpPr/>
      </xdr:nvSpPr>
      <xdr:spPr>
        <a:xfrm>
          <a:off x="4064000" y="143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156917</xdr:rowOff>
    </xdr:from>
    <xdr:ext cx="736600" cy="259045"/>
    <xdr:sp macro="" textlink="">
      <xdr:nvSpPr>
        <xdr:cNvPr id="216" name="テキスト ボックス 215"/>
        <xdr:cNvSpPr txBox="1"/>
      </xdr:nvSpPr>
      <xdr:spPr>
        <a:xfrm>
          <a:off x="3733800" y="1438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36697</xdr:rowOff>
    </xdr:from>
    <xdr:to>
      <xdr:col>15</xdr:col>
      <xdr:colOff>133350</xdr:colOff>
      <xdr:row>84</xdr:row>
      <xdr:rowOff>138297</xdr:rowOff>
    </xdr:to>
    <xdr:sp macro="" textlink="">
      <xdr:nvSpPr>
        <xdr:cNvPr id="217" name="楕円 216"/>
        <xdr:cNvSpPr/>
      </xdr:nvSpPr>
      <xdr:spPr>
        <a:xfrm>
          <a:off x="3175000" y="144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123074</xdr:rowOff>
    </xdr:from>
    <xdr:ext cx="762000" cy="259045"/>
    <xdr:sp macro="" textlink="">
      <xdr:nvSpPr>
        <xdr:cNvPr id="218" name="テキスト ボックス 217"/>
        <xdr:cNvSpPr txBox="1"/>
      </xdr:nvSpPr>
      <xdr:spPr>
        <a:xfrm>
          <a:off x="2844800" y="1452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19016</xdr:rowOff>
    </xdr:from>
    <xdr:to>
      <xdr:col>11</xdr:col>
      <xdr:colOff>82550</xdr:colOff>
      <xdr:row>83</xdr:row>
      <xdr:rowOff>120616</xdr:rowOff>
    </xdr:to>
    <xdr:sp macro="" textlink="">
      <xdr:nvSpPr>
        <xdr:cNvPr id="219" name="楕円 218"/>
        <xdr:cNvSpPr/>
      </xdr:nvSpPr>
      <xdr:spPr>
        <a:xfrm>
          <a:off x="2286000" y="14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105393</xdr:rowOff>
    </xdr:from>
    <xdr:ext cx="762000" cy="259045"/>
    <xdr:sp macro="" textlink="">
      <xdr:nvSpPr>
        <xdr:cNvPr id="220" name="テキスト ボックス 219"/>
        <xdr:cNvSpPr txBox="1"/>
      </xdr:nvSpPr>
      <xdr:spPr>
        <a:xfrm>
          <a:off x="1955800" y="1433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12633</xdr:rowOff>
    </xdr:from>
    <xdr:to>
      <xdr:col>7</xdr:col>
      <xdr:colOff>31750</xdr:colOff>
      <xdr:row>83</xdr:row>
      <xdr:rowOff>114233</xdr:rowOff>
    </xdr:to>
    <xdr:sp macro="" textlink="">
      <xdr:nvSpPr>
        <xdr:cNvPr id="221" name="楕円 220"/>
        <xdr:cNvSpPr/>
      </xdr:nvSpPr>
      <xdr:spPr>
        <a:xfrm>
          <a:off x="1397000" y="142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99010</xdr:rowOff>
    </xdr:from>
    <xdr:ext cx="762000" cy="259045"/>
    <xdr:sp macro="" textlink="">
      <xdr:nvSpPr>
        <xdr:cNvPr id="222" name="テキスト ボックス 221"/>
        <xdr:cNvSpPr txBox="1"/>
      </xdr:nvSpPr>
      <xdr:spPr>
        <a:xfrm>
          <a:off x="1066800" y="1432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今後も引き続き、人事評価制度や業績評価制度の運用により、給与水準の適正化に努める。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58" name="直線コネクタ 257"/>
        <xdr:cNvCxnSpPr/>
      </xdr:nvCxnSpPr>
      <xdr:spPr>
        <a:xfrm>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120952</xdr:rowOff>
    </xdr:from>
    <xdr:to>
      <xdr:col>77</xdr:col>
      <xdr:colOff>44450</xdr:colOff>
      <xdr:row>82</xdr:row>
      <xdr:rowOff>132443</xdr:rowOff>
    </xdr:to>
    <xdr:cxnSp macro="">
      <xdr:nvCxnSpPr>
        <xdr:cNvPr id="261" name="直線コネクタ 260"/>
        <xdr:cNvCxnSpPr/>
      </xdr:nvCxnSpPr>
      <xdr:spPr>
        <a:xfrm>
          <a:off x="15290800" y="1417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120952</xdr:rowOff>
    </xdr:from>
    <xdr:to>
      <xdr:col>72</xdr:col>
      <xdr:colOff>203200</xdr:colOff>
      <xdr:row>83</xdr:row>
      <xdr:rowOff>6955</xdr:rowOff>
    </xdr:to>
    <xdr:cxnSp macro="">
      <xdr:nvCxnSpPr>
        <xdr:cNvPr id="264" name="直線コネクタ 263"/>
        <xdr:cNvCxnSpPr/>
      </xdr:nvCxnSpPr>
      <xdr:spPr>
        <a:xfrm flipV="1">
          <a:off x="14401800" y="141798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6955</xdr:rowOff>
    </xdr:to>
    <xdr:cxnSp macro="">
      <xdr:nvCxnSpPr>
        <xdr:cNvPr id="267" name="直線コネクタ 266"/>
        <xdr:cNvCxnSpPr/>
      </xdr:nvCxnSpPr>
      <xdr:spPr>
        <a:xfrm>
          <a:off x="13512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7" name="楕円 276"/>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8"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79" name="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0" name="テキスト ボックス 27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70152</xdr:rowOff>
    </xdr:from>
    <xdr:to>
      <xdr:col>73</xdr:col>
      <xdr:colOff>44450</xdr:colOff>
      <xdr:row>83</xdr:row>
      <xdr:rowOff>302</xdr:rowOff>
    </xdr:to>
    <xdr:sp macro="" textlink="">
      <xdr:nvSpPr>
        <xdr:cNvPr id="281" name="楕円 280"/>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10479</xdr:rowOff>
    </xdr:from>
    <xdr:ext cx="762000" cy="259045"/>
    <xdr:sp macro="" textlink="">
      <xdr:nvSpPr>
        <xdr:cNvPr id="282" name="テキスト ボックス 281"/>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127605</xdr:rowOff>
    </xdr:from>
    <xdr:to>
      <xdr:col>68</xdr:col>
      <xdr:colOff>203200</xdr:colOff>
      <xdr:row>83</xdr:row>
      <xdr:rowOff>57755</xdr:rowOff>
    </xdr:to>
    <xdr:sp macro="" textlink="">
      <xdr:nvSpPr>
        <xdr:cNvPr id="283" name="楕円 282"/>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67932</xdr:rowOff>
    </xdr:from>
    <xdr:ext cx="762000" cy="259045"/>
    <xdr:sp macro="" textlink="">
      <xdr:nvSpPr>
        <xdr:cNvPr id="284" name="テキスト ボックス 283"/>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5" name="楕円 284"/>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6" name="テキスト ボックス 28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定員適正化計画などにより適正な定員管理に努めた結果、人口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人当たりの職員数は減少に転じた。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しかしながら、類似団体平均と比較すると依然、高い数値となっているため、住民サービスの低下を招かないようにしながら、適正な定員管理に努める。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1694</xdr:rowOff>
    </xdr:from>
    <xdr:to>
      <xdr:col>81</xdr:col>
      <xdr:colOff>44450</xdr:colOff>
      <xdr:row>63</xdr:row>
      <xdr:rowOff>38463</xdr:rowOff>
    </xdr:to>
    <xdr:cxnSp macro="">
      <xdr:nvCxnSpPr>
        <xdr:cNvPr id="323" name="直線コネクタ 322"/>
        <xdr:cNvCxnSpPr/>
      </xdr:nvCxnSpPr>
      <xdr:spPr>
        <a:xfrm flipV="1">
          <a:off x="16179800" y="10803044"/>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33867</xdr:rowOff>
    </xdr:from>
    <xdr:to>
      <xdr:col>77</xdr:col>
      <xdr:colOff>44450</xdr:colOff>
      <xdr:row>63</xdr:row>
      <xdr:rowOff>38463</xdr:rowOff>
    </xdr:to>
    <xdr:cxnSp macro="">
      <xdr:nvCxnSpPr>
        <xdr:cNvPr id="326" name="直線コネクタ 325"/>
        <xdr:cNvCxnSpPr/>
      </xdr:nvCxnSpPr>
      <xdr:spPr>
        <a:xfrm>
          <a:off x="15290800" y="1083521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22376</xdr:rowOff>
    </xdr:from>
    <xdr:to>
      <xdr:col>72</xdr:col>
      <xdr:colOff>203200</xdr:colOff>
      <xdr:row>63</xdr:row>
      <xdr:rowOff>33867</xdr:rowOff>
    </xdr:to>
    <xdr:cxnSp macro="">
      <xdr:nvCxnSpPr>
        <xdr:cNvPr id="329" name="直線コネクタ 328"/>
        <xdr:cNvCxnSpPr/>
      </xdr:nvCxnSpPr>
      <xdr:spPr>
        <a:xfrm>
          <a:off x="14401800" y="1082372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13184</xdr:rowOff>
    </xdr:from>
    <xdr:to>
      <xdr:col>68</xdr:col>
      <xdr:colOff>152400</xdr:colOff>
      <xdr:row>63</xdr:row>
      <xdr:rowOff>22376</xdr:rowOff>
    </xdr:to>
    <xdr:cxnSp macro="">
      <xdr:nvCxnSpPr>
        <xdr:cNvPr id="332" name="直線コネクタ 331"/>
        <xdr:cNvCxnSpPr/>
      </xdr:nvCxnSpPr>
      <xdr:spPr>
        <a:xfrm>
          <a:off x="13512800" y="1081453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42" name="楕円 341"/>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3" name="定員管理の状況該当値テキスト"/>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159113</xdr:rowOff>
    </xdr:from>
    <xdr:to>
      <xdr:col>77</xdr:col>
      <xdr:colOff>95250</xdr:colOff>
      <xdr:row>63</xdr:row>
      <xdr:rowOff>89263</xdr:rowOff>
    </xdr:to>
    <xdr:sp macro="" textlink="">
      <xdr:nvSpPr>
        <xdr:cNvPr id="344" name="楕円 343"/>
        <xdr:cNvSpPr/>
      </xdr:nvSpPr>
      <xdr:spPr>
        <a:xfrm>
          <a:off x="16129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74040</xdr:rowOff>
    </xdr:from>
    <xdr:ext cx="736600" cy="259045"/>
    <xdr:sp macro="" textlink="">
      <xdr:nvSpPr>
        <xdr:cNvPr id="345" name="テキスト ボックス 344"/>
        <xdr:cNvSpPr txBox="1"/>
      </xdr:nvSpPr>
      <xdr:spPr>
        <a:xfrm>
          <a:off x="15798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154517</xdr:rowOff>
    </xdr:from>
    <xdr:to>
      <xdr:col>73</xdr:col>
      <xdr:colOff>44450</xdr:colOff>
      <xdr:row>63</xdr:row>
      <xdr:rowOff>84667</xdr:rowOff>
    </xdr:to>
    <xdr:sp macro="" textlink="">
      <xdr:nvSpPr>
        <xdr:cNvPr id="346" name="楕円 345"/>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47" name="テキスト ボックス 346"/>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143026</xdr:rowOff>
    </xdr:from>
    <xdr:to>
      <xdr:col>68</xdr:col>
      <xdr:colOff>203200</xdr:colOff>
      <xdr:row>63</xdr:row>
      <xdr:rowOff>73176</xdr:rowOff>
    </xdr:to>
    <xdr:sp macro="" textlink="">
      <xdr:nvSpPr>
        <xdr:cNvPr id="348" name="楕円 347"/>
        <xdr:cNvSpPr/>
      </xdr:nvSpPr>
      <xdr:spPr>
        <a:xfrm>
          <a:off x="14351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57953</xdr:rowOff>
    </xdr:from>
    <xdr:ext cx="762000" cy="259045"/>
    <xdr:sp macro="" textlink="">
      <xdr:nvSpPr>
        <xdr:cNvPr id="349" name="テキスト ボックス 348"/>
        <xdr:cNvSpPr txBox="1"/>
      </xdr:nvSpPr>
      <xdr:spPr>
        <a:xfrm>
          <a:off x="14020800" y="108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133834</xdr:rowOff>
    </xdr:from>
    <xdr:to>
      <xdr:col>64</xdr:col>
      <xdr:colOff>152400</xdr:colOff>
      <xdr:row>63</xdr:row>
      <xdr:rowOff>63984</xdr:rowOff>
    </xdr:to>
    <xdr:sp macro="" textlink="">
      <xdr:nvSpPr>
        <xdr:cNvPr id="350" name="楕円 349"/>
        <xdr:cNvSpPr/>
      </xdr:nvSpPr>
      <xdr:spPr>
        <a:xfrm>
          <a:off x="13462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48761</xdr:rowOff>
    </xdr:from>
    <xdr:ext cx="762000" cy="259045"/>
    <xdr:sp macro="" textlink="">
      <xdr:nvSpPr>
        <xdr:cNvPr id="351" name="テキスト ボックス 350"/>
        <xdr:cNvSpPr txBox="1"/>
      </xdr:nvSpPr>
      <xdr:spPr>
        <a:xfrm>
          <a:off x="13131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平成１７年度には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％を超えていたが、公債費負担適正化計画に基づき市債発行を抑制したことで比率は改善し、今年度もその傾向が続いてる。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しかしながら、これまでに行ってきた学校施設耐震化・改築事業や豪雨災害復旧事業に伴う市債発行などにより、来年度以降、悪化に転じる見込みとなっている。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今後も市民文化会館建設事業などの大型事業が予定されているため、計画的な事業実施と財政措置の有利な地方債の活用により、急激な比率の上昇を抑制する。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157268</xdr:rowOff>
    </xdr:to>
    <xdr:cxnSp macro="">
      <xdr:nvCxnSpPr>
        <xdr:cNvPr id="385" name="直線コネクタ 384"/>
        <xdr:cNvCxnSpPr/>
      </xdr:nvCxnSpPr>
      <xdr:spPr>
        <a:xfrm flipV="1">
          <a:off x="16179800" y="63234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37</xdr:row>
      <xdr:rowOff>1905</xdr:rowOff>
    </xdr:to>
    <xdr:cxnSp macro="">
      <xdr:nvCxnSpPr>
        <xdr:cNvPr id="388" name="直線コネクタ 387"/>
        <xdr:cNvCxnSpPr/>
      </xdr:nvCxnSpPr>
      <xdr:spPr>
        <a:xfrm flipV="1">
          <a:off x="15290800" y="63294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1905</xdr:rowOff>
    </xdr:from>
    <xdr:to>
      <xdr:col>72</xdr:col>
      <xdr:colOff>203200</xdr:colOff>
      <xdr:row>37</xdr:row>
      <xdr:rowOff>7938</xdr:rowOff>
    </xdr:to>
    <xdr:cxnSp macro="">
      <xdr:nvCxnSpPr>
        <xdr:cNvPr id="391" name="直線コネクタ 390"/>
        <xdr:cNvCxnSpPr/>
      </xdr:nvCxnSpPr>
      <xdr:spPr>
        <a:xfrm flipV="1">
          <a:off x="14401800" y="63455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17992</xdr:rowOff>
    </xdr:to>
    <xdr:cxnSp macro="">
      <xdr:nvCxnSpPr>
        <xdr:cNvPr id="394" name="直線コネクタ 393"/>
        <xdr:cNvCxnSpPr/>
      </xdr:nvCxnSpPr>
      <xdr:spPr>
        <a:xfrm flipV="1">
          <a:off x="13512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6" name="楕円 405"/>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7" name="テキスト ボックス 406"/>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122555</xdr:rowOff>
    </xdr:from>
    <xdr:to>
      <xdr:col>73</xdr:col>
      <xdr:colOff>44450</xdr:colOff>
      <xdr:row>37</xdr:row>
      <xdr:rowOff>52705</xdr:rowOff>
    </xdr:to>
    <xdr:sp macro="" textlink="">
      <xdr:nvSpPr>
        <xdr:cNvPr id="408" name="楕円 407"/>
        <xdr:cNvSpPr/>
      </xdr:nvSpPr>
      <xdr:spPr>
        <a:xfrm>
          <a:off x="15240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62882</xdr:rowOff>
    </xdr:from>
    <xdr:ext cx="762000" cy="259045"/>
    <xdr:sp macro="" textlink="">
      <xdr:nvSpPr>
        <xdr:cNvPr id="409" name="テキスト ボックス 408"/>
        <xdr:cNvSpPr txBox="1"/>
      </xdr:nvSpPr>
      <xdr:spPr>
        <a:xfrm>
          <a:off x="14909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10" name="楕円 409"/>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1" name="テキスト ボックス 410"/>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12" name="楕円 411"/>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78969</xdr:rowOff>
    </xdr:from>
    <xdr:ext cx="762000" cy="259045"/>
    <xdr:sp macro="" textlink="">
      <xdr:nvSpPr>
        <xdr:cNvPr id="413" name="テキスト ボックス 412"/>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基づき市債発行を抑制し、残高の減少に努めたこと、財政調整基金など基金の積み増しを行い、充当可能財源が増加したことにより改善傾向にあったものの、これまで行ってきた学校施設耐震化・改築事業や災害公営住宅整備事業などに伴う市債発行により、今年度は類似団体平均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今後も市民文化会館建設事業など大型事業が予定されており、多額の市債発行が見込まれるため、事業計画の内容や時期の見直しを行うことにより、財政負担の平準化に努める。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138070</xdr:rowOff>
    </xdr:from>
    <xdr:to>
      <xdr:col>81</xdr:col>
      <xdr:colOff>44450</xdr:colOff>
      <xdr:row>14</xdr:row>
      <xdr:rowOff>142896</xdr:rowOff>
    </xdr:to>
    <xdr:cxnSp macro="">
      <xdr:nvCxnSpPr>
        <xdr:cNvPr id="447" name="直線コネクタ 446"/>
        <xdr:cNvCxnSpPr/>
      </xdr:nvCxnSpPr>
      <xdr:spPr>
        <a:xfrm flipV="1">
          <a:off x="16179800" y="25383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117158</xdr:rowOff>
    </xdr:from>
    <xdr:to>
      <xdr:col>77</xdr:col>
      <xdr:colOff>44450</xdr:colOff>
      <xdr:row>14</xdr:row>
      <xdr:rowOff>142896</xdr:rowOff>
    </xdr:to>
    <xdr:cxnSp macro="">
      <xdr:nvCxnSpPr>
        <xdr:cNvPr id="450" name="直線コネクタ 449"/>
        <xdr:cNvCxnSpPr/>
      </xdr:nvCxnSpPr>
      <xdr:spPr>
        <a:xfrm>
          <a:off x="15290800" y="2517458"/>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117158</xdr:rowOff>
    </xdr:from>
    <xdr:to>
      <xdr:col>72</xdr:col>
      <xdr:colOff>203200</xdr:colOff>
      <xdr:row>14</xdr:row>
      <xdr:rowOff>129223</xdr:rowOff>
    </xdr:to>
    <xdr:cxnSp macro="">
      <xdr:nvCxnSpPr>
        <xdr:cNvPr id="453" name="直線コネクタ 452"/>
        <xdr:cNvCxnSpPr/>
      </xdr:nvCxnSpPr>
      <xdr:spPr>
        <a:xfrm flipV="1">
          <a:off x="14401800" y="25174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96647</xdr:rowOff>
    </xdr:from>
    <xdr:to>
      <xdr:col>68</xdr:col>
      <xdr:colOff>152400</xdr:colOff>
      <xdr:row>14</xdr:row>
      <xdr:rowOff>129223</xdr:rowOff>
    </xdr:to>
    <xdr:cxnSp macro="">
      <xdr:nvCxnSpPr>
        <xdr:cNvPr id="456" name="直線コネクタ 455"/>
        <xdr:cNvCxnSpPr/>
      </xdr:nvCxnSpPr>
      <xdr:spPr>
        <a:xfrm>
          <a:off x="13512800" y="249694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87270</xdr:rowOff>
    </xdr:from>
    <xdr:to>
      <xdr:col>81</xdr:col>
      <xdr:colOff>95250</xdr:colOff>
      <xdr:row>15</xdr:row>
      <xdr:rowOff>17420</xdr:rowOff>
    </xdr:to>
    <xdr:sp macro="" textlink="">
      <xdr:nvSpPr>
        <xdr:cNvPr id="466" name="楕円 465"/>
        <xdr:cNvSpPr/>
      </xdr:nvSpPr>
      <xdr:spPr>
        <a:xfrm>
          <a:off x="16967200" y="24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59347</xdr:rowOff>
    </xdr:from>
    <xdr:ext cx="762000" cy="259045"/>
    <xdr:sp macro="" textlink="">
      <xdr:nvSpPr>
        <xdr:cNvPr id="467" name="将来負担の状況該当値テキスト"/>
        <xdr:cNvSpPr txBox="1"/>
      </xdr:nvSpPr>
      <xdr:spPr>
        <a:xfrm>
          <a:off x="17106900" y="245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92096</xdr:rowOff>
    </xdr:from>
    <xdr:to>
      <xdr:col>77</xdr:col>
      <xdr:colOff>95250</xdr:colOff>
      <xdr:row>15</xdr:row>
      <xdr:rowOff>22246</xdr:rowOff>
    </xdr:to>
    <xdr:sp macro="" textlink="">
      <xdr:nvSpPr>
        <xdr:cNvPr id="468" name="楕円 467"/>
        <xdr:cNvSpPr/>
      </xdr:nvSpPr>
      <xdr:spPr>
        <a:xfrm>
          <a:off x="16129000" y="24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32423</xdr:rowOff>
    </xdr:from>
    <xdr:ext cx="736600" cy="259045"/>
    <xdr:sp macro="" textlink="">
      <xdr:nvSpPr>
        <xdr:cNvPr id="469" name="テキスト ボックス 468"/>
        <xdr:cNvSpPr txBox="1"/>
      </xdr:nvSpPr>
      <xdr:spPr>
        <a:xfrm>
          <a:off x="15798800" y="226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66358</xdr:rowOff>
    </xdr:from>
    <xdr:to>
      <xdr:col>73</xdr:col>
      <xdr:colOff>44450</xdr:colOff>
      <xdr:row>14</xdr:row>
      <xdr:rowOff>167958</xdr:rowOff>
    </xdr:to>
    <xdr:sp macro="" textlink="">
      <xdr:nvSpPr>
        <xdr:cNvPr id="470" name="楕円 469"/>
        <xdr:cNvSpPr/>
      </xdr:nvSpPr>
      <xdr:spPr>
        <a:xfrm>
          <a:off x="15240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6685</xdr:rowOff>
    </xdr:from>
    <xdr:ext cx="762000" cy="259045"/>
    <xdr:sp macro="" textlink="">
      <xdr:nvSpPr>
        <xdr:cNvPr id="471" name="テキスト ボックス 470"/>
        <xdr:cNvSpPr txBox="1"/>
      </xdr:nvSpPr>
      <xdr:spPr>
        <a:xfrm>
          <a:off x="14909800" y="223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78423</xdr:rowOff>
    </xdr:from>
    <xdr:to>
      <xdr:col>68</xdr:col>
      <xdr:colOff>203200</xdr:colOff>
      <xdr:row>15</xdr:row>
      <xdr:rowOff>8573</xdr:rowOff>
    </xdr:to>
    <xdr:sp macro="" textlink="">
      <xdr:nvSpPr>
        <xdr:cNvPr id="472" name="楕円 471"/>
        <xdr:cNvSpPr/>
      </xdr:nvSpPr>
      <xdr:spPr>
        <a:xfrm>
          <a:off x="143510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18750</xdr:rowOff>
    </xdr:from>
    <xdr:ext cx="762000" cy="259045"/>
    <xdr:sp macro="" textlink="">
      <xdr:nvSpPr>
        <xdr:cNvPr id="473" name="テキスト ボックス 472"/>
        <xdr:cNvSpPr txBox="1"/>
      </xdr:nvSpPr>
      <xdr:spPr>
        <a:xfrm>
          <a:off x="14020800" y="224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45847</xdr:rowOff>
    </xdr:from>
    <xdr:to>
      <xdr:col>64</xdr:col>
      <xdr:colOff>152400</xdr:colOff>
      <xdr:row>14</xdr:row>
      <xdr:rowOff>147447</xdr:rowOff>
    </xdr:to>
    <xdr:sp macro="" textlink="">
      <xdr:nvSpPr>
        <xdr:cNvPr id="474" name="楕円 473"/>
        <xdr:cNvSpPr/>
      </xdr:nvSpPr>
      <xdr:spPr>
        <a:xfrm>
          <a:off x="13462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157624</xdr:rowOff>
    </xdr:from>
    <xdr:ext cx="762000" cy="259045"/>
    <xdr:sp macro="" textlink="">
      <xdr:nvSpPr>
        <xdr:cNvPr id="475" name="テキスト ボックス 474"/>
        <xdr:cNvSpPr txBox="1"/>
      </xdr:nvSpPr>
      <xdr:spPr>
        <a:xfrm>
          <a:off x="13131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が、ラスパイル指数が低いことなどから、昨年度までは経常収支比率における人件費の割合は、類似団体平均と同程度であった。そして今年度から会計年度任用職員制度が導入されたことにより、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今後も給与水準や職員数の適正な管理に取り組み、人件費の抑制に努める。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38</xdr:row>
      <xdr:rowOff>88900</xdr:rowOff>
    </xdr:to>
    <xdr:cxnSp macro="">
      <xdr:nvCxnSpPr>
        <xdr:cNvPr id="66" name="直線コネクタ 65"/>
        <xdr:cNvCxnSpPr/>
      </xdr:nvCxnSpPr>
      <xdr:spPr>
        <a:xfrm>
          <a:off x="3987800" y="63220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149860</xdr:rowOff>
    </xdr:to>
    <xdr:cxnSp macro="">
      <xdr:nvCxnSpPr>
        <xdr:cNvPr id="69" name="直線コネクタ 68"/>
        <xdr:cNvCxnSpPr/>
      </xdr:nvCxnSpPr>
      <xdr:spPr>
        <a:xfrm>
          <a:off x="3098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142240</xdr:rowOff>
    </xdr:to>
    <xdr:cxnSp macro="">
      <xdr:nvCxnSpPr>
        <xdr:cNvPr id="72" name="直線コネクタ 71"/>
        <xdr:cNvCxnSpPr/>
      </xdr:nvCxnSpPr>
      <xdr:spPr>
        <a:xfrm flipV="1">
          <a:off x="2209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142240</xdr:rowOff>
    </xdr:to>
    <xdr:cxnSp macro="">
      <xdr:nvCxnSpPr>
        <xdr:cNvPr id="75" name="直線コネクタ 74"/>
        <xdr:cNvCxnSpPr/>
      </xdr:nvCxnSpPr>
      <xdr:spPr>
        <a:xfrm>
          <a:off x="1320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削減に取り組んできた影響で臨時職員の雇用や業務の民間委託等が多かったことから物件費は年々上昇し、類似団体と比較し、高い比率で推移していた。今年度から会計年度任用職員制度が導入されたことにより物件費が減少し、人件費が増加しており、物件費の比率は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今後も経常経費の点検・分析・見直しを行い、経費削減に努める。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21</xdr:row>
      <xdr:rowOff>133350</xdr:rowOff>
    </xdr:to>
    <xdr:cxnSp macro="">
      <xdr:nvCxnSpPr>
        <xdr:cNvPr id="127" name="直線コネクタ 126"/>
        <xdr:cNvCxnSpPr/>
      </xdr:nvCxnSpPr>
      <xdr:spPr>
        <a:xfrm flipV="1">
          <a:off x="15671800" y="34290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152400</xdr:rowOff>
    </xdr:from>
    <xdr:to>
      <xdr:col>78</xdr:col>
      <xdr:colOff>69850</xdr:colOff>
      <xdr:row>21</xdr:row>
      <xdr:rowOff>133350</xdr:rowOff>
    </xdr:to>
    <xdr:cxnSp macro="">
      <xdr:nvCxnSpPr>
        <xdr:cNvPr id="130" name="直線コネクタ 129"/>
        <xdr:cNvCxnSpPr/>
      </xdr:nvCxnSpPr>
      <xdr:spPr>
        <a:xfrm>
          <a:off x="14782800" y="358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152400</xdr:rowOff>
    </xdr:to>
    <xdr:cxnSp macro="">
      <xdr:nvCxnSpPr>
        <xdr:cNvPr id="133" name="直線コネクタ 132"/>
        <xdr:cNvCxnSpPr/>
      </xdr:nvCxnSpPr>
      <xdr:spPr>
        <a:xfrm>
          <a:off x="13893800" y="349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101600</xdr:rowOff>
    </xdr:to>
    <xdr:cxnSp macro="">
      <xdr:nvCxnSpPr>
        <xdr:cNvPr id="136" name="直線コネクタ 135"/>
        <xdr:cNvCxnSpPr/>
      </xdr:nvCxnSpPr>
      <xdr:spPr>
        <a:xfrm flipV="1">
          <a:off x="13004800" y="349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6" name="楕円 145"/>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7"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82550</xdr:rowOff>
    </xdr:from>
    <xdr:to>
      <xdr:col>78</xdr:col>
      <xdr:colOff>120650</xdr:colOff>
      <xdr:row>22</xdr:row>
      <xdr:rowOff>12700</xdr:rowOff>
    </xdr:to>
    <xdr:sp macro="" textlink="">
      <xdr:nvSpPr>
        <xdr:cNvPr id="148" name="楕円 147"/>
        <xdr:cNvSpPr/>
      </xdr:nvSpPr>
      <xdr:spPr>
        <a:xfrm>
          <a:off x="156210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168927</xdr:rowOff>
    </xdr:from>
    <xdr:ext cx="736600" cy="259045"/>
    <xdr:sp macro="" textlink="">
      <xdr:nvSpPr>
        <xdr:cNvPr id="149" name="テキスト ボックス 148"/>
        <xdr:cNvSpPr txBox="1"/>
      </xdr:nvSpPr>
      <xdr:spPr>
        <a:xfrm>
          <a:off x="15290800" y="376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101600</xdr:rowOff>
    </xdr:from>
    <xdr:to>
      <xdr:col>74</xdr:col>
      <xdr:colOff>31750</xdr:colOff>
      <xdr:row>21</xdr:row>
      <xdr:rowOff>31750</xdr:rowOff>
    </xdr:to>
    <xdr:sp macro="" textlink="">
      <xdr:nvSpPr>
        <xdr:cNvPr id="150" name="楕円 149"/>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51" name="テキスト ボックス 150"/>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2" name="楕円 151"/>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3" name="テキスト ボックス 152"/>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50800</xdr:rowOff>
    </xdr:from>
    <xdr:to>
      <xdr:col>65</xdr:col>
      <xdr:colOff>53975</xdr:colOff>
      <xdr:row>20</xdr:row>
      <xdr:rowOff>152400</xdr:rowOff>
    </xdr:to>
    <xdr:sp macro="" textlink="">
      <xdr:nvSpPr>
        <xdr:cNvPr id="154" name="楕円 153"/>
        <xdr:cNvSpPr/>
      </xdr:nvSpPr>
      <xdr:spPr>
        <a:xfrm>
          <a:off x="12954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137177</xdr:rowOff>
    </xdr:from>
    <xdr:ext cx="762000" cy="259045"/>
    <xdr:sp macro="" textlink="">
      <xdr:nvSpPr>
        <xdr:cNvPr id="155" name="テキスト ボックス 154"/>
        <xdr:cNvSpPr txBox="1"/>
      </xdr:nvSpPr>
      <xdr:spPr>
        <a:xfrm>
          <a:off x="12623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数値であるものの、年々増加傾向にあり、今年度も前年度と比較して支出額は増加した。しかし、経常一般財源も前年度より増加したことにより、結果、扶助費の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今後も高齢化の進行により医療や介護、福祉分野での支出増加が見込まれるため、限られた財源の適正な執行に努める。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88" name="直線コネクタ 187"/>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91" name="直線コネクタ 190"/>
        <xdr:cNvCxnSpPr/>
      </xdr:nvCxnSpPr>
      <xdr:spPr>
        <a:xfrm>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4" name="直線コネクタ 193"/>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165100</xdr:rowOff>
    </xdr:to>
    <xdr:cxnSp macro="">
      <xdr:nvCxnSpPr>
        <xdr:cNvPr id="197" name="直線コネクタ 196"/>
        <xdr:cNvCxnSpPr/>
      </xdr:nvCxnSpPr>
      <xdr:spPr>
        <a:xfrm>
          <a:off x="1320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0" name="テキスト ボックス 20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6" name="テキスト ボックス 215"/>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主に特別会計への繰出金となっているが、類似団体平均と比較して低い水準で推移している。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今後も特別会計における経費削減、料金等の適正化を図るなど普通会計の負担が増加しないように努める。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66040</xdr:rowOff>
    </xdr:to>
    <xdr:cxnSp macro="">
      <xdr:nvCxnSpPr>
        <xdr:cNvPr id="249" name="直線コネクタ 248"/>
        <xdr:cNvCxnSpPr/>
      </xdr:nvCxnSpPr>
      <xdr:spPr>
        <a:xfrm flipV="1">
          <a:off x="15671800" y="94996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66040</xdr:rowOff>
    </xdr:to>
    <xdr:cxnSp macro="">
      <xdr:nvCxnSpPr>
        <xdr:cNvPr id="252" name="直線コネクタ 251"/>
        <xdr:cNvCxnSpPr/>
      </xdr:nvCxnSpPr>
      <xdr:spPr>
        <a:xfrm>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50800</xdr:rowOff>
    </xdr:to>
    <xdr:cxnSp macro="">
      <xdr:nvCxnSpPr>
        <xdr:cNvPr id="255" name="直線コネクタ 254"/>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xdr:rowOff>
    </xdr:to>
    <xdr:cxnSp macro="">
      <xdr:nvCxnSpPr>
        <xdr:cNvPr id="258" name="直線コネクタ 257"/>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4" name="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病院に対する負担金が多額であるため、類似団体平均と比較し、高い比率で推移している。今年度は新型コロナウイルス感染症に関係する補助金等の支出が多額であったため、さらに高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各種団体に対する補助金については、団体の活動・運営状況等を的確に把握し、縮小・廃止などの見直しを図る。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92710</xdr:rowOff>
    </xdr:to>
    <xdr:cxnSp macro="">
      <xdr:nvCxnSpPr>
        <xdr:cNvPr id="307" name="直線コネクタ 306"/>
        <xdr:cNvCxnSpPr/>
      </xdr:nvCxnSpPr>
      <xdr:spPr>
        <a:xfrm>
          <a:off x="15671800" y="6363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19558</xdr:rowOff>
    </xdr:to>
    <xdr:cxnSp macro="">
      <xdr:nvCxnSpPr>
        <xdr:cNvPr id="310" name="直線コネクタ 309"/>
        <xdr:cNvCxnSpPr/>
      </xdr:nvCxnSpPr>
      <xdr:spPr>
        <a:xfrm>
          <a:off x="14782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14986</xdr:rowOff>
    </xdr:to>
    <xdr:cxnSp macro="">
      <xdr:nvCxnSpPr>
        <xdr:cNvPr id="313" name="直線コネクタ 312"/>
        <xdr:cNvCxnSpPr/>
      </xdr:nvCxnSpPr>
      <xdr:spPr>
        <a:xfrm>
          <a:off x="13893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6" name="直線コネクタ 315"/>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3" name="テキスト ボックス 332"/>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過去に発行した市債の償還金の影響で類似団体平均より上回っていたが、公債費負担適正化計画に基づき市債発行額を抑制したことで改善し、類似団体平均を下回っている。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しかしながら、学校施設耐震化・改築事業や豪雨災害復旧事業に伴う市債の元金償還の開始、市民文化会館建設事業などの大型事業による市債の発行が予定されているため、比率の上昇が見込まれる。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公債費の適正な管理に努め、財政運営の健全化を図る。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127000</xdr:rowOff>
    </xdr:to>
    <xdr:cxnSp macro="">
      <xdr:nvCxnSpPr>
        <xdr:cNvPr id="367" name="直線コネクタ 366"/>
        <xdr:cNvCxnSpPr/>
      </xdr:nvCxnSpPr>
      <xdr:spPr>
        <a:xfrm>
          <a:off x="3987800" y="12806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125095</xdr:rowOff>
    </xdr:to>
    <xdr:cxnSp macro="">
      <xdr:nvCxnSpPr>
        <xdr:cNvPr id="370" name="直線コネクタ 369"/>
        <xdr:cNvCxnSpPr/>
      </xdr:nvCxnSpPr>
      <xdr:spPr>
        <a:xfrm flipV="1">
          <a:off x="3098800" y="128066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125095</xdr:rowOff>
    </xdr:from>
    <xdr:to>
      <xdr:col>15</xdr:col>
      <xdr:colOff>98425</xdr:colOff>
      <xdr:row>74</xdr:row>
      <xdr:rowOff>146050</xdr:rowOff>
    </xdr:to>
    <xdr:cxnSp macro="">
      <xdr:nvCxnSpPr>
        <xdr:cNvPr id="373" name="直線コネクタ 372"/>
        <xdr:cNvCxnSpPr/>
      </xdr:nvCxnSpPr>
      <xdr:spPr>
        <a:xfrm flipV="1">
          <a:off x="2209800" y="12812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6985</xdr:rowOff>
    </xdr:to>
    <xdr:cxnSp macro="">
      <xdr:nvCxnSpPr>
        <xdr:cNvPr id="376" name="直線コネクタ 375"/>
        <xdr:cNvCxnSpPr/>
      </xdr:nvCxnSpPr>
      <xdr:spPr>
        <a:xfrm flipV="1">
          <a:off x="1320800" y="12833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6" name="楕円 385"/>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7"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88" name="楕円 387"/>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89" name="テキスト ボックス 388"/>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74295</xdr:rowOff>
    </xdr:from>
    <xdr:to>
      <xdr:col>15</xdr:col>
      <xdr:colOff>149225</xdr:colOff>
      <xdr:row>75</xdr:row>
      <xdr:rowOff>4445</xdr:rowOff>
    </xdr:to>
    <xdr:sp macro="" textlink="">
      <xdr:nvSpPr>
        <xdr:cNvPr id="390" name="楕円 389"/>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14622</xdr:rowOff>
    </xdr:from>
    <xdr:ext cx="762000" cy="259045"/>
    <xdr:sp macro="" textlink="">
      <xdr:nvSpPr>
        <xdr:cNvPr id="391" name="テキスト ボックス 390"/>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2" name="楕円 391"/>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3" name="テキスト ボックス 392"/>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4" name="楕円 393"/>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5" name="テキスト ボックス 394"/>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公債費以外の経常経費については、徐々に類似団体平均との乖離が見られる。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公債費以外の経常経費について分析を行い、今後も膠着化した財政状況を招かないよう、健全な財政運営に努める。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8128</xdr:rowOff>
    </xdr:to>
    <xdr:cxnSp macro="">
      <xdr:nvCxnSpPr>
        <xdr:cNvPr id="426" name="直線コネクタ 425"/>
        <xdr:cNvCxnSpPr/>
      </xdr:nvCxnSpPr>
      <xdr:spPr>
        <a:xfrm>
          <a:off x="15671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3556</xdr:rowOff>
    </xdr:to>
    <xdr:cxnSp macro="">
      <xdr:nvCxnSpPr>
        <xdr:cNvPr id="429" name="直線コネクタ 428"/>
        <xdr:cNvCxnSpPr/>
      </xdr:nvCxnSpPr>
      <xdr:spPr>
        <a:xfrm>
          <a:off x="14782800" y="132852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83565</xdr:rowOff>
    </xdr:to>
    <xdr:cxnSp macro="">
      <xdr:nvCxnSpPr>
        <xdr:cNvPr id="432" name="直線コネクタ 431"/>
        <xdr:cNvCxnSpPr/>
      </xdr:nvCxnSpPr>
      <xdr:spPr>
        <a:xfrm>
          <a:off x="13893800" y="131663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136144</xdr:rowOff>
    </xdr:to>
    <xdr:cxnSp macro="">
      <xdr:nvCxnSpPr>
        <xdr:cNvPr id="435" name="直線コネクタ 434"/>
        <xdr:cNvCxnSpPr/>
      </xdr:nvCxnSpPr>
      <xdr:spPr>
        <a:xfrm>
          <a:off x="13004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5" name="楕円 444"/>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6"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9" name="楕円 448"/>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0" name="テキスト ボックス 449"/>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1" name="楕円 450"/>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2" name="テキスト ボックス 451"/>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3" name="楕円 452"/>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4" name="テキスト ボックス 453"/>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20744</xdr:rowOff>
    </xdr:from>
    <xdr:to>
      <xdr:col>29</xdr:col>
      <xdr:colOff>127000</xdr:colOff>
      <xdr:row>16</xdr:row>
      <xdr:rowOff>99383</xdr:rowOff>
    </xdr:to>
    <xdr:cxnSp macro="">
      <xdr:nvCxnSpPr>
        <xdr:cNvPr id="52" name="直線コネクタ 51"/>
        <xdr:cNvCxnSpPr/>
      </xdr:nvCxnSpPr>
      <xdr:spPr bwMode="auto">
        <a:xfrm flipV="1">
          <a:off x="5003800" y="2811569"/>
          <a:ext cx="6477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95802</xdr:rowOff>
    </xdr:from>
    <xdr:to>
      <xdr:col>26</xdr:col>
      <xdr:colOff>50800</xdr:colOff>
      <xdr:row>16</xdr:row>
      <xdr:rowOff>99383</xdr:rowOff>
    </xdr:to>
    <xdr:cxnSp macro="">
      <xdr:nvCxnSpPr>
        <xdr:cNvPr id="55" name="直線コネクタ 54"/>
        <xdr:cNvCxnSpPr/>
      </xdr:nvCxnSpPr>
      <xdr:spPr bwMode="auto">
        <a:xfrm>
          <a:off x="4305300" y="2886627"/>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95802</xdr:rowOff>
    </xdr:from>
    <xdr:to>
      <xdr:col>22</xdr:col>
      <xdr:colOff>114300</xdr:colOff>
      <xdr:row>16</xdr:row>
      <xdr:rowOff>146104</xdr:rowOff>
    </xdr:to>
    <xdr:cxnSp macro="">
      <xdr:nvCxnSpPr>
        <xdr:cNvPr id="58" name="直線コネクタ 57"/>
        <xdr:cNvCxnSpPr/>
      </xdr:nvCxnSpPr>
      <xdr:spPr bwMode="auto">
        <a:xfrm flipV="1">
          <a:off x="3606800" y="2886627"/>
          <a:ext cx="698500" cy="5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146104</xdr:rowOff>
    </xdr:from>
    <xdr:to>
      <xdr:col>18</xdr:col>
      <xdr:colOff>177800</xdr:colOff>
      <xdr:row>17</xdr:row>
      <xdr:rowOff>19362</xdr:rowOff>
    </xdr:to>
    <xdr:cxnSp macro="">
      <xdr:nvCxnSpPr>
        <xdr:cNvPr id="61" name="直線コネクタ 60"/>
        <xdr:cNvCxnSpPr/>
      </xdr:nvCxnSpPr>
      <xdr:spPr bwMode="auto">
        <a:xfrm flipV="1">
          <a:off x="2908300" y="2936929"/>
          <a:ext cx="698500" cy="4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141394</xdr:rowOff>
    </xdr:from>
    <xdr:to>
      <xdr:col>29</xdr:col>
      <xdr:colOff>177800</xdr:colOff>
      <xdr:row>16</xdr:row>
      <xdr:rowOff>71544</xdr:rowOff>
    </xdr:to>
    <xdr:sp macro="" textlink="">
      <xdr:nvSpPr>
        <xdr:cNvPr id="71" name="楕円 70"/>
        <xdr:cNvSpPr/>
      </xdr:nvSpPr>
      <xdr:spPr bwMode="auto">
        <a:xfrm>
          <a:off x="5600700" y="276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157921</xdr:rowOff>
    </xdr:from>
    <xdr:ext cx="762000" cy="259045"/>
    <xdr:sp macro="" textlink="">
      <xdr:nvSpPr>
        <xdr:cNvPr id="72" name="人口1人当たり決算額の推移該当値テキスト130"/>
        <xdr:cNvSpPr txBox="1"/>
      </xdr:nvSpPr>
      <xdr:spPr>
        <a:xfrm>
          <a:off x="5740400" y="260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48583</xdr:rowOff>
    </xdr:from>
    <xdr:to>
      <xdr:col>26</xdr:col>
      <xdr:colOff>101600</xdr:colOff>
      <xdr:row>16</xdr:row>
      <xdr:rowOff>150183</xdr:rowOff>
    </xdr:to>
    <xdr:sp macro="" textlink="">
      <xdr:nvSpPr>
        <xdr:cNvPr id="73" name="楕円 72"/>
        <xdr:cNvSpPr/>
      </xdr:nvSpPr>
      <xdr:spPr bwMode="auto">
        <a:xfrm>
          <a:off x="4953000" y="28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160360</xdr:rowOff>
    </xdr:from>
    <xdr:ext cx="736600" cy="259045"/>
    <xdr:sp macro="" textlink="">
      <xdr:nvSpPr>
        <xdr:cNvPr id="74" name="テキスト ボックス 73"/>
        <xdr:cNvSpPr txBox="1"/>
      </xdr:nvSpPr>
      <xdr:spPr>
        <a:xfrm>
          <a:off x="4622800" y="260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45002</xdr:rowOff>
    </xdr:from>
    <xdr:to>
      <xdr:col>22</xdr:col>
      <xdr:colOff>165100</xdr:colOff>
      <xdr:row>16</xdr:row>
      <xdr:rowOff>146602</xdr:rowOff>
    </xdr:to>
    <xdr:sp macro="" textlink="">
      <xdr:nvSpPr>
        <xdr:cNvPr id="75" name="楕円 74"/>
        <xdr:cNvSpPr/>
      </xdr:nvSpPr>
      <xdr:spPr bwMode="auto">
        <a:xfrm>
          <a:off x="4254500" y="283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156779</xdr:rowOff>
    </xdr:from>
    <xdr:ext cx="762000" cy="259045"/>
    <xdr:sp macro="" textlink="">
      <xdr:nvSpPr>
        <xdr:cNvPr id="76" name="テキスト ボックス 75"/>
        <xdr:cNvSpPr txBox="1"/>
      </xdr:nvSpPr>
      <xdr:spPr>
        <a:xfrm>
          <a:off x="3924300" y="260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95304</xdr:rowOff>
    </xdr:from>
    <xdr:to>
      <xdr:col>19</xdr:col>
      <xdr:colOff>38100</xdr:colOff>
      <xdr:row>17</xdr:row>
      <xdr:rowOff>25454</xdr:rowOff>
    </xdr:to>
    <xdr:sp macro="" textlink="">
      <xdr:nvSpPr>
        <xdr:cNvPr id="77" name="楕円 76"/>
        <xdr:cNvSpPr/>
      </xdr:nvSpPr>
      <xdr:spPr bwMode="auto">
        <a:xfrm>
          <a:off x="3556000" y="288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35631</xdr:rowOff>
    </xdr:from>
    <xdr:ext cx="762000" cy="259045"/>
    <xdr:sp macro="" textlink="">
      <xdr:nvSpPr>
        <xdr:cNvPr id="78" name="テキスト ボックス 77"/>
        <xdr:cNvSpPr txBox="1"/>
      </xdr:nvSpPr>
      <xdr:spPr>
        <a:xfrm>
          <a:off x="3225800" y="265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140012</xdr:rowOff>
    </xdr:from>
    <xdr:to>
      <xdr:col>15</xdr:col>
      <xdr:colOff>101600</xdr:colOff>
      <xdr:row>17</xdr:row>
      <xdr:rowOff>70162</xdr:rowOff>
    </xdr:to>
    <xdr:sp macro="" textlink="">
      <xdr:nvSpPr>
        <xdr:cNvPr id="79" name="楕円 78"/>
        <xdr:cNvSpPr/>
      </xdr:nvSpPr>
      <xdr:spPr bwMode="auto">
        <a:xfrm>
          <a:off x="2857500" y="293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80339</xdr:rowOff>
    </xdr:from>
    <xdr:ext cx="762000" cy="259045"/>
    <xdr:sp macro="" textlink="">
      <xdr:nvSpPr>
        <xdr:cNvPr id="80" name="テキスト ボックス 79"/>
        <xdr:cNvSpPr txBox="1"/>
      </xdr:nvSpPr>
      <xdr:spPr>
        <a:xfrm>
          <a:off x="2527300" y="269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8284</xdr:rowOff>
    </xdr:from>
    <xdr:to>
      <xdr:col>29</xdr:col>
      <xdr:colOff>127000</xdr:colOff>
      <xdr:row>38</xdr:row>
      <xdr:rowOff>14723</xdr:rowOff>
    </xdr:to>
    <xdr:cxnSp macro="">
      <xdr:nvCxnSpPr>
        <xdr:cNvPr id="114" name="直線コネクタ 113"/>
        <xdr:cNvCxnSpPr/>
      </xdr:nvCxnSpPr>
      <xdr:spPr bwMode="auto">
        <a:xfrm flipV="1">
          <a:off x="5003800" y="7475884"/>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7469</xdr:rowOff>
    </xdr:from>
    <xdr:to>
      <xdr:col>26</xdr:col>
      <xdr:colOff>50800</xdr:colOff>
      <xdr:row>38</xdr:row>
      <xdr:rowOff>14723</xdr:rowOff>
    </xdr:to>
    <xdr:cxnSp macro="">
      <xdr:nvCxnSpPr>
        <xdr:cNvPr id="117" name="直線コネクタ 116"/>
        <xdr:cNvCxnSpPr/>
      </xdr:nvCxnSpPr>
      <xdr:spPr bwMode="auto">
        <a:xfrm>
          <a:off x="4305300" y="7475069"/>
          <a:ext cx="6985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3945</xdr:rowOff>
    </xdr:from>
    <xdr:to>
      <xdr:col>22</xdr:col>
      <xdr:colOff>114300</xdr:colOff>
      <xdr:row>38</xdr:row>
      <xdr:rowOff>7469</xdr:rowOff>
    </xdr:to>
    <xdr:cxnSp macro="">
      <xdr:nvCxnSpPr>
        <xdr:cNvPr id="120" name="直線コネクタ 119"/>
        <xdr:cNvCxnSpPr/>
      </xdr:nvCxnSpPr>
      <xdr:spPr bwMode="auto">
        <a:xfrm>
          <a:off x="3606800" y="747154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332591</xdr:rowOff>
    </xdr:from>
    <xdr:to>
      <xdr:col>18</xdr:col>
      <xdr:colOff>177800</xdr:colOff>
      <xdr:row>38</xdr:row>
      <xdr:rowOff>3945</xdr:rowOff>
    </xdr:to>
    <xdr:cxnSp macro="">
      <xdr:nvCxnSpPr>
        <xdr:cNvPr id="123" name="直線コネクタ 122"/>
        <xdr:cNvCxnSpPr/>
      </xdr:nvCxnSpPr>
      <xdr:spPr bwMode="auto">
        <a:xfrm>
          <a:off x="2908300" y="7457291"/>
          <a:ext cx="698500" cy="1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300384</xdr:rowOff>
    </xdr:from>
    <xdr:to>
      <xdr:col>29</xdr:col>
      <xdr:colOff>177800</xdr:colOff>
      <xdr:row>38</xdr:row>
      <xdr:rowOff>59084</xdr:rowOff>
    </xdr:to>
    <xdr:sp macro="" textlink="">
      <xdr:nvSpPr>
        <xdr:cNvPr id="133" name="楕円 132"/>
        <xdr:cNvSpPr/>
      </xdr:nvSpPr>
      <xdr:spPr bwMode="auto">
        <a:xfrm>
          <a:off x="5600700" y="742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272461</xdr:rowOff>
    </xdr:from>
    <xdr:ext cx="762000" cy="259045"/>
    <xdr:sp macro="" textlink="">
      <xdr:nvSpPr>
        <xdr:cNvPr id="134" name="人口1人当たり決算額の推移該当値テキスト445"/>
        <xdr:cNvSpPr txBox="1"/>
      </xdr:nvSpPr>
      <xdr:spPr>
        <a:xfrm>
          <a:off x="5740400" y="7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306823</xdr:rowOff>
    </xdr:from>
    <xdr:to>
      <xdr:col>26</xdr:col>
      <xdr:colOff>101600</xdr:colOff>
      <xdr:row>38</xdr:row>
      <xdr:rowOff>65523</xdr:rowOff>
    </xdr:to>
    <xdr:sp macro="" textlink="">
      <xdr:nvSpPr>
        <xdr:cNvPr id="135" name="楕円 134"/>
        <xdr:cNvSpPr/>
      </xdr:nvSpPr>
      <xdr:spPr bwMode="auto">
        <a:xfrm>
          <a:off x="49530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50300</xdr:rowOff>
    </xdr:from>
    <xdr:ext cx="736600" cy="259045"/>
    <xdr:sp macro="" textlink="">
      <xdr:nvSpPr>
        <xdr:cNvPr id="136" name="テキスト ボックス 135"/>
        <xdr:cNvSpPr txBox="1"/>
      </xdr:nvSpPr>
      <xdr:spPr>
        <a:xfrm>
          <a:off x="4622800" y="751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299569</xdr:rowOff>
    </xdr:from>
    <xdr:to>
      <xdr:col>22</xdr:col>
      <xdr:colOff>165100</xdr:colOff>
      <xdr:row>38</xdr:row>
      <xdr:rowOff>58269</xdr:rowOff>
    </xdr:to>
    <xdr:sp macro="" textlink="">
      <xdr:nvSpPr>
        <xdr:cNvPr id="137" name="楕円 136"/>
        <xdr:cNvSpPr/>
      </xdr:nvSpPr>
      <xdr:spPr bwMode="auto">
        <a:xfrm>
          <a:off x="42545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43046</xdr:rowOff>
    </xdr:from>
    <xdr:ext cx="762000" cy="259045"/>
    <xdr:sp macro="" textlink="">
      <xdr:nvSpPr>
        <xdr:cNvPr id="138" name="テキスト ボックス 137"/>
        <xdr:cNvSpPr txBox="1"/>
      </xdr:nvSpPr>
      <xdr:spPr>
        <a:xfrm>
          <a:off x="3924300" y="75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296045</xdr:rowOff>
    </xdr:from>
    <xdr:to>
      <xdr:col>19</xdr:col>
      <xdr:colOff>38100</xdr:colOff>
      <xdr:row>38</xdr:row>
      <xdr:rowOff>54745</xdr:rowOff>
    </xdr:to>
    <xdr:sp macro="" textlink="">
      <xdr:nvSpPr>
        <xdr:cNvPr id="139" name="楕円 138"/>
        <xdr:cNvSpPr/>
      </xdr:nvSpPr>
      <xdr:spPr bwMode="auto">
        <a:xfrm>
          <a:off x="35560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39522</xdr:rowOff>
    </xdr:from>
    <xdr:ext cx="762000" cy="259045"/>
    <xdr:sp macro="" textlink="">
      <xdr:nvSpPr>
        <xdr:cNvPr id="140" name="テキスト ボックス 139"/>
        <xdr:cNvSpPr txBox="1"/>
      </xdr:nvSpPr>
      <xdr:spPr>
        <a:xfrm>
          <a:off x="3225800" y="75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281791</xdr:rowOff>
    </xdr:from>
    <xdr:to>
      <xdr:col>15</xdr:col>
      <xdr:colOff>101600</xdr:colOff>
      <xdr:row>38</xdr:row>
      <xdr:rowOff>40491</xdr:rowOff>
    </xdr:to>
    <xdr:sp macro="" textlink="">
      <xdr:nvSpPr>
        <xdr:cNvPr id="141" name="楕円 140"/>
        <xdr:cNvSpPr/>
      </xdr:nvSpPr>
      <xdr:spPr bwMode="auto">
        <a:xfrm>
          <a:off x="28575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25268</xdr:rowOff>
    </xdr:from>
    <xdr:ext cx="762000" cy="259045"/>
    <xdr:sp macro="" textlink="">
      <xdr:nvSpPr>
        <xdr:cNvPr id="142" name="テキスト ボックス 141"/>
        <xdr:cNvSpPr txBox="1"/>
      </xdr:nvSpPr>
      <xdr:spPr>
        <a:xfrm>
          <a:off x="2527300" y="74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154777</xdr:rowOff>
    </xdr:from>
    <xdr:to>
      <xdr:col>24</xdr:col>
      <xdr:colOff>63500</xdr:colOff>
      <xdr:row>35</xdr:row>
      <xdr:rowOff>101219</xdr:rowOff>
    </xdr:to>
    <xdr:cxnSp macro="">
      <xdr:nvCxnSpPr>
        <xdr:cNvPr id="63" name="直線コネクタ 62"/>
        <xdr:cNvCxnSpPr/>
      </xdr:nvCxnSpPr>
      <xdr:spPr>
        <a:xfrm flipV="1">
          <a:off x="3797300" y="5812627"/>
          <a:ext cx="8382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101219</xdr:rowOff>
    </xdr:from>
    <xdr:to>
      <xdr:col>19</xdr:col>
      <xdr:colOff>177800</xdr:colOff>
      <xdr:row>35</xdr:row>
      <xdr:rowOff>102417</xdr:rowOff>
    </xdr:to>
    <xdr:cxnSp macro="">
      <xdr:nvCxnSpPr>
        <xdr:cNvPr id="66" name="直線コネクタ 65"/>
        <xdr:cNvCxnSpPr/>
      </xdr:nvCxnSpPr>
      <xdr:spPr>
        <a:xfrm flipV="1">
          <a:off x="2908300" y="6101969"/>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102417</xdr:rowOff>
    </xdr:from>
    <xdr:to>
      <xdr:col>15</xdr:col>
      <xdr:colOff>50800</xdr:colOff>
      <xdr:row>35</xdr:row>
      <xdr:rowOff>120019</xdr:rowOff>
    </xdr:to>
    <xdr:cxnSp macro="">
      <xdr:nvCxnSpPr>
        <xdr:cNvPr id="69" name="直線コネクタ 68"/>
        <xdr:cNvCxnSpPr/>
      </xdr:nvCxnSpPr>
      <xdr:spPr>
        <a:xfrm flipV="1">
          <a:off x="2019300" y="610316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120019</xdr:rowOff>
    </xdr:from>
    <xdr:to>
      <xdr:col>10</xdr:col>
      <xdr:colOff>114300</xdr:colOff>
      <xdr:row>35</xdr:row>
      <xdr:rowOff>142835</xdr:rowOff>
    </xdr:to>
    <xdr:cxnSp macro="">
      <xdr:nvCxnSpPr>
        <xdr:cNvPr id="72" name="直線コネクタ 71"/>
        <xdr:cNvCxnSpPr/>
      </xdr:nvCxnSpPr>
      <xdr:spPr>
        <a:xfrm flipV="1">
          <a:off x="1130300" y="6120769"/>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103977</xdr:rowOff>
    </xdr:from>
    <xdr:to>
      <xdr:col>24</xdr:col>
      <xdr:colOff>114300</xdr:colOff>
      <xdr:row>34</xdr:row>
      <xdr:rowOff>34127</xdr:rowOff>
    </xdr:to>
    <xdr:sp macro="" textlink="">
      <xdr:nvSpPr>
        <xdr:cNvPr id="82" name="楕円 81"/>
        <xdr:cNvSpPr/>
      </xdr:nvSpPr>
      <xdr:spPr>
        <a:xfrm>
          <a:off x="4584700" y="57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126854</xdr:rowOff>
    </xdr:from>
    <xdr:ext cx="599010" cy="259045"/>
    <xdr:sp macro="" textlink="">
      <xdr:nvSpPr>
        <xdr:cNvPr id="83" name="人件費該当値テキスト"/>
        <xdr:cNvSpPr txBox="1"/>
      </xdr:nvSpPr>
      <xdr:spPr>
        <a:xfrm>
          <a:off x="4686300" y="56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50419</xdr:rowOff>
    </xdr:from>
    <xdr:to>
      <xdr:col>20</xdr:col>
      <xdr:colOff>38100</xdr:colOff>
      <xdr:row>35</xdr:row>
      <xdr:rowOff>152019</xdr:rowOff>
    </xdr:to>
    <xdr:sp macro="" textlink="">
      <xdr:nvSpPr>
        <xdr:cNvPr id="84" name="楕円 83"/>
        <xdr:cNvSpPr/>
      </xdr:nvSpPr>
      <xdr:spPr>
        <a:xfrm>
          <a:off x="37465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168546</xdr:rowOff>
    </xdr:from>
    <xdr:ext cx="534377" cy="259045"/>
    <xdr:sp macro="" textlink="">
      <xdr:nvSpPr>
        <xdr:cNvPr id="85" name="テキスト ボックス 84"/>
        <xdr:cNvSpPr txBox="1"/>
      </xdr:nvSpPr>
      <xdr:spPr>
        <a:xfrm>
          <a:off x="3530111" y="58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51617</xdr:rowOff>
    </xdr:from>
    <xdr:to>
      <xdr:col>15</xdr:col>
      <xdr:colOff>101600</xdr:colOff>
      <xdr:row>35</xdr:row>
      <xdr:rowOff>153217</xdr:rowOff>
    </xdr:to>
    <xdr:sp macro="" textlink="">
      <xdr:nvSpPr>
        <xdr:cNvPr id="86" name="楕円 85"/>
        <xdr:cNvSpPr/>
      </xdr:nvSpPr>
      <xdr:spPr>
        <a:xfrm>
          <a:off x="2857500" y="60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169744</xdr:rowOff>
    </xdr:from>
    <xdr:ext cx="534377" cy="259045"/>
    <xdr:sp macro="" textlink="">
      <xdr:nvSpPr>
        <xdr:cNvPr id="87" name="テキスト ボックス 86"/>
        <xdr:cNvSpPr txBox="1"/>
      </xdr:nvSpPr>
      <xdr:spPr>
        <a:xfrm>
          <a:off x="2641111" y="58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69219</xdr:rowOff>
    </xdr:from>
    <xdr:to>
      <xdr:col>10</xdr:col>
      <xdr:colOff>165100</xdr:colOff>
      <xdr:row>35</xdr:row>
      <xdr:rowOff>170819</xdr:rowOff>
    </xdr:to>
    <xdr:sp macro="" textlink="">
      <xdr:nvSpPr>
        <xdr:cNvPr id="88" name="楕円 87"/>
        <xdr:cNvSpPr/>
      </xdr:nvSpPr>
      <xdr:spPr>
        <a:xfrm>
          <a:off x="1968500" y="60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15896</xdr:rowOff>
    </xdr:from>
    <xdr:ext cx="534377" cy="259045"/>
    <xdr:sp macro="" textlink="">
      <xdr:nvSpPr>
        <xdr:cNvPr id="89" name="テキスト ボックス 88"/>
        <xdr:cNvSpPr txBox="1"/>
      </xdr:nvSpPr>
      <xdr:spPr>
        <a:xfrm>
          <a:off x="1752111" y="58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92035</xdr:rowOff>
    </xdr:from>
    <xdr:to>
      <xdr:col>6</xdr:col>
      <xdr:colOff>38100</xdr:colOff>
      <xdr:row>36</xdr:row>
      <xdr:rowOff>22185</xdr:rowOff>
    </xdr:to>
    <xdr:sp macro="" textlink="">
      <xdr:nvSpPr>
        <xdr:cNvPr id="90" name="楕円 89"/>
        <xdr:cNvSpPr/>
      </xdr:nvSpPr>
      <xdr:spPr>
        <a:xfrm>
          <a:off x="1079500" y="60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38712</xdr:rowOff>
    </xdr:from>
    <xdr:ext cx="534377" cy="259045"/>
    <xdr:sp macro="" textlink="">
      <xdr:nvSpPr>
        <xdr:cNvPr id="91" name="テキスト ボックス 90"/>
        <xdr:cNvSpPr txBox="1"/>
      </xdr:nvSpPr>
      <xdr:spPr>
        <a:xfrm>
          <a:off x="863111" y="58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99042</xdr:rowOff>
    </xdr:from>
    <xdr:to>
      <xdr:col>24</xdr:col>
      <xdr:colOff>63500</xdr:colOff>
      <xdr:row>57</xdr:row>
      <xdr:rowOff>167667</xdr:rowOff>
    </xdr:to>
    <xdr:cxnSp macro="">
      <xdr:nvCxnSpPr>
        <xdr:cNvPr id="122" name="直線コネクタ 121"/>
        <xdr:cNvCxnSpPr/>
      </xdr:nvCxnSpPr>
      <xdr:spPr>
        <a:xfrm>
          <a:off x="3797300" y="9871692"/>
          <a:ext cx="8382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84206</xdr:rowOff>
    </xdr:from>
    <xdr:to>
      <xdr:col>19</xdr:col>
      <xdr:colOff>177800</xdr:colOff>
      <xdr:row>57</xdr:row>
      <xdr:rowOff>99042</xdr:rowOff>
    </xdr:to>
    <xdr:cxnSp macro="">
      <xdr:nvCxnSpPr>
        <xdr:cNvPr id="125" name="直線コネクタ 124"/>
        <xdr:cNvCxnSpPr/>
      </xdr:nvCxnSpPr>
      <xdr:spPr>
        <a:xfrm>
          <a:off x="2908300" y="9685406"/>
          <a:ext cx="889000" cy="18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84206</xdr:rowOff>
    </xdr:from>
    <xdr:to>
      <xdr:col>15</xdr:col>
      <xdr:colOff>50800</xdr:colOff>
      <xdr:row>57</xdr:row>
      <xdr:rowOff>164310</xdr:rowOff>
    </xdr:to>
    <xdr:cxnSp macro="">
      <xdr:nvCxnSpPr>
        <xdr:cNvPr id="128" name="直線コネクタ 127"/>
        <xdr:cNvCxnSpPr/>
      </xdr:nvCxnSpPr>
      <xdr:spPr>
        <a:xfrm flipV="1">
          <a:off x="2019300" y="9685406"/>
          <a:ext cx="889000" cy="2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164310</xdr:rowOff>
    </xdr:from>
    <xdr:to>
      <xdr:col>10</xdr:col>
      <xdr:colOff>114300</xdr:colOff>
      <xdr:row>57</xdr:row>
      <xdr:rowOff>164735</xdr:rowOff>
    </xdr:to>
    <xdr:cxnSp macro="">
      <xdr:nvCxnSpPr>
        <xdr:cNvPr id="131" name="直線コネクタ 130"/>
        <xdr:cNvCxnSpPr/>
      </xdr:nvCxnSpPr>
      <xdr:spPr>
        <a:xfrm flipV="1">
          <a:off x="1130300" y="993696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116867</xdr:rowOff>
    </xdr:from>
    <xdr:to>
      <xdr:col>24</xdr:col>
      <xdr:colOff>114300</xdr:colOff>
      <xdr:row>58</xdr:row>
      <xdr:rowOff>47017</xdr:rowOff>
    </xdr:to>
    <xdr:sp macro="" textlink="">
      <xdr:nvSpPr>
        <xdr:cNvPr id="141" name="楕円 140"/>
        <xdr:cNvSpPr/>
      </xdr:nvSpPr>
      <xdr:spPr>
        <a:xfrm>
          <a:off x="4584700" y="98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95294</xdr:rowOff>
    </xdr:from>
    <xdr:ext cx="534377" cy="259045"/>
    <xdr:sp macro="" textlink="">
      <xdr:nvSpPr>
        <xdr:cNvPr id="142" name="物件費該当値テキスト"/>
        <xdr:cNvSpPr txBox="1"/>
      </xdr:nvSpPr>
      <xdr:spPr>
        <a:xfrm>
          <a:off x="4686300" y="98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48242</xdr:rowOff>
    </xdr:from>
    <xdr:to>
      <xdr:col>20</xdr:col>
      <xdr:colOff>38100</xdr:colOff>
      <xdr:row>57</xdr:row>
      <xdr:rowOff>149842</xdr:rowOff>
    </xdr:to>
    <xdr:sp macro="" textlink="">
      <xdr:nvSpPr>
        <xdr:cNvPr id="143" name="楕円 142"/>
        <xdr:cNvSpPr/>
      </xdr:nvSpPr>
      <xdr:spPr>
        <a:xfrm>
          <a:off x="3746500" y="98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166369</xdr:rowOff>
    </xdr:from>
    <xdr:ext cx="599010" cy="259045"/>
    <xdr:sp macro="" textlink="">
      <xdr:nvSpPr>
        <xdr:cNvPr id="144" name="テキスト ボックス 143"/>
        <xdr:cNvSpPr txBox="1"/>
      </xdr:nvSpPr>
      <xdr:spPr>
        <a:xfrm>
          <a:off x="3497795" y="959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33406</xdr:rowOff>
    </xdr:from>
    <xdr:to>
      <xdr:col>15</xdr:col>
      <xdr:colOff>101600</xdr:colOff>
      <xdr:row>56</xdr:row>
      <xdr:rowOff>135006</xdr:rowOff>
    </xdr:to>
    <xdr:sp macro="" textlink="">
      <xdr:nvSpPr>
        <xdr:cNvPr id="145" name="楕円 144"/>
        <xdr:cNvSpPr/>
      </xdr:nvSpPr>
      <xdr:spPr>
        <a:xfrm>
          <a:off x="2857500" y="9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151533</xdr:rowOff>
    </xdr:from>
    <xdr:ext cx="599010" cy="259045"/>
    <xdr:sp macro="" textlink="">
      <xdr:nvSpPr>
        <xdr:cNvPr id="146" name="テキスト ボックス 145"/>
        <xdr:cNvSpPr txBox="1"/>
      </xdr:nvSpPr>
      <xdr:spPr>
        <a:xfrm>
          <a:off x="2608795" y="94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113510</xdr:rowOff>
    </xdr:from>
    <xdr:to>
      <xdr:col>10</xdr:col>
      <xdr:colOff>165100</xdr:colOff>
      <xdr:row>58</xdr:row>
      <xdr:rowOff>43660</xdr:rowOff>
    </xdr:to>
    <xdr:sp macro="" textlink="">
      <xdr:nvSpPr>
        <xdr:cNvPr id="147" name="楕円 146"/>
        <xdr:cNvSpPr/>
      </xdr:nvSpPr>
      <xdr:spPr>
        <a:xfrm>
          <a:off x="1968500" y="98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60187</xdr:rowOff>
    </xdr:from>
    <xdr:ext cx="534377" cy="259045"/>
    <xdr:sp macro="" textlink="">
      <xdr:nvSpPr>
        <xdr:cNvPr id="148" name="テキスト ボックス 147"/>
        <xdr:cNvSpPr txBox="1"/>
      </xdr:nvSpPr>
      <xdr:spPr>
        <a:xfrm>
          <a:off x="1752111" y="96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113935</xdr:rowOff>
    </xdr:from>
    <xdr:to>
      <xdr:col>6</xdr:col>
      <xdr:colOff>38100</xdr:colOff>
      <xdr:row>58</xdr:row>
      <xdr:rowOff>44085</xdr:rowOff>
    </xdr:to>
    <xdr:sp macro="" textlink="">
      <xdr:nvSpPr>
        <xdr:cNvPr id="149" name="楕円 148"/>
        <xdr:cNvSpPr/>
      </xdr:nvSpPr>
      <xdr:spPr>
        <a:xfrm>
          <a:off x="1079500" y="98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60612</xdr:rowOff>
    </xdr:from>
    <xdr:ext cx="534377" cy="259045"/>
    <xdr:sp macro="" textlink="">
      <xdr:nvSpPr>
        <xdr:cNvPr id="150" name="テキスト ボックス 149"/>
        <xdr:cNvSpPr txBox="1"/>
      </xdr:nvSpPr>
      <xdr:spPr>
        <a:xfrm>
          <a:off x="863111" y="966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97276</xdr:rowOff>
    </xdr:from>
    <xdr:to>
      <xdr:col>24</xdr:col>
      <xdr:colOff>63500</xdr:colOff>
      <xdr:row>78</xdr:row>
      <xdr:rowOff>105753</xdr:rowOff>
    </xdr:to>
    <xdr:cxnSp macro="">
      <xdr:nvCxnSpPr>
        <xdr:cNvPr id="179" name="直線コネクタ 178"/>
        <xdr:cNvCxnSpPr/>
      </xdr:nvCxnSpPr>
      <xdr:spPr>
        <a:xfrm>
          <a:off x="3797300" y="13470376"/>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97276</xdr:rowOff>
    </xdr:from>
    <xdr:to>
      <xdr:col>19</xdr:col>
      <xdr:colOff>177800</xdr:colOff>
      <xdr:row>78</xdr:row>
      <xdr:rowOff>125831</xdr:rowOff>
    </xdr:to>
    <xdr:cxnSp macro="">
      <xdr:nvCxnSpPr>
        <xdr:cNvPr id="182" name="直線コネクタ 181"/>
        <xdr:cNvCxnSpPr/>
      </xdr:nvCxnSpPr>
      <xdr:spPr>
        <a:xfrm flipV="1">
          <a:off x="2908300" y="13470376"/>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99467</xdr:rowOff>
    </xdr:from>
    <xdr:to>
      <xdr:col>15</xdr:col>
      <xdr:colOff>50800</xdr:colOff>
      <xdr:row>78</xdr:row>
      <xdr:rowOff>125831</xdr:rowOff>
    </xdr:to>
    <xdr:cxnSp macro="">
      <xdr:nvCxnSpPr>
        <xdr:cNvPr id="185" name="直線コネクタ 184"/>
        <xdr:cNvCxnSpPr/>
      </xdr:nvCxnSpPr>
      <xdr:spPr>
        <a:xfrm>
          <a:off x="2019300" y="13472567"/>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99467</xdr:rowOff>
    </xdr:from>
    <xdr:to>
      <xdr:col>10</xdr:col>
      <xdr:colOff>114300</xdr:colOff>
      <xdr:row>78</xdr:row>
      <xdr:rowOff>102685</xdr:rowOff>
    </xdr:to>
    <xdr:cxnSp macro="">
      <xdr:nvCxnSpPr>
        <xdr:cNvPr id="188" name="直線コネクタ 187"/>
        <xdr:cNvCxnSpPr/>
      </xdr:nvCxnSpPr>
      <xdr:spPr>
        <a:xfrm flipV="1">
          <a:off x="1130300" y="13472567"/>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54953</xdr:rowOff>
    </xdr:from>
    <xdr:to>
      <xdr:col>24</xdr:col>
      <xdr:colOff>114300</xdr:colOff>
      <xdr:row>78</xdr:row>
      <xdr:rowOff>156553</xdr:rowOff>
    </xdr:to>
    <xdr:sp macro="" textlink="">
      <xdr:nvSpPr>
        <xdr:cNvPr id="198" name="楕円 197"/>
        <xdr:cNvSpPr/>
      </xdr:nvSpPr>
      <xdr:spPr>
        <a:xfrm>
          <a:off x="45847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141330</xdr:rowOff>
    </xdr:from>
    <xdr:ext cx="469744" cy="259045"/>
    <xdr:sp macro="" textlink="">
      <xdr:nvSpPr>
        <xdr:cNvPr id="199" name="維持補修費該当値テキスト"/>
        <xdr:cNvSpPr txBox="1"/>
      </xdr:nvSpPr>
      <xdr:spPr>
        <a:xfrm>
          <a:off x="4686300" y="1334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46476</xdr:rowOff>
    </xdr:from>
    <xdr:to>
      <xdr:col>20</xdr:col>
      <xdr:colOff>38100</xdr:colOff>
      <xdr:row>78</xdr:row>
      <xdr:rowOff>148076</xdr:rowOff>
    </xdr:to>
    <xdr:sp macro="" textlink="">
      <xdr:nvSpPr>
        <xdr:cNvPr id="200" name="楕円 199"/>
        <xdr:cNvSpPr/>
      </xdr:nvSpPr>
      <xdr:spPr>
        <a:xfrm>
          <a:off x="3746500" y="134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139203</xdr:rowOff>
    </xdr:from>
    <xdr:ext cx="469744" cy="259045"/>
    <xdr:sp macro="" textlink="">
      <xdr:nvSpPr>
        <xdr:cNvPr id="201" name="テキスト ボックス 200"/>
        <xdr:cNvSpPr txBox="1"/>
      </xdr:nvSpPr>
      <xdr:spPr>
        <a:xfrm>
          <a:off x="3562428" y="135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75031</xdr:rowOff>
    </xdr:from>
    <xdr:to>
      <xdr:col>15</xdr:col>
      <xdr:colOff>101600</xdr:colOff>
      <xdr:row>79</xdr:row>
      <xdr:rowOff>5181</xdr:rowOff>
    </xdr:to>
    <xdr:sp macro="" textlink="">
      <xdr:nvSpPr>
        <xdr:cNvPr id="202" name="楕円 201"/>
        <xdr:cNvSpPr/>
      </xdr:nvSpPr>
      <xdr:spPr>
        <a:xfrm>
          <a:off x="28575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167758</xdr:rowOff>
    </xdr:from>
    <xdr:ext cx="469744" cy="259045"/>
    <xdr:sp macro="" textlink="">
      <xdr:nvSpPr>
        <xdr:cNvPr id="203" name="テキスト ボックス 202"/>
        <xdr:cNvSpPr txBox="1"/>
      </xdr:nvSpPr>
      <xdr:spPr>
        <a:xfrm>
          <a:off x="2673428" y="135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48667</xdr:rowOff>
    </xdr:from>
    <xdr:to>
      <xdr:col>10</xdr:col>
      <xdr:colOff>165100</xdr:colOff>
      <xdr:row>78</xdr:row>
      <xdr:rowOff>150267</xdr:rowOff>
    </xdr:to>
    <xdr:sp macro="" textlink="">
      <xdr:nvSpPr>
        <xdr:cNvPr id="204" name="楕円 203"/>
        <xdr:cNvSpPr/>
      </xdr:nvSpPr>
      <xdr:spPr>
        <a:xfrm>
          <a:off x="1968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141394</xdr:rowOff>
    </xdr:from>
    <xdr:ext cx="469744" cy="259045"/>
    <xdr:sp macro="" textlink="">
      <xdr:nvSpPr>
        <xdr:cNvPr id="205" name="テキスト ボックス 204"/>
        <xdr:cNvSpPr txBox="1"/>
      </xdr:nvSpPr>
      <xdr:spPr>
        <a:xfrm>
          <a:off x="1784428" y="135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51885</xdr:rowOff>
    </xdr:from>
    <xdr:to>
      <xdr:col>6</xdr:col>
      <xdr:colOff>38100</xdr:colOff>
      <xdr:row>78</xdr:row>
      <xdr:rowOff>153485</xdr:rowOff>
    </xdr:to>
    <xdr:sp macro="" textlink="">
      <xdr:nvSpPr>
        <xdr:cNvPr id="206" name="楕円 205"/>
        <xdr:cNvSpPr/>
      </xdr:nvSpPr>
      <xdr:spPr>
        <a:xfrm>
          <a:off x="1079500" y="134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144612</xdr:rowOff>
    </xdr:from>
    <xdr:ext cx="469744" cy="259045"/>
    <xdr:sp macro="" textlink="">
      <xdr:nvSpPr>
        <xdr:cNvPr id="207" name="テキスト ボックス 206"/>
        <xdr:cNvSpPr txBox="1"/>
      </xdr:nvSpPr>
      <xdr:spPr>
        <a:xfrm>
          <a:off x="895428" y="135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140297</xdr:rowOff>
    </xdr:from>
    <xdr:to>
      <xdr:col>24</xdr:col>
      <xdr:colOff>63500</xdr:colOff>
      <xdr:row>97</xdr:row>
      <xdr:rowOff>9677</xdr:rowOff>
    </xdr:to>
    <xdr:cxnSp macro="">
      <xdr:nvCxnSpPr>
        <xdr:cNvPr id="237" name="直線コネクタ 236"/>
        <xdr:cNvCxnSpPr/>
      </xdr:nvCxnSpPr>
      <xdr:spPr>
        <a:xfrm flipV="1">
          <a:off x="3797300" y="16599497"/>
          <a:ext cx="8382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9677</xdr:rowOff>
    </xdr:from>
    <xdr:to>
      <xdr:col>19</xdr:col>
      <xdr:colOff>177800</xdr:colOff>
      <xdr:row>97</xdr:row>
      <xdr:rowOff>23977</xdr:rowOff>
    </xdr:to>
    <xdr:cxnSp macro="">
      <xdr:nvCxnSpPr>
        <xdr:cNvPr id="240" name="直線コネクタ 239"/>
        <xdr:cNvCxnSpPr/>
      </xdr:nvCxnSpPr>
      <xdr:spPr>
        <a:xfrm flipV="1">
          <a:off x="2908300" y="16640327"/>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23977</xdr:rowOff>
    </xdr:from>
    <xdr:to>
      <xdr:col>15</xdr:col>
      <xdr:colOff>50800</xdr:colOff>
      <xdr:row>97</xdr:row>
      <xdr:rowOff>88697</xdr:rowOff>
    </xdr:to>
    <xdr:cxnSp macro="">
      <xdr:nvCxnSpPr>
        <xdr:cNvPr id="243" name="直線コネクタ 242"/>
        <xdr:cNvCxnSpPr/>
      </xdr:nvCxnSpPr>
      <xdr:spPr>
        <a:xfrm flipV="1">
          <a:off x="2019300" y="16654627"/>
          <a:ext cx="8890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88697</xdr:rowOff>
    </xdr:from>
    <xdr:to>
      <xdr:col>10</xdr:col>
      <xdr:colOff>114300</xdr:colOff>
      <xdr:row>97</xdr:row>
      <xdr:rowOff>153009</xdr:rowOff>
    </xdr:to>
    <xdr:cxnSp macro="">
      <xdr:nvCxnSpPr>
        <xdr:cNvPr id="246" name="直線コネクタ 245"/>
        <xdr:cNvCxnSpPr/>
      </xdr:nvCxnSpPr>
      <xdr:spPr>
        <a:xfrm flipV="1">
          <a:off x="1130300" y="16719347"/>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89497</xdr:rowOff>
    </xdr:from>
    <xdr:to>
      <xdr:col>24</xdr:col>
      <xdr:colOff>114300</xdr:colOff>
      <xdr:row>97</xdr:row>
      <xdr:rowOff>19647</xdr:rowOff>
    </xdr:to>
    <xdr:sp macro="" textlink="">
      <xdr:nvSpPr>
        <xdr:cNvPr id="256" name="楕円 255"/>
        <xdr:cNvSpPr/>
      </xdr:nvSpPr>
      <xdr:spPr>
        <a:xfrm>
          <a:off x="4584700" y="1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67924</xdr:rowOff>
    </xdr:from>
    <xdr:ext cx="534377" cy="259045"/>
    <xdr:sp macro="" textlink="">
      <xdr:nvSpPr>
        <xdr:cNvPr id="257" name="扶助費該当値テキスト"/>
        <xdr:cNvSpPr txBox="1"/>
      </xdr:nvSpPr>
      <xdr:spPr>
        <a:xfrm>
          <a:off x="4686300" y="165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130327</xdr:rowOff>
    </xdr:from>
    <xdr:to>
      <xdr:col>20</xdr:col>
      <xdr:colOff>38100</xdr:colOff>
      <xdr:row>97</xdr:row>
      <xdr:rowOff>60477</xdr:rowOff>
    </xdr:to>
    <xdr:sp macro="" textlink="">
      <xdr:nvSpPr>
        <xdr:cNvPr id="258" name="楕円 257"/>
        <xdr:cNvSpPr/>
      </xdr:nvSpPr>
      <xdr:spPr>
        <a:xfrm>
          <a:off x="3746500" y="165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51604</xdr:rowOff>
    </xdr:from>
    <xdr:ext cx="534377" cy="259045"/>
    <xdr:sp macro="" textlink="">
      <xdr:nvSpPr>
        <xdr:cNvPr id="259" name="テキスト ボックス 258"/>
        <xdr:cNvSpPr txBox="1"/>
      </xdr:nvSpPr>
      <xdr:spPr>
        <a:xfrm>
          <a:off x="3530111" y="166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144627</xdr:rowOff>
    </xdr:from>
    <xdr:to>
      <xdr:col>15</xdr:col>
      <xdr:colOff>101600</xdr:colOff>
      <xdr:row>97</xdr:row>
      <xdr:rowOff>74777</xdr:rowOff>
    </xdr:to>
    <xdr:sp macro="" textlink="">
      <xdr:nvSpPr>
        <xdr:cNvPr id="260" name="楕円 259"/>
        <xdr:cNvSpPr/>
      </xdr:nvSpPr>
      <xdr:spPr>
        <a:xfrm>
          <a:off x="2857500" y="166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65904</xdr:rowOff>
    </xdr:from>
    <xdr:ext cx="534377" cy="259045"/>
    <xdr:sp macro="" textlink="">
      <xdr:nvSpPr>
        <xdr:cNvPr id="261" name="テキスト ボックス 260"/>
        <xdr:cNvSpPr txBox="1"/>
      </xdr:nvSpPr>
      <xdr:spPr>
        <a:xfrm>
          <a:off x="2641111" y="166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37897</xdr:rowOff>
    </xdr:from>
    <xdr:to>
      <xdr:col>10</xdr:col>
      <xdr:colOff>165100</xdr:colOff>
      <xdr:row>97</xdr:row>
      <xdr:rowOff>139497</xdr:rowOff>
    </xdr:to>
    <xdr:sp macro="" textlink="">
      <xdr:nvSpPr>
        <xdr:cNvPr id="262" name="楕円 261"/>
        <xdr:cNvSpPr/>
      </xdr:nvSpPr>
      <xdr:spPr>
        <a:xfrm>
          <a:off x="1968500" y="166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130624</xdr:rowOff>
    </xdr:from>
    <xdr:ext cx="534377" cy="259045"/>
    <xdr:sp macro="" textlink="">
      <xdr:nvSpPr>
        <xdr:cNvPr id="263" name="テキスト ボックス 262"/>
        <xdr:cNvSpPr txBox="1"/>
      </xdr:nvSpPr>
      <xdr:spPr>
        <a:xfrm>
          <a:off x="1752111" y="167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102209</xdr:rowOff>
    </xdr:from>
    <xdr:to>
      <xdr:col>6</xdr:col>
      <xdr:colOff>38100</xdr:colOff>
      <xdr:row>98</xdr:row>
      <xdr:rowOff>32359</xdr:rowOff>
    </xdr:to>
    <xdr:sp macro="" textlink="">
      <xdr:nvSpPr>
        <xdr:cNvPr id="264" name="楕円 263"/>
        <xdr:cNvSpPr/>
      </xdr:nvSpPr>
      <xdr:spPr>
        <a:xfrm>
          <a:off x="1079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23486</xdr:rowOff>
    </xdr:from>
    <xdr:ext cx="534377" cy="259045"/>
    <xdr:sp macro="" textlink="">
      <xdr:nvSpPr>
        <xdr:cNvPr id="265" name="テキスト ボックス 264"/>
        <xdr:cNvSpPr txBox="1"/>
      </xdr:nvSpPr>
      <xdr:spPr>
        <a:xfrm>
          <a:off x="863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656</xdr:rowOff>
    </xdr:from>
    <xdr:to>
      <xdr:col>55</xdr:col>
      <xdr:colOff>0</xdr:colOff>
      <xdr:row>38</xdr:row>
      <xdr:rowOff>21641</xdr:rowOff>
    </xdr:to>
    <xdr:cxnSp macro="">
      <xdr:nvCxnSpPr>
        <xdr:cNvPr id="296" name="直線コネクタ 295"/>
        <xdr:cNvCxnSpPr/>
      </xdr:nvCxnSpPr>
      <xdr:spPr>
        <a:xfrm flipV="1">
          <a:off x="9639300" y="6172856"/>
          <a:ext cx="838200" cy="36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108013</xdr:rowOff>
    </xdr:from>
    <xdr:to>
      <xdr:col>50</xdr:col>
      <xdr:colOff>114300</xdr:colOff>
      <xdr:row>38</xdr:row>
      <xdr:rowOff>21641</xdr:rowOff>
    </xdr:to>
    <xdr:cxnSp macro="">
      <xdr:nvCxnSpPr>
        <xdr:cNvPr id="299" name="直線コネクタ 298"/>
        <xdr:cNvCxnSpPr/>
      </xdr:nvCxnSpPr>
      <xdr:spPr>
        <a:xfrm>
          <a:off x="8750300" y="6451663"/>
          <a:ext cx="8890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108013</xdr:rowOff>
    </xdr:from>
    <xdr:to>
      <xdr:col>45</xdr:col>
      <xdr:colOff>177800</xdr:colOff>
      <xdr:row>38</xdr:row>
      <xdr:rowOff>27817</xdr:rowOff>
    </xdr:to>
    <xdr:cxnSp macro="">
      <xdr:nvCxnSpPr>
        <xdr:cNvPr id="302" name="直線コネクタ 301"/>
        <xdr:cNvCxnSpPr/>
      </xdr:nvCxnSpPr>
      <xdr:spPr>
        <a:xfrm flipV="1">
          <a:off x="7861300" y="6451663"/>
          <a:ext cx="889000" cy="9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27817</xdr:rowOff>
    </xdr:from>
    <xdr:to>
      <xdr:col>41</xdr:col>
      <xdr:colOff>50800</xdr:colOff>
      <xdr:row>38</xdr:row>
      <xdr:rowOff>55539</xdr:rowOff>
    </xdr:to>
    <xdr:cxnSp macro="">
      <xdr:nvCxnSpPr>
        <xdr:cNvPr id="305" name="直線コネクタ 304"/>
        <xdr:cNvCxnSpPr/>
      </xdr:nvCxnSpPr>
      <xdr:spPr>
        <a:xfrm flipV="1">
          <a:off x="6972300" y="6542917"/>
          <a:ext cx="889000" cy="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121306</xdr:rowOff>
    </xdr:from>
    <xdr:to>
      <xdr:col>55</xdr:col>
      <xdr:colOff>50800</xdr:colOff>
      <xdr:row>36</xdr:row>
      <xdr:rowOff>51456</xdr:rowOff>
    </xdr:to>
    <xdr:sp macro="" textlink="">
      <xdr:nvSpPr>
        <xdr:cNvPr id="315" name="楕円 314"/>
        <xdr:cNvSpPr/>
      </xdr:nvSpPr>
      <xdr:spPr>
        <a:xfrm>
          <a:off x="10426700" y="61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99733</xdr:rowOff>
    </xdr:from>
    <xdr:ext cx="599010" cy="259045"/>
    <xdr:sp macro="" textlink="">
      <xdr:nvSpPr>
        <xdr:cNvPr id="316" name="補助費等該当値テキスト"/>
        <xdr:cNvSpPr txBox="1"/>
      </xdr:nvSpPr>
      <xdr:spPr>
        <a:xfrm>
          <a:off x="10528300" y="61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142291</xdr:rowOff>
    </xdr:from>
    <xdr:to>
      <xdr:col>50</xdr:col>
      <xdr:colOff>165100</xdr:colOff>
      <xdr:row>38</xdr:row>
      <xdr:rowOff>72441</xdr:rowOff>
    </xdr:to>
    <xdr:sp macro="" textlink="">
      <xdr:nvSpPr>
        <xdr:cNvPr id="317" name="楕円 316"/>
        <xdr:cNvSpPr/>
      </xdr:nvSpPr>
      <xdr:spPr>
        <a:xfrm>
          <a:off x="9588500" y="64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88968</xdr:rowOff>
    </xdr:from>
    <xdr:ext cx="534377" cy="259045"/>
    <xdr:sp macro="" textlink="">
      <xdr:nvSpPr>
        <xdr:cNvPr id="318" name="テキスト ボックス 317"/>
        <xdr:cNvSpPr txBox="1"/>
      </xdr:nvSpPr>
      <xdr:spPr>
        <a:xfrm>
          <a:off x="9372111" y="62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57213</xdr:rowOff>
    </xdr:from>
    <xdr:to>
      <xdr:col>46</xdr:col>
      <xdr:colOff>38100</xdr:colOff>
      <xdr:row>37</xdr:row>
      <xdr:rowOff>158813</xdr:rowOff>
    </xdr:to>
    <xdr:sp macro="" textlink="">
      <xdr:nvSpPr>
        <xdr:cNvPr id="319" name="楕円 318"/>
        <xdr:cNvSpPr/>
      </xdr:nvSpPr>
      <xdr:spPr>
        <a:xfrm>
          <a:off x="8699500" y="64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3890</xdr:rowOff>
    </xdr:from>
    <xdr:ext cx="599010" cy="259045"/>
    <xdr:sp macro="" textlink="">
      <xdr:nvSpPr>
        <xdr:cNvPr id="320" name="テキスト ボックス 319"/>
        <xdr:cNvSpPr txBox="1"/>
      </xdr:nvSpPr>
      <xdr:spPr>
        <a:xfrm>
          <a:off x="8450795" y="617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148467</xdr:rowOff>
    </xdr:from>
    <xdr:to>
      <xdr:col>41</xdr:col>
      <xdr:colOff>101600</xdr:colOff>
      <xdr:row>38</xdr:row>
      <xdr:rowOff>78617</xdr:rowOff>
    </xdr:to>
    <xdr:sp macro="" textlink="">
      <xdr:nvSpPr>
        <xdr:cNvPr id="321" name="楕円 320"/>
        <xdr:cNvSpPr/>
      </xdr:nvSpPr>
      <xdr:spPr>
        <a:xfrm>
          <a:off x="7810500" y="64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95144</xdr:rowOff>
    </xdr:from>
    <xdr:ext cx="534377" cy="259045"/>
    <xdr:sp macro="" textlink="">
      <xdr:nvSpPr>
        <xdr:cNvPr id="322" name="テキスト ボックス 321"/>
        <xdr:cNvSpPr txBox="1"/>
      </xdr:nvSpPr>
      <xdr:spPr>
        <a:xfrm>
          <a:off x="7594111" y="62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4739</xdr:rowOff>
    </xdr:from>
    <xdr:to>
      <xdr:col>36</xdr:col>
      <xdr:colOff>165100</xdr:colOff>
      <xdr:row>38</xdr:row>
      <xdr:rowOff>106339</xdr:rowOff>
    </xdr:to>
    <xdr:sp macro="" textlink="">
      <xdr:nvSpPr>
        <xdr:cNvPr id="323" name="楕円 322"/>
        <xdr:cNvSpPr/>
      </xdr:nvSpPr>
      <xdr:spPr>
        <a:xfrm>
          <a:off x="6921500" y="6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122866</xdr:rowOff>
    </xdr:from>
    <xdr:ext cx="534377" cy="259045"/>
    <xdr:sp macro="" textlink="">
      <xdr:nvSpPr>
        <xdr:cNvPr id="324" name="テキスト ボックス 323"/>
        <xdr:cNvSpPr txBox="1"/>
      </xdr:nvSpPr>
      <xdr:spPr>
        <a:xfrm>
          <a:off x="6705111" y="6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61894</xdr:rowOff>
    </xdr:from>
    <xdr:to>
      <xdr:col>55</xdr:col>
      <xdr:colOff>0</xdr:colOff>
      <xdr:row>55</xdr:row>
      <xdr:rowOff>83158</xdr:rowOff>
    </xdr:to>
    <xdr:cxnSp macro="">
      <xdr:nvCxnSpPr>
        <xdr:cNvPr id="351" name="直線コネクタ 350"/>
        <xdr:cNvCxnSpPr/>
      </xdr:nvCxnSpPr>
      <xdr:spPr>
        <a:xfrm>
          <a:off x="9639300" y="9491644"/>
          <a:ext cx="8382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61894</xdr:rowOff>
    </xdr:from>
    <xdr:to>
      <xdr:col>50</xdr:col>
      <xdr:colOff>114300</xdr:colOff>
      <xdr:row>55</xdr:row>
      <xdr:rowOff>66639</xdr:rowOff>
    </xdr:to>
    <xdr:cxnSp macro="">
      <xdr:nvCxnSpPr>
        <xdr:cNvPr id="354" name="直線コネクタ 353"/>
        <xdr:cNvCxnSpPr/>
      </xdr:nvCxnSpPr>
      <xdr:spPr>
        <a:xfrm flipV="1">
          <a:off x="8750300" y="949164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66639</xdr:rowOff>
    </xdr:from>
    <xdr:to>
      <xdr:col>45</xdr:col>
      <xdr:colOff>177800</xdr:colOff>
      <xdr:row>56</xdr:row>
      <xdr:rowOff>159076</xdr:rowOff>
    </xdr:to>
    <xdr:cxnSp macro="">
      <xdr:nvCxnSpPr>
        <xdr:cNvPr id="357" name="直線コネクタ 356"/>
        <xdr:cNvCxnSpPr/>
      </xdr:nvCxnSpPr>
      <xdr:spPr>
        <a:xfrm flipV="1">
          <a:off x="7861300" y="9496389"/>
          <a:ext cx="8890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159076</xdr:rowOff>
    </xdr:from>
    <xdr:to>
      <xdr:col>41</xdr:col>
      <xdr:colOff>50800</xdr:colOff>
      <xdr:row>56</xdr:row>
      <xdr:rowOff>163730</xdr:rowOff>
    </xdr:to>
    <xdr:cxnSp macro="">
      <xdr:nvCxnSpPr>
        <xdr:cNvPr id="360" name="直線コネクタ 359"/>
        <xdr:cNvCxnSpPr/>
      </xdr:nvCxnSpPr>
      <xdr:spPr>
        <a:xfrm flipV="1">
          <a:off x="6972300" y="976027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32358</xdr:rowOff>
    </xdr:from>
    <xdr:to>
      <xdr:col>55</xdr:col>
      <xdr:colOff>50800</xdr:colOff>
      <xdr:row>55</xdr:row>
      <xdr:rowOff>133958</xdr:rowOff>
    </xdr:to>
    <xdr:sp macro="" textlink="">
      <xdr:nvSpPr>
        <xdr:cNvPr id="370" name="楕円 369"/>
        <xdr:cNvSpPr/>
      </xdr:nvSpPr>
      <xdr:spPr>
        <a:xfrm>
          <a:off x="10426700" y="94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55235</xdr:rowOff>
    </xdr:from>
    <xdr:ext cx="599010" cy="259045"/>
    <xdr:sp macro="" textlink="">
      <xdr:nvSpPr>
        <xdr:cNvPr id="371" name="普通建設事業費該当値テキスト"/>
        <xdr:cNvSpPr txBox="1"/>
      </xdr:nvSpPr>
      <xdr:spPr>
        <a:xfrm>
          <a:off x="10528300" y="931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11094</xdr:rowOff>
    </xdr:from>
    <xdr:to>
      <xdr:col>50</xdr:col>
      <xdr:colOff>165100</xdr:colOff>
      <xdr:row>55</xdr:row>
      <xdr:rowOff>112694</xdr:rowOff>
    </xdr:to>
    <xdr:sp macro="" textlink="">
      <xdr:nvSpPr>
        <xdr:cNvPr id="372" name="楕円 371"/>
        <xdr:cNvSpPr/>
      </xdr:nvSpPr>
      <xdr:spPr>
        <a:xfrm>
          <a:off x="9588500" y="9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129221</xdr:rowOff>
    </xdr:from>
    <xdr:ext cx="599010" cy="259045"/>
    <xdr:sp macro="" textlink="">
      <xdr:nvSpPr>
        <xdr:cNvPr id="373" name="テキスト ボックス 372"/>
        <xdr:cNvSpPr txBox="1"/>
      </xdr:nvSpPr>
      <xdr:spPr>
        <a:xfrm>
          <a:off x="9339795" y="92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15839</xdr:rowOff>
    </xdr:from>
    <xdr:to>
      <xdr:col>46</xdr:col>
      <xdr:colOff>38100</xdr:colOff>
      <xdr:row>55</xdr:row>
      <xdr:rowOff>117439</xdr:rowOff>
    </xdr:to>
    <xdr:sp macro="" textlink="">
      <xdr:nvSpPr>
        <xdr:cNvPr id="374" name="楕円 373"/>
        <xdr:cNvSpPr/>
      </xdr:nvSpPr>
      <xdr:spPr>
        <a:xfrm>
          <a:off x="8699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133966</xdr:rowOff>
    </xdr:from>
    <xdr:ext cx="599010" cy="259045"/>
    <xdr:sp macro="" textlink="">
      <xdr:nvSpPr>
        <xdr:cNvPr id="375" name="テキスト ボックス 374"/>
        <xdr:cNvSpPr txBox="1"/>
      </xdr:nvSpPr>
      <xdr:spPr>
        <a:xfrm>
          <a:off x="8450795" y="92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108276</xdr:rowOff>
    </xdr:from>
    <xdr:to>
      <xdr:col>41</xdr:col>
      <xdr:colOff>101600</xdr:colOff>
      <xdr:row>57</xdr:row>
      <xdr:rowOff>38426</xdr:rowOff>
    </xdr:to>
    <xdr:sp macro="" textlink="">
      <xdr:nvSpPr>
        <xdr:cNvPr id="376" name="楕円 375"/>
        <xdr:cNvSpPr/>
      </xdr:nvSpPr>
      <xdr:spPr>
        <a:xfrm>
          <a:off x="7810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29553</xdr:rowOff>
    </xdr:from>
    <xdr:ext cx="534377" cy="259045"/>
    <xdr:sp macro="" textlink="">
      <xdr:nvSpPr>
        <xdr:cNvPr id="377" name="テキスト ボックス 376"/>
        <xdr:cNvSpPr txBox="1"/>
      </xdr:nvSpPr>
      <xdr:spPr>
        <a:xfrm>
          <a:off x="7594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112930</xdr:rowOff>
    </xdr:from>
    <xdr:to>
      <xdr:col>36</xdr:col>
      <xdr:colOff>165100</xdr:colOff>
      <xdr:row>57</xdr:row>
      <xdr:rowOff>43080</xdr:rowOff>
    </xdr:to>
    <xdr:sp macro="" textlink="">
      <xdr:nvSpPr>
        <xdr:cNvPr id="378" name="楕円 377"/>
        <xdr:cNvSpPr/>
      </xdr:nvSpPr>
      <xdr:spPr>
        <a:xfrm>
          <a:off x="69215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34207</xdr:rowOff>
    </xdr:from>
    <xdr:ext cx="534377" cy="259045"/>
    <xdr:sp macro="" textlink="">
      <xdr:nvSpPr>
        <xdr:cNvPr id="379" name="テキスト ボックス 378"/>
        <xdr:cNvSpPr txBox="1"/>
      </xdr:nvSpPr>
      <xdr:spPr>
        <a:xfrm>
          <a:off x="6705111" y="9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102310</xdr:rowOff>
    </xdr:from>
    <xdr:to>
      <xdr:col>55</xdr:col>
      <xdr:colOff>0</xdr:colOff>
      <xdr:row>77</xdr:row>
      <xdr:rowOff>13787</xdr:rowOff>
    </xdr:to>
    <xdr:cxnSp macro="">
      <xdr:nvCxnSpPr>
        <xdr:cNvPr id="406" name="直線コネクタ 405"/>
        <xdr:cNvCxnSpPr/>
      </xdr:nvCxnSpPr>
      <xdr:spPr>
        <a:xfrm>
          <a:off x="9639300" y="13132510"/>
          <a:ext cx="838200" cy="8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102310</xdr:rowOff>
    </xdr:from>
    <xdr:to>
      <xdr:col>50</xdr:col>
      <xdr:colOff>114300</xdr:colOff>
      <xdr:row>77</xdr:row>
      <xdr:rowOff>165322</xdr:rowOff>
    </xdr:to>
    <xdr:cxnSp macro="">
      <xdr:nvCxnSpPr>
        <xdr:cNvPr id="409" name="直線コネクタ 408"/>
        <xdr:cNvCxnSpPr/>
      </xdr:nvCxnSpPr>
      <xdr:spPr>
        <a:xfrm flipV="1">
          <a:off x="8750300" y="13132510"/>
          <a:ext cx="889000" cy="2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130026</xdr:rowOff>
    </xdr:from>
    <xdr:to>
      <xdr:col>45</xdr:col>
      <xdr:colOff>177800</xdr:colOff>
      <xdr:row>77</xdr:row>
      <xdr:rowOff>165322</xdr:rowOff>
    </xdr:to>
    <xdr:cxnSp macro="">
      <xdr:nvCxnSpPr>
        <xdr:cNvPr id="412" name="直線コネクタ 411"/>
        <xdr:cNvCxnSpPr/>
      </xdr:nvCxnSpPr>
      <xdr:spPr>
        <a:xfrm>
          <a:off x="7861300" y="13331676"/>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45763</xdr:rowOff>
    </xdr:from>
    <xdr:to>
      <xdr:col>41</xdr:col>
      <xdr:colOff>50800</xdr:colOff>
      <xdr:row>77</xdr:row>
      <xdr:rowOff>130026</xdr:rowOff>
    </xdr:to>
    <xdr:cxnSp macro="">
      <xdr:nvCxnSpPr>
        <xdr:cNvPr id="415" name="直線コネクタ 414"/>
        <xdr:cNvCxnSpPr/>
      </xdr:nvCxnSpPr>
      <xdr:spPr>
        <a:xfrm>
          <a:off x="6972300" y="13247413"/>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134437</xdr:rowOff>
    </xdr:from>
    <xdr:to>
      <xdr:col>55</xdr:col>
      <xdr:colOff>50800</xdr:colOff>
      <xdr:row>77</xdr:row>
      <xdr:rowOff>64587</xdr:rowOff>
    </xdr:to>
    <xdr:sp macro="" textlink="">
      <xdr:nvSpPr>
        <xdr:cNvPr id="425" name="楕円 424"/>
        <xdr:cNvSpPr/>
      </xdr:nvSpPr>
      <xdr:spPr>
        <a:xfrm>
          <a:off x="10426700" y="131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157314</xdr:rowOff>
    </xdr:from>
    <xdr:ext cx="534377" cy="259045"/>
    <xdr:sp macro="" textlink="">
      <xdr:nvSpPr>
        <xdr:cNvPr id="426" name="普通建設事業費 （ うち新規整備　）該当値テキスト"/>
        <xdr:cNvSpPr txBox="1"/>
      </xdr:nvSpPr>
      <xdr:spPr>
        <a:xfrm>
          <a:off x="10528300" y="130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51510</xdr:rowOff>
    </xdr:from>
    <xdr:to>
      <xdr:col>50</xdr:col>
      <xdr:colOff>165100</xdr:colOff>
      <xdr:row>76</xdr:row>
      <xdr:rowOff>153110</xdr:rowOff>
    </xdr:to>
    <xdr:sp macro="" textlink="">
      <xdr:nvSpPr>
        <xdr:cNvPr id="427" name="楕円 426"/>
        <xdr:cNvSpPr/>
      </xdr:nvSpPr>
      <xdr:spPr>
        <a:xfrm>
          <a:off x="9588500" y="130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169637</xdr:rowOff>
    </xdr:from>
    <xdr:ext cx="534377" cy="259045"/>
    <xdr:sp macro="" textlink="">
      <xdr:nvSpPr>
        <xdr:cNvPr id="428" name="テキスト ボックス 427"/>
        <xdr:cNvSpPr txBox="1"/>
      </xdr:nvSpPr>
      <xdr:spPr>
        <a:xfrm>
          <a:off x="9372111" y="128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114522</xdr:rowOff>
    </xdr:from>
    <xdr:to>
      <xdr:col>46</xdr:col>
      <xdr:colOff>38100</xdr:colOff>
      <xdr:row>78</xdr:row>
      <xdr:rowOff>44672</xdr:rowOff>
    </xdr:to>
    <xdr:sp macro="" textlink="">
      <xdr:nvSpPr>
        <xdr:cNvPr id="429" name="楕円 428"/>
        <xdr:cNvSpPr/>
      </xdr:nvSpPr>
      <xdr:spPr>
        <a:xfrm>
          <a:off x="8699500" y="133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35799</xdr:rowOff>
    </xdr:from>
    <xdr:ext cx="534377" cy="259045"/>
    <xdr:sp macro="" textlink="">
      <xdr:nvSpPr>
        <xdr:cNvPr id="430" name="テキスト ボックス 429"/>
        <xdr:cNvSpPr txBox="1"/>
      </xdr:nvSpPr>
      <xdr:spPr>
        <a:xfrm>
          <a:off x="8483111" y="134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79226</xdr:rowOff>
    </xdr:from>
    <xdr:to>
      <xdr:col>41</xdr:col>
      <xdr:colOff>101600</xdr:colOff>
      <xdr:row>78</xdr:row>
      <xdr:rowOff>9376</xdr:rowOff>
    </xdr:to>
    <xdr:sp macro="" textlink="">
      <xdr:nvSpPr>
        <xdr:cNvPr id="431" name="楕円 430"/>
        <xdr:cNvSpPr/>
      </xdr:nvSpPr>
      <xdr:spPr>
        <a:xfrm>
          <a:off x="7810500" y="13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503</xdr:rowOff>
    </xdr:from>
    <xdr:ext cx="534377" cy="259045"/>
    <xdr:sp macro="" textlink="">
      <xdr:nvSpPr>
        <xdr:cNvPr id="432" name="テキスト ボックス 431"/>
        <xdr:cNvSpPr txBox="1"/>
      </xdr:nvSpPr>
      <xdr:spPr>
        <a:xfrm>
          <a:off x="7594111" y="133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166413</xdr:rowOff>
    </xdr:from>
    <xdr:to>
      <xdr:col>36</xdr:col>
      <xdr:colOff>165100</xdr:colOff>
      <xdr:row>77</xdr:row>
      <xdr:rowOff>96563</xdr:rowOff>
    </xdr:to>
    <xdr:sp macro="" textlink="">
      <xdr:nvSpPr>
        <xdr:cNvPr id="433" name="楕円 432"/>
        <xdr:cNvSpPr/>
      </xdr:nvSpPr>
      <xdr:spPr>
        <a:xfrm>
          <a:off x="6921500" y="131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87690</xdr:rowOff>
    </xdr:from>
    <xdr:ext cx="534377" cy="259045"/>
    <xdr:sp macro="" textlink="">
      <xdr:nvSpPr>
        <xdr:cNvPr id="434" name="テキスト ボックス 433"/>
        <xdr:cNvSpPr txBox="1"/>
      </xdr:nvSpPr>
      <xdr:spPr>
        <a:xfrm>
          <a:off x="6705111" y="132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57459</xdr:rowOff>
    </xdr:from>
    <xdr:to>
      <xdr:col>55</xdr:col>
      <xdr:colOff>0</xdr:colOff>
      <xdr:row>95</xdr:row>
      <xdr:rowOff>15190</xdr:rowOff>
    </xdr:to>
    <xdr:cxnSp macro="">
      <xdr:nvCxnSpPr>
        <xdr:cNvPr id="465" name="直線コネクタ 464"/>
        <xdr:cNvCxnSpPr/>
      </xdr:nvCxnSpPr>
      <xdr:spPr>
        <a:xfrm flipV="1">
          <a:off x="9639300" y="16173759"/>
          <a:ext cx="838200" cy="1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15190</xdr:rowOff>
    </xdr:from>
    <xdr:to>
      <xdr:col>50</xdr:col>
      <xdr:colOff>114300</xdr:colOff>
      <xdr:row>95</xdr:row>
      <xdr:rowOff>111647</xdr:rowOff>
    </xdr:to>
    <xdr:cxnSp macro="">
      <xdr:nvCxnSpPr>
        <xdr:cNvPr id="468" name="直線コネクタ 467"/>
        <xdr:cNvCxnSpPr/>
      </xdr:nvCxnSpPr>
      <xdr:spPr>
        <a:xfrm flipV="1">
          <a:off x="8750300" y="16302940"/>
          <a:ext cx="889000" cy="9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111647</xdr:rowOff>
    </xdr:from>
    <xdr:to>
      <xdr:col>45</xdr:col>
      <xdr:colOff>177800</xdr:colOff>
      <xdr:row>96</xdr:row>
      <xdr:rowOff>168906</xdr:rowOff>
    </xdr:to>
    <xdr:cxnSp macro="">
      <xdr:nvCxnSpPr>
        <xdr:cNvPr id="471" name="直線コネクタ 470"/>
        <xdr:cNvCxnSpPr/>
      </xdr:nvCxnSpPr>
      <xdr:spPr>
        <a:xfrm flipV="1">
          <a:off x="7861300" y="16399397"/>
          <a:ext cx="889000" cy="2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168906</xdr:rowOff>
    </xdr:from>
    <xdr:to>
      <xdr:col>41</xdr:col>
      <xdr:colOff>50800</xdr:colOff>
      <xdr:row>97</xdr:row>
      <xdr:rowOff>116906</xdr:rowOff>
    </xdr:to>
    <xdr:cxnSp macro="">
      <xdr:nvCxnSpPr>
        <xdr:cNvPr id="474" name="直線コネクタ 473"/>
        <xdr:cNvCxnSpPr/>
      </xdr:nvCxnSpPr>
      <xdr:spPr>
        <a:xfrm flipV="1">
          <a:off x="6972300" y="16628106"/>
          <a:ext cx="889000" cy="1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6659</xdr:rowOff>
    </xdr:from>
    <xdr:to>
      <xdr:col>55</xdr:col>
      <xdr:colOff>50800</xdr:colOff>
      <xdr:row>94</xdr:row>
      <xdr:rowOff>108259</xdr:rowOff>
    </xdr:to>
    <xdr:sp macro="" textlink="">
      <xdr:nvSpPr>
        <xdr:cNvPr id="484" name="楕円 483"/>
        <xdr:cNvSpPr/>
      </xdr:nvSpPr>
      <xdr:spPr>
        <a:xfrm>
          <a:off x="10426700" y="161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29536</xdr:rowOff>
    </xdr:from>
    <xdr:ext cx="534377" cy="259045"/>
    <xdr:sp macro="" textlink="">
      <xdr:nvSpPr>
        <xdr:cNvPr id="485" name="普通建設事業費 （ うち更新整備　）該当値テキスト"/>
        <xdr:cNvSpPr txBox="1"/>
      </xdr:nvSpPr>
      <xdr:spPr>
        <a:xfrm>
          <a:off x="10528300" y="159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135840</xdr:rowOff>
    </xdr:from>
    <xdr:to>
      <xdr:col>50</xdr:col>
      <xdr:colOff>165100</xdr:colOff>
      <xdr:row>95</xdr:row>
      <xdr:rowOff>65990</xdr:rowOff>
    </xdr:to>
    <xdr:sp macro="" textlink="">
      <xdr:nvSpPr>
        <xdr:cNvPr id="486" name="楕円 485"/>
        <xdr:cNvSpPr/>
      </xdr:nvSpPr>
      <xdr:spPr>
        <a:xfrm>
          <a:off x="9588500" y="162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82517</xdr:rowOff>
    </xdr:from>
    <xdr:ext cx="534377" cy="259045"/>
    <xdr:sp macro="" textlink="">
      <xdr:nvSpPr>
        <xdr:cNvPr id="487" name="テキスト ボックス 486"/>
        <xdr:cNvSpPr txBox="1"/>
      </xdr:nvSpPr>
      <xdr:spPr>
        <a:xfrm>
          <a:off x="9372111" y="160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60847</xdr:rowOff>
    </xdr:from>
    <xdr:to>
      <xdr:col>46</xdr:col>
      <xdr:colOff>38100</xdr:colOff>
      <xdr:row>95</xdr:row>
      <xdr:rowOff>162447</xdr:rowOff>
    </xdr:to>
    <xdr:sp macro="" textlink="">
      <xdr:nvSpPr>
        <xdr:cNvPr id="488" name="楕円 487"/>
        <xdr:cNvSpPr/>
      </xdr:nvSpPr>
      <xdr:spPr>
        <a:xfrm>
          <a:off x="8699500" y="163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7524</xdr:rowOff>
    </xdr:from>
    <xdr:ext cx="534377" cy="259045"/>
    <xdr:sp macro="" textlink="">
      <xdr:nvSpPr>
        <xdr:cNvPr id="489" name="テキスト ボックス 488"/>
        <xdr:cNvSpPr txBox="1"/>
      </xdr:nvSpPr>
      <xdr:spPr>
        <a:xfrm>
          <a:off x="8483111" y="1612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118106</xdr:rowOff>
    </xdr:from>
    <xdr:to>
      <xdr:col>41</xdr:col>
      <xdr:colOff>101600</xdr:colOff>
      <xdr:row>97</xdr:row>
      <xdr:rowOff>48256</xdr:rowOff>
    </xdr:to>
    <xdr:sp macro="" textlink="">
      <xdr:nvSpPr>
        <xdr:cNvPr id="490" name="楕円 489"/>
        <xdr:cNvSpPr/>
      </xdr:nvSpPr>
      <xdr:spPr>
        <a:xfrm>
          <a:off x="7810500" y="165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39383</xdr:rowOff>
    </xdr:from>
    <xdr:ext cx="534377" cy="259045"/>
    <xdr:sp macro="" textlink="">
      <xdr:nvSpPr>
        <xdr:cNvPr id="491" name="テキスト ボックス 490"/>
        <xdr:cNvSpPr txBox="1"/>
      </xdr:nvSpPr>
      <xdr:spPr>
        <a:xfrm>
          <a:off x="7594111" y="166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66106</xdr:rowOff>
    </xdr:from>
    <xdr:to>
      <xdr:col>36</xdr:col>
      <xdr:colOff>165100</xdr:colOff>
      <xdr:row>97</xdr:row>
      <xdr:rowOff>167706</xdr:rowOff>
    </xdr:to>
    <xdr:sp macro="" textlink="">
      <xdr:nvSpPr>
        <xdr:cNvPr id="492" name="楕円 491"/>
        <xdr:cNvSpPr/>
      </xdr:nvSpPr>
      <xdr:spPr>
        <a:xfrm>
          <a:off x="6921500" y="166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158833</xdr:rowOff>
    </xdr:from>
    <xdr:ext cx="534377" cy="259045"/>
    <xdr:sp macro="" textlink="">
      <xdr:nvSpPr>
        <xdr:cNvPr id="493" name="テキスト ボックス 492"/>
        <xdr:cNvSpPr txBox="1"/>
      </xdr:nvSpPr>
      <xdr:spPr>
        <a:xfrm>
          <a:off x="6705111" y="167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113728</xdr:rowOff>
    </xdr:from>
    <xdr:to>
      <xdr:col>85</xdr:col>
      <xdr:colOff>127000</xdr:colOff>
      <xdr:row>37</xdr:row>
      <xdr:rowOff>131153</xdr:rowOff>
    </xdr:to>
    <xdr:cxnSp macro="">
      <xdr:nvCxnSpPr>
        <xdr:cNvPr id="522" name="直線コネクタ 521"/>
        <xdr:cNvCxnSpPr/>
      </xdr:nvCxnSpPr>
      <xdr:spPr>
        <a:xfrm>
          <a:off x="15481300" y="6285928"/>
          <a:ext cx="838200" cy="1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33731</xdr:rowOff>
    </xdr:from>
    <xdr:to>
      <xdr:col>81</xdr:col>
      <xdr:colOff>50800</xdr:colOff>
      <xdr:row>36</xdr:row>
      <xdr:rowOff>113728</xdr:rowOff>
    </xdr:to>
    <xdr:cxnSp macro="">
      <xdr:nvCxnSpPr>
        <xdr:cNvPr id="525" name="直線コネクタ 524"/>
        <xdr:cNvCxnSpPr/>
      </xdr:nvCxnSpPr>
      <xdr:spPr>
        <a:xfrm>
          <a:off x="14592300" y="6205931"/>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33731</xdr:rowOff>
    </xdr:from>
    <xdr:to>
      <xdr:col>76</xdr:col>
      <xdr:colOff>114300</xdr:colOff>
      <xdr:row>38</xdr:row>
      <xdr:rowOff>162039</xdr:rowOff>
    </xdr:to>
    <xdr:cxnSp macro="">
      <xdr:nvCxnSpPr>
        <xdr:cNvPr id="528" name="直線コネクタ 527"/>
        <xdr:cNvCxnSpPr/>
      </xdr:nvCxnSpPr>
      <xdr:spPr>
        <a:xfrm flipV="1">
          <a:off x="13703300" y="6205931"/>
          <a:ext cx="889000" cy="4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162039</xdr:rowOff>
    </xdr:from>
    <xdr:to>
      <xdr:col>71</xdr:col>
      <xdr:colOff>177800</xdr:colOff>
      <xdr:row>39</xdr:row>
      <xdr:rowOff>1410</xdr:rowOff>
    </xdr:to>
    <xdr:cxnSp macro="">
      <xdr:nvCxnSpPr>
        <xdr:cNvPr id="531" name="直線コネクタ 530"/>
        <xdr:cNvCxnSpPr/>
      </xdr:nvCxnSpPr>
      <xdr:spPr>
        <a:xfrm flipV="1">
          <a:off x="12814300" y="667713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80353</xdr:rowOff>
    </xdr:from>
    <xdr:to>
      <xdr:col>85</xdr:col>
      <xdr:colOff>177800</xdr:colOff>
      <xdr:row>38</xdr:row>
      <xdr:rowOff>10503</xdr:rowOff>
    </xdr:to>
    <xdr:sp macro="" textlink="">
      <xdr:nvSpPr>
        <xdr:cNvPr id="541" name="楕円 540"/>
        <xdr:cNvSpPr/>
      </xdr:nvSpPr>
      <xdr:spPr>
        <a:xfrm>
          <a:off x="16268700" y="64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103230</xdr:rowOff>
    </xdr:from>
    <xdr:ext cx="534377" cy="259045"/>
    <xdr:sp macro="" textlink="">
      <xdr:nvSpPr>
        <xdr:cNvPr id="542" name="災害復旧事業費該当値テキスト"/>
        <xdr:cNvSpPr txBox="1"/>
      </xdr:nvSpPr>
      <xdr:spPr>
        <a:xfrm>
          <a:off x="16370300" y="62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62928</xdr:rowOff>
    </xdr:from>
    <xdr:to>
      <xdr:col>81</xdr:col>
      <xdr:colOff>101600</xdr:colOff>
      <xdr:row>36</xdr:row>
      <xdr:rowOff>164528</xdr:rowOff>
    </xdr:to>
    <xdr:sp macro="" textlink="">
      <xdr:nvSpPr>
        <xdr:cNvPr id="543" name="楕円 542"/>
        <xdr:cNvSpPr/>
      </xdr:nvSpPr>
      <xdr:spPr>
        <a:xfrm>
          <a:off x="15430500" y="62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9605</xdr:rowOff>
    </xdr:from>
    <xdr:ext cx="534377" cy="259045"/>
    <xdr:sp macro="" textlink="">
      <xdr:nvSpPr>
        <xdr:cNvPr id="544" name="テキスト ボックス 543"/>
        <xdr:cNvSpPr txBox="1"/>
      </xdr:nvSpPr>
      <xdr:spPr>
        <a:xfrm>
          <a:off x="15214111" y="60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154381</xdr:rowOff>
    </xdr:from>
    <xdr:to>
      <xdr:col>76</xdr:col>
      <xdr:colOff>165100</xdr:colOff>
      <xdr:row>36</xdr:row>
      <xdr:rowOff>84531</xdr:rowOff>
    </xdr:to>
    <xdr:sp macro="" textlink="">
      <xdr:nvSpPr>
        <xdr:cNvPr id="545" name="楕円 544"/>
        <xdr:cNvSpPr/>
      </xdr:nvSpPr>
      <xdr:spPr>
        <a:xfrm>
          <a:off x="14541500" y="61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101058</xdr:rowOff>
    </xdr:from>
    <xdr:ext cx="534377" cy="259045"/>
    <xdr:sp macro="" textlink="">
      <xdr:nvSpPr>
        <xdr:cNvPr id="546" name="テキスト ボックス 545"/>
        <xdr:cNvSpPr txBox="1"/>
      </xdr:nvSpPr>
      <xdr:spPr>
        <a:xfrm>
          <a:off x="14325111" y="59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111239</xdr:rowOff>
    </xdr:from>
    <xdr:to>
      <xdr:col>72</xdr:col>
      <xdr:colOff>38100</xdr:colOff>
      <xdr:row>39</xdr:row>
      <xdr:rowOff>41389</xdr:rowOff>
    </xdr:to>
    <xdr:sp macro="" textlink="">
      <xdr:nvSpPr>
        <xdr:cNvPr id="547" name="楕円 546"/>
        <xdr:cNvSpPr/>
      </xdr:nvSpPr>
      <xdr:spPr>
        <a:xfrm>
          <a:off x="136525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32516</xdr:rowOff>
    </xdr:from>
    <xdr:ext cx="469744" cy="259045"/>
    <xdr:sp macro="" textlink="">
      <xdr:nvSpPr>
        <xdr:cNvPr id="548" name="テキスト ボックス 547"/>
        <xdr:cNvSpPr txBox="1"/>
      </xdr:nvSpPr>
      <xdr:spPr>
        <a:xfrm>
          <a:off x="13468428" y="67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122060</xdr:rowOff>
    </xdr:from>
    <xdr:to>
      <xdr:col>67</xdr:col>
      <xdr:colOff>101600</xdr:colOff>
      <xdr:row>39</xdr:row>
      <xdr:rowOff>52210</xdr:rowOff>
    </xdr:to>
    <xdr:sp macro="" textlink="">
      <xdr:nvSpPr>
        <xdr:cNvPr id="549" name="楕円 548"/>
        <xdr:cNvSpPr/>
      </xdr:nvSpPr>
      <xdr:spPr>
        <a:xfrm>
          <a:off x="12763500" y="6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43337</xdr:rowOff>
    </xdr:from>
    <xdr:ext cx="469744" cy="259045"/>
    <xdr:sp macro="" textlink="">
      <xdr:nvSpPr>
        <xdr:cNvPr id="550" name="テキスト ボックス 549"/>
        <xdr:cNvSpPr txBox="1"/>
      </xdr:nvSpPr>
      <xdr:spPr>
        <a:xfrm>
          <a:off x="12579428" y="67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80387</xdr:rowOff>
    </xdr:from>
    <xdr:to>
      <xdr:col>85</xdr:col>
      <xdr:colOff>127000</xdr:colOff>
      <xdr:row>78</xdr:row>
      <xdr:rowOff>94382</xdr:rowOff>
    </xdr:to>
    <xdr:cxnSp macro="">
      <xdr:nvCxnSpPr>
        <xdr:cNvPr id="632" name="直線コネクタ 631"/>
        <xdr:cNvCxnSpPr/>
      </xdr:nvCxnSpPr>
      <xdr:spPr>
        <a:xfrm flipV="1">
          <a:off x="15481300" y="13453487"/>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90394</xdr:rowOff>
    </xdr:from>
    <xdr:to>
      <xdr:col>81</xdr:col>
      <xdr:colOff>50800</xdr:colOff>
      <xdr:row>78</xdr:row>
      <xdr:rowOff>94382</xdr:rowOff>
    </xdr:to>
    <xdr:cxnSp macro="">
      <xdr:nvCxnSpPr>
        <xdr:cNvPr id="635" name="直線コネクタ 634"/>
        <xdr:cNvCxnSpPr/>
      </xdr:nvCxnSpPr>
      <xdr:spPr>
        <a:xfrm>
          <a:off x="14592300" y="13463494"/>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78422</xdr:rowOff>
    </xdr:from>
    <xdr:to>
      <xdr:col>76</xdr:col>
      <xdr:colOff>114300</xdr:colOff>
      <xdr:row>78</xdr:row>
      <xdr:rowOff>90394</xdr:rowOff>
    </xdr:to>
    <xdr:cxnSp macro="">
      <xdr:nvCxnSpPr>
        <xdr:cNvPr id="638" name="直線コネクタ 637"/>
        <xdr:cNvCxnSpPr/>
      </xdr:nvCxnSpPr>
      <xdr:spPr>
        <a:xfrm>
          <a:off x="13703300" y="13451522"/>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59609</xdr:rowOff>
    </xdr:from>
    <xdr:to>
      <xdr:col>71</xdr:col>
      <xdr:colOff>177800</xdr:colOff>
      <xdr:row>78</xdr:row>
      <xdr:rowOff>78422</xdr:rowOff>
    </xdr:to>
    <xdr:cxnSp macro="">
      <xdr:nvCxnSpPr>
        <xdr:cNvPr id="641" name="直線コネクタ 640"/>
        <xdr:cNvCxnSpPr/>
      </xdr:nvCxnSpPr>
      <xdr:spPr>
        <a:xfrm>
          <a:off x="12814300" y="13432709"/>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29587</xdr:rowOff>
    </xdr:from>
    <xdr:to>
      <xdr:col>85</xdr:col>
      <xdr:colOff>177800</xdr:colOff>
      <xdr:row>78</xdr:row>
      <xdr:rowOff>131187</xdr:rowOff>
    </xdr:to>
    <xdr:sp macro="" textlink="">
      <xdr:nvSpPr>
        <xdr:cNvPr id="651" name="楕円 650"/>
        <xdr:cNvSpPr/>
      </xdr:nvSpPr>
      <xdr:spPr>
        <a:xfrm>
          <a:off x="16268700" y="134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139126</xdr:rowOff>
    </xdr:from>
    <xdr:ext cx="534377" cy="259045"/>
    <xdr:sp macro="" textlink="">
      <xdr:nvSpPr>
        <xdr:cNvPr id="652" name="公債費該当値テキスト"/>
        <xdr:cNvSpPr txBox="1"/>
      </xdr:nvSpPr>
      <xdr:spPr>
        <a:xfrm>
          <a:off x="16370300" y="133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43582</xdr:rowOff>
    </xdr:from>
    <xdr:to>
      <xdr:col>81</xdr:col>
      <xdr:colOff>101600</xdr:colOff>
      <xdr:row>78</xdr:row>
      <xdr:rowOff>145182</xdr:rowOff>
    </xdr:to>
    <xdr:sp macro="" textlink="">
      <xdr:nvSpPr>
        <xdr:cNvPr id="653" name="楕円 652"/>
        <xdr:cNvSpPr/>
      </xdr:nvSpPr>
      <xdr:spPr>
        <a:xfrm>
          <a:off x="154305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136309</xdr:rowOff>
    </xdr:from>
    <xdr:ext cx="534377" cy="259045"/>
    <xdr:sp macro="" textlink="">
      <xdr:nvSpPr>
        <xdr:cNvPr id="654" name="テキスト ボックス 653"/>
        <xdr:cNvSpPr txBox="1"/>
      </xdr:nvSpPr>
      <xdr:spPr>
        <a:xfrm>
          <a:off x="15214111" y="135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39594</xdr:rowOff>
    </xdr:from>
    <xdr:to>
      <xdr:col>76</xdr:col>
      <xdr:colOff>165100</xdr:colOff>
      <xdr:row>78</xdr:row>
      <xdr:rowOff>141194</xdr:rowOff>
    </xdr:to>
    <xdr:sp macro="" textlink="">
      <xdr:nvSpPr>
        <xdr:cNvPr id="655" name="楕円 654"/>
        <xdr:cNvSpPr/>
      </xdr:nvSpPr>
      <xdr:spPr>
        <a:xfrm>
          <a:off x="14541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132321</xdr:rowOff>
    </xdr:from>
    <xdr:ext cx="534377" cy="259045"/>
    <xdr:sp macro="" textlink="">
      <xdr:nvSpPr>
        <xdr:cNvPr id="656" name="テキスト ボックス 655"/>
        <xdr:cNvSpPr txBox="1"/>
      </xdr:nvSpPr>
      <xdr:spPr>
        <a:xfrm>
          <a:off x="14325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27622</xdr:rowOff>
    </xdr:from>
    <xdr:to>
      <xdr:col>72</xdr:col>
      <xdr:colOff>38100</xdr:colOff>
      <xdr:row>78</xdr:row>
      <xdr:rowOff>129222</xdr:rowOff>
    </xdr:to>
    <xdr:sp macro="" textlink="">
      <xdr:nvSpPr>
        <xdr:cNvPr id="657" name="楕円 656"/>
        <xdr:cNvSpPr/>
      </xdr:nvSpPr>
      <xdr:spPr>
        <a:xfrm>
          <a:off x="13652500" y="134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120349</xdr:rowOff>
    </xdr:from>
    <xdr:ext cx="534377" cy="259045"/>
    <xdr:sp macro="" textlink="">
      <xdr:nvSpPr>
        <xdr:cNvPr id="658" name="テキスト ボックス 657"/>
        <xdr:cNvSpPr txBox="1"/>
      </xdr:nvSpPr>
      <xdr:spPr>
        <a:xfrm>
          <a:off x="13436111" y="134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8809</xdr:rowOff>
    </xdr:from>
    <xdr:to>
      <xdr:col>67</xdr:col>
      <xdr:colOff>101600</xdr:colOff>
      <xdr:row>78</xdr:row>
      <xdr:rowOff>110409</xdr:rowOff>
    </xdr:to>
    <xdr:sp macro="" textlink="">
      <xdr:nvSpPr>
        <xdr:cNvPr id="659" name="楕円 658"/>
        <xdr:cNvSpPr/>
      </xdr:nvSpPr>
      <xdr:spPr>
        <a:xfrm>
          <a:off x="12763500" y="13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101536</xdr:rowOff>
    </xdr:from>
    <xdr:ext cx="534377" cy="259045"/>
    <xdr:sp macro="" textlink="">
      <xdr:nvSpPr>
        <xdr:cNvPr id="660" name="テキスト ボックス 659"/>
        <xdr:cNvSpPr txBox="1"/>
      </xdr:nvSpPr>
      <xdr:spPr>
        <a:xfrm>
          <a:off x="12547111" y="134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83748</xdr:rowOff>
    </xdr:from>
    <xdr:to>
      <xdr:col>85</xdr:col>
      <xdr:colOff>127000</xdr:colOff>
      <xdr:row>98</xdr:row>
      <xdr:rowOff>132113</xdr:rowOff>
    </xdr:to>
    <xdr:cxnSp macro="">
      <xdr:nvCxnSpPr>
        <xdr:cNvPr id="687" name="直線コネクタ 686"/>
        <xdr:cNvCxnSpPr/>
      </xdr:nvCxnSpPr>
      <xdr:spPr>
        <a:xfrm flipV="1">
          <a:off x="15481300" y="16885848"/>
          <a:ext cx="8382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132113</xdr:rowOff>
    </xdr:from>
    <xdr:to>
      <xdr:col>81</xdr:col>
      <xdr:colOff>50800</xdr:colOff>
      <xdr:row>98</xdr:row>
      <xdr:rowOff>133148</xdr:rowOff>
    </xdr:to>
    <xdr:cxnSp macro="">
      <xdr:nvCxnSpPr>
        <xdr:cNvPr id="690" name="直線コネクタ 689"/>
        <xdr:cNvCxnSpPr/>
      </xdr:nvCxnSpPr>
      <xdr:spPr>
        <a:xfrm flipV="1">
          <a:off x="14592300" y="16934213"/>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133148</xdr:rowOff>
    </xdr:from>
    <xdr:to>
      <xdr:col>76</xdr:col>
      <xdr:colOff>114300</xdr:colOff>
      <xdr:row>98</xdr:row>
      <xdr:rowOff>135206</xdr:rowOff>
    </xdr:to>
    <xdr:cxnSp macro="">
      <xdr:nvCxnSpPr>
        <xdr:cNvPr id="693" name="直線コネクタ 692"/>
        <xdr:cNvCxnSpPr/>
      </xdr:nvCxnSpPr>
      <xdr:spPr>
        <a:xfrm flipV="1">
          <a:off x="13703300" y="1693524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115587</xdr:rowOff>
    </xdr:from>
    <xdr:to>
      <xdr:col>71</xdr:col>
      <xdr:colOff>177800</xdr:colOff>
      <xdr:row>98</xdr:row>
      <xdr:rowOff>135206</xdr:rowOff>
    </xdr:to>
    <xdr:cxnSp macro="">
      <xdr:nvCxnSpPr>
        <xdr:cNvPr id="696" name="直線コネクタ 695"/>
        <xdr:cNvCxnSpPr/>
      </xdr:nvCxnSpPr>
      <xdr:spPr>
        <a:xfrm>
          <a:off x="12814300" y="16917687"/>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32948</xdr:rowOff>
    </xdr:from>
    <xdr:to>
      <xdr:col>85</xdr:col>
      <xdr:colOff>177800</xdr:colOff>
      <xdr:row>98</xdr:row>
      <xdr:rowOff>134548</xdr:rowOff>
    </xdr:to>
    <xdr:sp macro="" textlink="">
      <xdr:nvSpPr>
        <xdr:cNvPr id="706" name="楕円 705"/>
        <xdr:cNvSpPr/>
      </xdr:nvSpPr>
      <xdr:spPr>
        <a:xfrm>
          <a:off x="16268700" y="168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81313</xdr:rowOff>
    </xdr:from>
    <xdr:to>
      <xdr:col>81</xdr:col>
      <xdr:colOff>101600</xdr:colOff>
      <xdr:row>99</xdr:row>
      <xdr:rowOff>11463</xdr:rowOff>
    </xdr:to>
    <xdr:sp macro="" textlink="">
      <xdr:nvSpPr>
        <xdr:cNvPr id="708" name="楕円 707"/>
        <xdr:cNvSpPr/>
      </xdr:nvSpPr>
      <xdr:spPr>
        <a:xfrm>
          <a:off x="15430500" y="168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2590</xdr:rowOff>
    </xdr:from>
    <xdr:ext cx="469744" cy="259045"/>
    <xdr:sp macro="" textlink="">
      <xdr:nvSpPr>
        <xdr:cNvPr id="709" name="テキスト ボックス 708"/>
        <xdr:cNvSpPr txBox="1"/>
      </xdr:nvSpPr>
      <xdr:spPr>
        <a:xfrm>
          <a:off x="15246428" y="169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82348</xdr:rowOff>
    </xdr:from>
    <xdr:to>
      <xdr:col>76</xdr:col>
      <xdr:colOff>165100</xdr:colOff>
      <xdr:row>99</xdr:row>
      <xdr:rowOff>12498</xdr:rowOff>
    </xdr:to>
    <xdr:sp macro="" textlink="">
      <xdr:nvSpPr>
        <xdr:cNvPr id="710" name="楕円 709"/>
        <xdr:cNvSpPr/>
      </xdr:nvSpPr>
      <xdr:spPr>
        <a:xfrm>
          <a:off x="14541500" y="16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3625</xdr:rowOff>
    </xdr:from>
    <xdr:ext cx="469744" cy="259045"/>
    <xdr:sp macro="" textlink="">
      <xdr:nvSpPr>
        <xdr:cNvPr id="711" name="テキスト ボックス 710"/>
        <xdr:cNvSpPr txBox="1"/>
      </xdr:nvSpPr>
      <xdr:spPr>
        <a:xfrm>
          <a:off x="14357428" y="1697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84406</xdr:rowOff>
    </xdr:from>
    <xdr:to>
      <xdr:col>72</xdr:col>
      <xdr:colOff>38100</xdr:colOff>
      <xdr:row>99</xdr:row>
      <xdr:rowOff>14556</xdr:rowOff>
    </xdr:to>
    <xdr:sp macro="" textlink="">
      <xdr:nvSpPr>
        <xdr:cNvPr id="712" name="楕円 711"/>
        <xdr:cNvSpPr/>
      </xdr:nvSpPr>
      <xdr:spPr>
        <a:xfrm>
          <a:off x="13652500" y="168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5683</xdr:rowOff>
    </xdr:from>
    <xdr:ext cx="469744" cy="259045"/>
    <xdr:sp macro="" textlink="">
      <xdr:nvSpPr>
        <xdr:cNvPr id="713" name="テキスト ボックス 712"/>
        <xdr:cNvSpPr txBox="1"/>
      </xdr:nvSpPr>
      <xdr:spPr>
        <a:xfrm>
          <a:off x="13468428" y="1697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64787</xdr:rowOff>
    </xdr:from>
    <xdr:to>
      <xdr:col>67</xdr:col>
      <xdr:colOff>101600</xdr:colOff>
      <xdr:row>98</xdr:row>
      <xdr:rowOff>166387</xdr:rowOff>
    </xdr:to>
    <xdr:sp macro="" textlink="">
      <xdr:nvSpPr>
        <xdr:cNvPr id="714" name="楕円 713"/>
        <xdr:cNvSpPr/>
      </xdr:nvSpPr>
      <xdr:spPr>
        <a:xfrm>
          <a:off x="12763500" y="168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157514</xdr:rowOff>
    </xdr:from>
    <xdr:ext cx="534377" cy="259045"/>
    <xdr:sp macro="" textlink="">
      <xdr:nvSpPr>
        <xdr:cNvPr id="715" name="テキスト ボックス 714"/>
        <xdr:cNvSpPr txBox="1"/>
      </xdr:nvSpPr>
      <xdr:spPr>
        <a:xfrm>
          <a:off x="12547111" y="169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137825</xdr:rowOff>
    </xdr:from>
    <xdr:to>
      <xdr:col>116</xdr:col>
      <xdr:colOff>63500</xdr:colOff>
      <xdr:row>38</xdr:row>
      <xdr:rowOff>129001</xdr:rowOff>
    </xdr:to>
    <xdr:cxnSp macro="">
      <xdr:nvCxnSpPr>
        <xdr:cNvPr id="742" name="直線コネクタ 741"/>
        <xdr:cNvCxnSpPr/>
      </xdr:nvCxnSpPr>
      <xdr:spPr>
        <a:xfrm flipV="1">
          <a:off x="21323300" y="6481475"/>
          <a:ext cx="838200" cy="16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129001</xdr:rowOff>
    </xdr:from>
    <xdr:to>
      <xdr:col>111</xdr:col>
      <xdr:colOff>177800</xdr:colOff>
      <xdr:row>38</xdr:row>
      <xdr:rowOff>129184</xdr:rowOff>
    </xdr:to>
    <xdr:cxnSp macro="">
      <xdr:nvCxnSpPr>
        <xdr:cNvPr id="745" name="直線コネクタ 744"/>
        <xdr:cNvCxnSpPr/>
      </xdr:nvCxnSpPr>
      <xdr:spPr>
        <a:xfrm flipV="1">
          <a:off x="20434300" y="664410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129184</xdr:rowOff>
    </xdr:from>
    <xdr:to>
      <xdr:col>107</xdr:col>
      <xdr:colOff>50800</xdr:colOff>
      <xdr:row>38</xdr:row>
      <xdr:rowOff>139700</xdr:rowOff>
    </xdr:to>
    <xdr:cxnSp macro="">
      <xdr:nvCxnSpPr>
        <xdr:cNvPr id="748" name="直線コネクタ 747"/>
        <xdr:cNvCxnSpPr/>
      </xdr:nvCxnSpPr>
      <xdr:spPr>
        <a:xfrm flipV="1">
          <a:off x="19545300" y="66442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139700</xdr:rowOff>
    </xdr:to>
    <xdr:cxnSp macro="">
      <xdr:nvCxnSpPr>
        <xdr:cNvPr id="751" name="直線コネクタ 750"/>
        <xdr:cNvCxnSpPr/>
      </xdr:nvCxnSpPr>
      <xdr:spPr>
        <a:xfrm>
          <a:off x="18656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87025</xdr:rowOff>
    </xdr:from>
    <xdr:to>
      <xdr:col>116</xdr:col>
      <xdr:colOff>114300</xdr:colOff>
      <xdr:row>38</xdr:row>
      <xdr:rowOff>17176</xdr:rowOff>
    </xdr:to>
    <xdr:sp macro="" textlink="">
      <xdr:nvSpPr>
        <xdr:cNvPr id="761" name="楕円 760"/>
        <xdr:cNvSpPr/>
      </xdr:nvSpPr>
      <xdr:spPr>
        <a:xfrm>
          <a:off x="22110700" y="64306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65452</xdr:rowOff>
    </xdr:from>
    <xdr:ext cx="469744" cy="259045"/>
    <xdr:sp macro="" textlink="">
      <xdr:nvSpPr>
        <xdr:cNvPr id="762" name="投資及び出資金該当値テキスト"/>
        <xdr:cNvSpPr txBox="1"/>
      </xdr:nvSpPr>
      <xdr:spPr>
        <a:xfrm>
          <a:off x="22212300" y="64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78201</xdr:rowOff>
    </xdr:from>
    <xdr:to>
      <xdr:col>112</xdr:col>
      <xdr:colOff>38100</xdr:colOff>
      <xdr:row>39</xdr:row>
      <xdr:rowOff>8351</xdr:rowOff>
    </xdr:to>
    <xdr:sp macro="" textlink="">
      <xdr:nvSpPr>
        <xdr:cNvPr id="763" name="楕円 762"/>
        <xdr:cNvSpPr/>
      </xdr:nvSpPr>
      <xdr:spPr>
        <a:xfrm>
          <a:off x="21272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170928</xdr:rowOff>
    </xdr:from>
    <xdr:ext cx="378565" cy="259045"/>
    <xdr:sp macro="" textlink="">
      <xdr:nvSpPr>
        <xdr:cNvPr id="764" name="テキスト ボックス 763"/>
        <xdr:cNvSpPr txBox="1"/>
      </xdr:nvSpPr>
      <xdr:spPr>
        <a:xfrm>
          <a:off x="21134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78384</xdr:rowOff>
    </xdr:from>
    <xdr:to>
      <xdr:col>107</xdr:col>
      <xdr:colOff>101600</xdr:colOff>
      <xdr:row>39</xdr:row>
      <xdr:rowOff>8534</xdr:rowOff>
    </xdr:to>
    <xdr:sp macro="" textlink="">
      <xdr:nvSpPr>
        <xdr:cNvPr id="765" name="楕円 764"/>
        <xdr:cNvSpPr/>
      </xdr:nvSpPr>
      <xdr:spPr>
        <a:xfrm>
          <a:off x="20383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171111</xdr:rowOff>
    </xdr:from>
    <xdr:ext cx="378565" cy="259045"/>
    <xdr:sp macro="" textlink="">
      <xdr:nvSpPr>
        <xdr:cNvPr id="766" name="テキスト ボックス 765"/>
        <xdr:cNvSpPr txBox="1"/>
      </xdr:nvSpPr>
      <xdr:spPr>
        <a:xfrm>
          <a:off x="20245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69" name="楕円 768"/>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70" name="テキスト ボックス 769"/>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44455</xdr:rowOff>
    </xdr:from>
    <xdr:to>
      <xdr:col>116</xdr:col>
      <xdr:colOff>63500</xdr:colOff>
      <xdr:row>59</xdr:row>
      <xdr:rowOff>45354</xdr:rowOff>
    </xdr:to>
    <xdr:cxnSp macro="">
      <xdr:nvCxnSpPr>
        <xdr:cNvPr id="801" name="直線コネクタ 800"/>
        <xdr:cNvCxnSpPr/>
      </xdr:nvCxnSpPr>
      <xdr:spPr>
        <a:xfrm flipV="1">
          <a:off x="21323300" y="10160005"/>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37989</xdr:rowOff>
    </xdr:from>
    <xdr:to>
      <xdr:col>111</xdr:col>
      <xdr:colOff>177800</xdr:colOff>
      <xdr:row>59</xdr:row>
      <xdr:rowOff>45354</xdr:rowOff>
    </xdr:to>
    <xdr:cxnSp macro="">
      <xdr:nvCxnSpPr>
        <xdr:cNvPr id="804" name="直線コネクタ 803"/>
        <xdr:cNvCxnSpPr/>
      </xdr:nvCxnSpPr>
      <xdr:spPr>
        <a:xfrm>
          <a:off x="20434300" y="10153539"/>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37989</xdr:rowOff>
    </xdr:from>
    <xdr:to>
      <xdr:col>107</xdr:col>
      <xdr:colOff>50800</xdr:colOff>
      <xdr:row>59</xdr:row>
      <xdr:rowOff>47134</xdr:rowOff>
    </xdr:to>
    <xdr:cxnSp macro="">
      <xdr:nvCxnSpPr>
        <xdr:cNvPr id="807" name="直線コネクタ 806"/>
        <xdr:cNvCxnSpPr/>
      </xdr:nvCxnSpPr>
      <xdr:spPr>
        <a:xfrm flipV="1">
          <a:off x="19545300" y="1015353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47134</xdr:rowOff>
    </xdr:from>
    <xdr:to>
      <xdr:col>102</xdr:col>
      <xdr:colOff>114300</xdr:colOff>
      <xdr:row>59</xdr:row>
      <xdr:rowOff>47819</xdr:rowOff>
    </xdr:to>
    <xdr:cxnSp macro="">
      <xdr:nvCxnSpPr>
        <xdr:cNvPr id="810" name="直線コネクタ 809"/>
        <xdr:cNvCxnSpPr/>
      </xdr:nvCxnSpPr>
      <xdr:spPr>
        <a:xfrm flipV="1">
          <a:off x="18656300" y="1016268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165105</xdr:rowOff>
    </xdr:from>
    <xdr:to>
      <xdr:col>116</xdr:col>
      <xdr:colOff>114300</xdr:colOff>
      <xdr:row>59</xdr:row>
      <xdr:rowOff>95255</xdr:rowOff>
    </xdr:to>
    <xdr:sp macro="" textlink="">
      <xdr:nvSpPr>
        <xdr:cNvPr id="820" name="楕円 819"/>
        <xdr:cNvSpPr/>
      </xdr:nvSpPr>
      <xdr:spPr>
        <a:xfrm>
          <a:off x="22110700" y="101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166004</xdr:rowOff>
    </xdr:from>
    <xdr:to>
      <xdr:col>112</xdr:col>
      <xdr:colOff>38100</xdr:colOff>
      <xdr:row>59</xdr:row>
      <xdr:rowOff>96154</xdr:rowOff>
    </xdr:to>
    <xdr:sp macro="" textlink="">
      <xdr:nvSpPr>
        <xdr:cNvPr id="822" name="楕円 821"/>
        <xdr:cNvSpPr/>
      </xdr:nvSpPr>
      <xdr:spPr>
        <a:xfrm>
          <a:off x="21272500" y="101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87281</xdr:rowOff>
    </xdr:from>
    <xdr:ext cx="469744" cy="259045"/>
    <xdr:sp macro="" textlink="">
      <xdr:nvSpPr>
        <xdr:cNvPr id="823" name="テキスト ボックス 822"/>
        <xdr:cNvSpPr txBox="1"/>
      </xdr:nvSpPr>
      <xdr:spPr>
        <a:xfrm>
          <a:off x="21088428" y="102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158639</xdr:rowOff>
    </xdr:from>
    <xdr:to>
      <xdr:col>107</xdr:col>
      <xdr:colOff>101600</xdr:colOff>
      <xdr:row>59</xdr:row>
      <xdr:rowOff>88789</xdr:rowOff>
    </xdr:to>
    <xdr:sp macro="" textlink="">
      <xdr:nvSpPr>
        <xdr:cNvPr id="824" name="楕円 823"/>
        <xdr:cNvSpPr/>
      </xdr:nvSpPr>
      <xdr:spPr>
        <a:xfrm>
          <a:off x="20383500" y="101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79916</xdr:rowOff>
    </xdr:from>
    <xdr:ext cx="469744" cy="259045"/>
    <xdr:sp macro="" textlink="">
      <xdr:nvSpPr>
        <xdr:cNvPr id="825" name="テキスト ボックス 824"/>
        <xdr:cNvSpPr txBox="1"/>
      </xdr:nvSpPr>
      <xdr:spPr>
        <a:xfrm>
          <a:off x="20199428" y="101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167784</xdr:rowOff>
    </xdr:from>
    <xdr:to>
      <xdr:col>102</xdr:col>
      <xdr:colOff>165100</xdr:colOff>
      <xdr:row>59</xdr:row>
      <xdr:rowOff>97934</xdr:rowOff>
    </xdr:to>
    <xdr:sp macro="" textlink="">
      <xdr:nvSpPr>
        <xdr:cNvPr id="826" name="楕円 825"/>
        <xdr:cNvSpPr/>
      </xdr:nvSpPr>
      <xdr:spPr>
        <a:xfrm>
          <a:off x="19494500" y="101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89061</xdr:rowOff>
    </xdr:from>
    <xdr:ext cx="469744" cy="259045"/>
    <xdr:sp macro="" textlink="">
      <xdr:nvSpPr>
        <xdr:cNvPr id="827" name="テキスト ボックス 826"/>
        <xdr:cNvSpPr txBox="1"/>
      </xdr:nvSpPr>
      <xdr:spPr>
        <a:xfrm>
          <a:off x="19310428" y="1020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168469</xdr:rowOff>
    </xdr:from>
    <xdr:to>
      <xdr:col>98</xdr:col>
      <xdr:colOff>38100</xdr:colOff>
      <xdr:row>59</xdr:row>
      <xdr:rowOff>98619</xdr:rowOff>
    </xdr:to>
    <xdr:sp macro="" textlink="">
      <xdr:nvSpPr>
        <xdr:cNvPr id="828" name="楕円 827"/>
        <xdr:cNvSpPr/>
      </xdr:nvSpPr>
      <xdr:spPr>
        <a:xfrm>
          <a:off x="18605500" y="10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89746</xdr:rowOff>
    </xdr:from>
    <xdr:ext cx="469744" cy="259045"/>
    <xdr:sp macro="" textlink="">
      <xdr:nvSpPr>
        <xdr:cNvPr id="829" name="テキスト ボックス 828"/>
        <xdr:cNvSpPr txBox="1"/>
      </xdr:nvSpPr>
      <xdr:spPr>
        <a:xfrm>
          <a:off x="18421428" y="102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161207</xdr:rowOff>
    </xdr:from>
    <xdr:to>
      <xdr:col>116</xdr:col>
      <xdr:colOff>63500</xdr:colOff>
      <xdr:row>75</xdr:row>
      <xdr:rowOff>11093</xdr:rowOff>
    </xdr:to>
    <xdr:cxnSp macro="">
      <xdr:nvCxnSpPr>
        <xdr:cNvPr id="859" name="直線コネクタ 858"/>
        <xdr:cNvCxnSpPr/>
      </xdr:nvCxnSpPr>
      <xdr:spPr>
        <a:xfrm>
          <a:off x="21323300" y="12677057"/>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161207</xdr:rowOff>
    </xdr:from>
    <xdr:to>
      <xdr:col>111</xdr:col>
      <xdr:colOff>177800</xdr:colOff>
      <xdr:row>74</xdr:row>
      <xdr:rowOff>132899</xdr:rowOff>
    </xdr:to>
    <xdr:cxnSp macro="">
      <xdr:nvCxnSpPr>
        <xdr:cNvPr id="862" name="直線コネクタ 861"/>
        <xdr:cNvCxnSpPr/>
      </xdr:nvCxnSpPr>
      <xdr:spPr>
        <a:xfrm flipV="1">
          <a:off x="20434300" y="12677057"/>
          <a:ext cx="889000" cy="1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132899</xdr:rowOff>
    </xdr:from>
    <xdr:to>
      <xdr:col>107</xdr:col>
      <xdr:colOff>50800</xdr:colOff>
      <xdr:row>74</xdr:row>
      <xdr:rowOff>140576</xdr:rowOff>
    </xdr:to>
    <xdr:cxnSp macro="">
      <xdr:nvCxnSpPr>
        <xdr:cNvPr id="865" name="直線コネクタ 864"/>
        <xdr:cNvCxnSpPr/>
      </xdr:nvCxnSpPr>
      <xdr:spPr>
        <a:xfrm flipV="1">
          <a:off x="19545300" y="1282019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132652</xdr:rowOff>
    </xdr:from>
    <xdr:to>
      <xdr:col>102</xdr:col>
      <xdr:colOff>114300</xdr:colOff>
      <xdr:row>74</xdr:row>
      <xdr:rowOff>140576</xdr:rowOff>
    </xdr:to>
    <xdr:cxnSp macro="">
      <xdr:nvCxnSpPr>
        <xdr:cNvPr id="868" name="直線コネクタ 867"/>
        <xdr:cNvCxnSpPr/>
      </xdr:nvCxnSpPr>
      <xdr:spPr>
        <a:xfrm>
          <a:off x="18656300" y="12819952"/>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131743</xdr:rowOff>
    </xdr:from>
    <xdr:to>
      <xdr:col>116</xdr:col>
      <xdr:colOff>114300</xdr:colOff>
      <xdr:row>75</xdr:row>
      <xdr:rowOff>61893</xdr:rowOff>
    </xdr:to>
    <xdr:sp macro="" textlink="">
      <xdr:nvSpPr>
        <xdr:cNvPr id="878" name="楕円 877"/>
        <xdr:cNvSpPr/>
      </xdr:nvSpPr>
      <xdr:spPr>
        <a:xfrm>
          <a:off x="22110700" y="128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154620</xdr:rowOff>
    </xdr:from>
    <xdr:ext cx="534377" cy="259045"/>
    <xdr:sp macro="" textlink="">
      <xdr:nvSpPr>
        <xdr:cNvPr id="879" name="繰出金該当値テキスト"/>
        <xdr:cNvSpPr txBox="1"/>
      </xdr:nvSpPr>
      <xdr:spPr>
        <a:xfrm>
          <a:off x="22212300" y="126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110407</xdr:rowOff>
    </xdr:from>
    <xdr:to>
      <xdr:col>112</xdr:col>
      <xdr:colOff>38100</xdr:colOff>
      <xdr:row>74</xdr:row>
      <xdr:rowOff>40557</xdr:rowOff>
    </xdr:to>
    <xdr:sp macro="" textlink="">
      <xdr:nvSpPr>
        <xdr:cNvPr id="880" name="楕円 879"/>
        <xdr:cNvSpPr/>
      </xdr:nvSpPr>
      <xdr:spPr>
        <a:xfrm>
          <a:off x="21272500" y="1262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57084</xdr:rowOff>
    </xdr:from>
    <xdr:ext cx="534377" cy="259045"/>
    <xdr:sp macro="" textlink="">
      <xdr:nvSpPr>
        <xdr:cNvPr id="881" name="テキスト ボックス 880"/>
        <xdr:cNvSpPr txBox="1"/>
      </xdr:nvSpPr>
      <xdr:spPr>
        <a:xfrm>
          <a:off x="21056111" y="124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82099</xdr:rowOff>
    </xdr:from>
    <xdr:to>
      <xdr:col>107</xdr:col>
      <xdr:colOff>101600</xdr:colOff>
      <xdr:row>75</xdr:row>
      <xdr:rowOff>12249</xdr:rowOff>
    </xdr:to>
    <xdr:sp macro="" textlink="">
      <xdr:nvSpPr>
        <xdr:cNvPr id="882" name="楕円 881"/>
        <xdr:cNvSpPr/>
      </xdr:nvSpPr>
      <xdr:spPr>
        <a:xfrm>
          <a:off x="20383500" y="127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3376</xdr:rowOff>
    </xdr:from>
    <xdr:ext cx="534377" cy="259045"/>
    <xdr:sp macro="" textlink="">
      <xdr:nvSpPr>
        <xdr:cNvPr id="883" name="テキスト ボックス 882"/>
        <xdr:cNvSpPr txBox="1"/>
      </xdr:nvSpPr>
      <xdr:spPr>
        <a:xfrm>
          <a:off x="20167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89776</xdr:rowOff>
    </xdr:from>
    <xdr:to>
      <xdr:col>102</xdr:col>
      <xdr:colOff>165100</xdr:colOff>
      <xdr:row>75</xdr:row>
      <xdr:rowOff>19926</xdr:rowOff>
    </xdr:to>
    <xdr:sp macro="" textlink="">
      <xdr:nvSpPr>
        <xdr:cNvPr id="884" name="楕円 883"/>
        <xdr:cNvSpPr/>
      </xdr:nvSpPr>
      <xdr:spPr>
        <a:xfrm>
          <a:off x="19494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11053</xdr:rowOff>
    </xdr:from>
    <xdr:ext cx="534377" cy="259045"/>
    <xdr:sp macro="" textlink="">
      <xdr:nvSpPr>
        <xdr:cNvPr id="885" name="テキスト ボックス 884"/>
        <xdr:cNvSpPr txBox="1"/>
      </xdr:nvSpPr>
      <xdr:spPr>
        <a:xfrm>
          <a:off x="19278111" y="128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81852</xdr:rowOff>
    </xdr:from>
    <xdr:to>
      <xdr:col>98</xdr:col>
      <xdr:colOff>38100</xdr:colOff>
      <xdr:row>75</xdr:row>
      <xdr:rowOff>12002</xdr:rowOff>
    </xdr:to>
    <xdr:sp macro="" textlink="">
      <xdr:nvSpPr>
        <xdr:cNvPr id="886" name="楕円 885"/>
        <xdr:cNvSpPr/>
      </xdr:nvSpPr>
      <xdr:spPr>
        <a:xfrm>
          <a:off x="18605500" y="127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3129</xdr:rowOff>
    </xdr:from>
    <xdr:ext cx="534377" cy="259045"/>
    <xdr:sp macro="" textlink="">
      <xdr:nvSpPr>
        <xdr:cNvPr id="887" name="テキスト ボックス 886"/>
        <xdr:cNvSpPr txBox="1"/>
      </xdr:nvSpPr>
      <xdr:spPr>
        <a:xfrm>
          <a:off x="18389111" y="128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782,166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119,174</a:t>
          </a:r>
          <a:r>
            <a:rPr kumimoji="1" lang="ja-JP" altLang="en-US" sz="1300">
              <a:latin typeface="ＭＳ Ｐゴシック" panose="020B0600070205080204" pitchFamily="50" charset="-128"/>
              <a:ea typeface="ＭＳ Ｐゴシック" panose="020B0600070205080204" pitchFamily="50" charset="-128"/>
            </a:rPr>
            <a:t>円の増となっている。人件費は、職員削減等適正な管理を行っているものの人口減少も続いており、さらに今年度から会計年度任用職員制度が導入されたことにより、前年度比</a:t>
          </a:r>
          <a:r>
            <a:rPr kumimoji="1" lang="en-US" altLang="ja-JP" sz="1300">
              <a:latin typeface="ＭＳ Ｐゴシック" panose="020B0600070205080204" pitchFamily="50" charset="-128"/>
              <a:ea typeface="ＭＳ Ｐゴシック" panose="020B0600070205080204" pitchFamily="50" charset="-128"/>
            </a:rPr>
            <a:t>26,580</a:t>
          </a:r>
          <a:r>
            <a:rPr kumimoji="1" lang="ja-JP" altLang="en-US" sz="1300">
              <a:latin typeface="ＭＳ Ｐゴシック" panose="020B0600070205080204" pitchFamily="50" charset="-128"/>
              <a:ea typeface="ＭＳ Ｐゴシック" panose="020B0600070205080204" pitchFamily="50" charset="-128"/>
            </a:rPr>
            <a:t>円の大幅な増となっている。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補助費等については、特別定額給付金などの新型コロナウイルス感染症対策に関係する補助金の大幅な増により、大きく上昇している。災害復旧事業費については、平成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月豪雨災害からの復旧事業が減少したことにより前年度比</a:t>
          </a:r>
          <a:r>
            <a:rPr kumimoji="1" lang="en-US" altLang="ja-JP" sz="1300">
              <a:latin typeface="ＭＳ Ｐゴシック" panose="020B0600070205080204" pitchFamily="50" charset="-128"/>
              <a:ea typeface="ＭＳ Ｐゴシック" panose="020B0600070205080204" pitchFamily="50" charset="-128"/>
            </a:rPr>
            <a:t>14,872</a:t>
          </a:r>
          <a:r>
            <a:rPr kumimoji="1" lang="ja-JP" altLang="en-US" sz="1300">
              <a:latin typeface="ＭＳ Ｐゴシック" panose="020B0600070205080204" pitchFamily="50" charset="-128"/>
              <a:ea typeface="ＭＳ Ｐゴシック" panose="020B0600070205080204" pitchFamily="50" charset="-128"/>
            </a:rPr>
            <a:t>円の減となったが、依然、類似団体平均を上回っている。普通建設事業費は以前から類似団体平均を上回っていたが、　耐震化や老朽化に対応するため、更新整備にかかる支出が増加傾向にある。また、投資及び出資金は公営企業への出資金が大幅に増となっており、他会計への繰出金は前年度比</a:t>
          </a:r>
          <a:r>
            <a:rPr kumimoji="1" lang="en-US" altLang="ja-JP" sz="1300">
              <a:latin typeface="ＭＳ Ｐゴシック" panose="020B0600070205080204" pitchFamily="50" charset="-128"/>
              <a:ea typeface="ＭＳ Ｐゴシック" panose="020B0600070205080204" pitchFamily="50" charset="-128"/>
            </a:rPr>
            <a:t>10,120</a:t>
          </a:r>
          <a:r>
            <a:rPr kumimoji="1" lang="ja-JP" altLang="en-US" sz="1300">
              <a:latin typeface="ＭＳ Ｐゴシック" panose="020B0600070205080204" pitchFamily="50" charset="-128"/>
              <a:ea typeface="ＭＳ Ｐゴシック" panose="020B0600070205080204" pitchFamily="50" charset="-128"/>
            </a:rPr>
            <a:t>円の減であるが、ともに類似団体平均を上回っている。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平均を下回ってはいるものの、扶助費については高齢化等による医療や介護、福祉、そして子育て環境の充実を図るための支出増加が見込まれ、公債費についても、復旧、復興事業、老朽化した公共施設の維持修繕、今後予定している市民文化会館建設などの大型事業に取り組むにあたり、多額の市債発行が必要であるため、将来的に類似団体平均を上回ることが予想される。　限られた財源を効率的に活用しながら、事業の取捨選択、平準化などによる事業費の抑制に努める。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42,004
41,797
432.12
35,568,377
32,854,088
2,290,183
14,981,786
31,065,545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63500</xdr:rowOff>
    </xdr:from>
    <xdr:to>
      <xdr:col>24</xdr:col>
      <xdr:colOff>63500</xdr:colOff>
      <xdr:row>36</xdr:row>
      <xdr:rowOff>75121</xdr:rowOff>
    </xdr:to>
    <xdr:cxnSp macro="">
      <xdr:nvCxnSpPr>
        <xdr:cNvPr id="61" name="直線コネクタ 60"/>
        <xdr:cNvCxnSpPr/>
      </xdr:nvCxnSpPr>
      <xdr:spPr>
        <a:xfrm>
          <a:off x="3797300" y="6235700"/>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63500</xdr:rowOff>
    </xdr:from>
    <xdr:to>
      <xdr:col>19</xdr:col>
      <xdr:colOff>177800</xdr:colOff>
      <xdr:row>36</xdr:row>
      <xdr:rowOff>89789</xdr:rowOff>
    </xdr:to>
    <xdr:cxnSp macro="">
      <xdr:nvCxnSpPr>
        <xdr:cNvPr id="64" name="直線コネクタ 63"/>
        <xdr:cNvCxnSpPr/>
      </xdr:nvCxnSpPr>
      <xdr:spPr>
        <a:xfrm flipV="1">
          <a:off x="2908300" y="623570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81597</xdr:rowOff>
    </xdr:from>
    <xdr:to>
      <xdr:col>15</xdr:col>
      <xdr:colOff>50800</xdr:colOff>
      <xdr:row>36</xdr:row>
      <xdr:rowOff>89789</xdr:rowOff>
    </xdr:to>
    <xdr:cxnSp macro="">
      <xdr:nvCxnSpPr>
        <xdr:cNvPr id="67" name="直線コネクタ 66"/>
        <xdr:cNvCxnSpPr/>
      </xdr:nvCxnSpPr>
      <xdr:spPr>
        <a:xfrm>
          <a:off x="2019300" y="625379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54547</xdr:rowOff>
    </xdr:from>
    <xdr:to>
      <xdr:col>10</xdr:col>
      <xdr:colOff>114300</xdr:colOff>
      <xdr:row>36</xdr:row>
      <xdr:rowOff>81597</xdr:rowOff>
    </xdr:to>
    <xdr:cxnSp macro="">
      <xdr:nvCxnSpPr>
        <xdr:cNvPr id="70" name="直線コネクタ 69"/>
        <xdr:cNvCxnSpPr/>
      </xdr:nvCxnSpPr>
      <xdr:spPr>
        <a:xfrm>
          <a:off x="1130300" y="622674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24321</xdr:rowOff>
    </xdr:from>
    <xdr:to>
      <xdr:col>24</xdr:col>
      <xdr:colOff>114300</xdr:colOff>
      <xdr:row>36</xdr:row>
      <xdr:rowOff>125921</xdr:rowOff>
    </xdr:to>
    <xdr:sp macro="" textlink="">
      <xdr:nvSpPr>
        <xdr:cNvPr id="80" name="楕円 79"/>
        <xdr:cNvSpPr/>
      </xdr:nvSpPr>
      <xdr:spPr>
        <a:xfrm>
          <a:off x="45847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2748</xdr:rowOff>
    </xdr:from>
    <xdr:ext cx="469744" cy="259045"/>
    <xdr:sp macro="" textlink="">
      <xdr:nvSpPr>
        <xdr:cNvPr id="81" name="議会費該当値テキスト"/>
        <xdr:cNvSpPr txBox="1"/>
      </xdr:nvSpPr>
      <xdr:spPr>
        <a:xfrm>
          <a:off x="4686300" y="617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xdr:rowOff>
    </xdr:from>
    <xdr:to>
      <xdr:col>20</xdr:col>
      <xdr:colOff>38100</xdr:colOff>
      <xdr:row>36</xdr:row>
      <xdr:rowOff>114300</xdr:rowOff>
    </xdr:to>
    <xdr:sp macro="" textlink="">
      <xdr:nvSpPr>
        <xdr:cNvPr id="82" name="楕円 81"/>
        <xdr:cNvSpPr/>
      </xdr:nvSpPr>
      <xdr:spPr>
        <a:xfrm>
          <a:off x="3746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105427</xdr:rowOff>
    </xdr:from>
    <xdr:ext cx="469744" cy="259045"/>
    <xdr:sp macro="" textlink="">
      <xdr:nvSpPr>
        <xdr:cNvPr id="83" name="テキスト ボックス 82"/>
        <xdr:cNvSpPr txBox="1"/>
      </xdr:nvSpPr>
      <xdr:spPr>
        <a:xfrm>
          <a:off x="3562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38989</xdr:rowOff>
    </xdr:from>
    <xdr:to>
      <xdr:col>15</xdr:col>
      <xdr:colOff>101600</xdr:colOff>
      <xdr:row>36</xdr:row>
      <xdr:rowOff>140589</xdr:rowOff>
    </xdr:to>
    <xdr:sp macro="" textlink="">
      <xdr:nvSpPr>
        <xdr:cNvPr id="84" name="楕円 83"/>
        <xdr:cNvSpPr/>
      </xdr:nvSpPr>
      <xdr:spPr>
        <a:xfrm>
          <a:off x="2857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131716</xdr:rowOff>
    </xdr:from>
    <xdr:ext cx="469744" cy="259045"/>
    <xdr:sp macro="" textlink="">
      <xdr:nvSpPr>
        <xdr:cNvPr id="85" name="テキスト ボックス 84"/>
        <xdr:cNvSpPr txBox="1"/>
      </xdr:nvSpPr>
      <xdr:spPr>
        <a:xfrm>
          <a:off x="2673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30797</xdr:rowOff>
    </xdr:from>
    <xdr:to>
      <xdr:col>10</xdr:col>
      <xdr:colOff>165100</xdr:colOff>
      <xdr:row>36</xdr:row>
      <xdr:rowOff>132397</xdr:rowOff>
    </xdr:to>
    <xdr:sp macro="" textlink="">
      <xdr:nvSpPr>
        <xdr:cNvPr id="86" name="楕円 85"/>
        <xdr:cNvSpPr/>
      </xdr:nvSpPr>
      <xdr:spPr>
        <a:xfrm>
          <a:off x="1968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123524</xdr:rowOff>
    </xdr:from>
    <xdr:ext cx="469744" cy="259045"/>
    <xdr:sp macro="" textlink="">
      <xdr:nvSpPr>
        <xdr:cNvPr id="87" name="テキスト ボックス 86"/>
        <xdr:cNvSpPr txBox="1"/>
      </xdr:nvSpPr>
      <xdr:spPr>
        <a:xfrm>
          <a:off x="1784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3747</xdr:rowOff>
    </xdr:from>
    <xdr:to>
      <xdr:col>6</xdr:col>
      <xdr:colOff>38100</xdr:colOff>
      <xdr:row>36</xdr:row>
      <xdr:rowOff>105347</xdr:rowOff>
    </xdr:to>
    <xdr:sp macro="" textlink="">
      <xdr:nvSpPr>
        <xdr:cNvPr id="88" name="楕円 87"/>
        <xdr:cNvSpPr/>
      </xdr:nvSpPr>
      <xdr:spPr>
        <a:xfrm>
          <a:off x="1079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96474</xdr:rowOff>
    </xdr:from>
    <xdr:ext cx="469744" cy="259045"/>
    <xdr:sp macro="" textlink="">
      <xdr:nvSpPr>
        <xdr:cNvPr id="89" name="テキスト ボックス 88"/>
        <xdr:cNvSpPr txBox="1"/>
      </xdr:nvSpPr>
      <xdr:spPr>
        <a:xfrm>
          <a:off x="895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131405</xdr:rowOff>
    </xdr:from>
    <xdr:to>
      <xdr:col>24</xdr:col>
      <xdr:colOff>63500</xdr:colOff>
      <xdr:row>58</xdr:row>
      <xdr:rowOff>158728</xdr:rowOff>
    </xdr:to>
    <xdr:cxnSp macro="">
      <xdr:nvCxnSpPr>
        <xdr:cNvPr id="120" name="直線コネクタ 119"/>
        <xdr:cNvCxnSpPr/>
      </xdr:nvCxnSpPr>
      <xdr:spPr>
        <a:xfrm flipV="1">
          <a:off x="3797300" y="9904055"/>
          <a:ext cx="838200" cy="19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158728</xdr:rowOff>
    </xdr:from>
    <xdr:to>
      <xdr:col>19</xdr:col>
      <xdr:colOff>177800</xdr:colOff>
      <xdr:row>58</xdr:row>
      <xdr:rowOff>166070</xdr:rowOff>
    </xdr:to>
    <xdr:cxnSp macro="">
      <xdr:nvCxnSpPr>
        <xdr:cNvPr id="123" name="直線コネクタ 122"/>
        <xdr:cNvCxnSpPr/>
      </xdr:nvCxnSpPr>
      <xdr:spPr>
        <a:xfrm flipV="1">
          <a:off x="2908300" y="10102828"/>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166070</xdr:rowOff>
    </xdr:from>
    <xdr:to>
      <xdr:col>15</xdr:col>
      <xdr:colOff>50800</xdr:colOff>
      <xdr:row>58</xdr:row>
      <xdr:rowOff>171252</xdr:rowOff>
    </xdr:to>
    <xdr:cxnSp macro="">
      <xdr:nvCxnSpPr>
        <xdr:cNvPr id="126" name="直線コネクタ 125"/>
        <xdr:cNvCxnSpPr/>
      </xdr:nvCxnSpPr>
      <xdr:spPr>
        <a:xfrm flipV="1">
          <a:off x="2019300" y="1011017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168263</xdr:rowOff>
    </xdr:from>
    <xdr:to>
      <xdr:col>10</xdr:col>
      <xdr:colOff>114300</xdr:colOff>
      <xdr:row>58</xdr:row>
      <xdr:rowOff>171252</xdr:rowOff>
    </xdr:to>
    <xdr:cxnSp macro="">
      <xdr:nvCxnSpPr>
        <xdr:cNvPr id="129" name="直線コネクタ 128"/>
        <xdr:cNvCxnSpPr/>
      </xdr:nvCxnSpPr>
      <xdr:spPr>
        <a:xfrm>
          <a:off x="1130300" y="10112363"/>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80605</xdr:rowOff>
    </xdr:from>
    <xdr:to>
      <xdr:col>24</xdr:col>
      <xdr:colOff>114300</xdr:colOff>
      <xdr:row>58</xdr:row>
      <xdr:rowOff>10755</xdr:rowOff>
    </xdr:to>
    <xdr:sp macro="" textlink="">
      <xdr:nvSpPr>
        <xdr:cNvPr id="139" name="楕円 138"/>
        <xdr:cNvSpPr/>
      </xdr:nvSpPr>
      <xdr:spPr>
        <a:xfrm>
          <a:off x="4584700" y="98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107928</xdr:rowOff>
    </xdr:from>
    <xdr:to>
      <xdr:col>20</xdr:col>
      <xdr:colOff>38100</xdr:colOff>
      <xdr:row>59</xdr:row>
      <xdr:rowOff>38078</xdr:rowOff>
    </xdr:to>
    <xdr:sp macro="" textlink="">
      <xdr:nvSpPr>
        <xdr:cNvPr id="141" name="楕円 140"/>
        <xdr:cNvSpPr/>
      </xdr:nvSpPr>
      <xdr:spPr>
        <a:xfrm>
          <a:off x="3746500" y="100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29205</xdr:rowOff>
    </xdr:from>
    <xdr:ext cx="534377" cy="259045"/>
    <xdr:sp macro="" textlink="">
      <xdr:nvSpPr>
        <xdr:cNvPr id="142" name="テキスト ボックス 141"/>
        <xdr:cNvSpPr txBox="1"/>
      </xdr:nvSpPr>
      <xdr:spPr>
        <a:xfrm>
          <a:off x="3530111" y="1014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115270</xdr:rowOff>
    </xdr:from>
    <xdr:to>
      <xdr:col>15</xdr:col>
      <xdr:colOff>101600</xdr:colOff>
      <xdr:row>59</xdr:row>
      <xdr:rowOff>45420</xdr:rowOff>
    </xdr:to>
    <xdr:sp macro="" textlink="">
      <xdr:nvSpPr>
        <xdr:cNvPr id="143" name="楕円 142"/>
        <xdr:cNvSpPr/>
      </xdr:nvSpPr>
      <xdr:spPr>
        <a:xfrm>
          <a:off x="2857500" y="100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36547</xdr:rowOff>
    </xdr:from>
    <xdr:ext cx="534377" cy="259045"/>
    <xdr:sp macro="" textlink="">
      <xdr:nvSpPr>
        <xdr:cNvPr id="144" name="テキスト ボックス 143"/>
        <xdr:cNvSpPr txBox="1"/>
      </xdr:nvSpPr>
      <xdr:spPr>
        <a:xfrm>
          <a:off x="2641111" y="101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120452</xdr:rowOff>
    </xdr:from>
    <xdr:to>
      <xdr:col>10</xdr:col>
      <xdr:colOff>165100</xdr:colOff>
      <xdr:row>59</xdr:row>
      <xdr:rowOff>50602</xdr:rowOff>
    </xdr:to>
    <xdr:sp macro="" textlink="">
      <xdr:nvSpPr>
        <xdr:cNvPr id="145" name="楕円 144"/>
        <xdr:cNvSpPr/>
      </xdr:nvSpPr>
      <xdr:spPr>
        <a:xfrm>
          <a:off x="1968500" y="100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41729</xdr:rowOff>
    </xdr:from>
    <xdr:ext cx="534377" cy="259045"/>
    <xdr:sp macro="" textlink="">
      <xdr:nvSpPr>
        <xdr:cNvPr id="146" name="テキスト ボックス 145"/>
        <xdr:cNvSpPr txBox="1"/>
      </xdr:nvSpPr>
      <xdr:spPr>
        <a:xfrm>
          <a:off x="1752111" y="101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117463</xdr:rowOff>
    </xdr:from>
    <xdr:to>
      <xdr:col>6</xdr:col>
      <xdr:colOff>38100</xdr:colOff>
      <xdr:row>59</xdr:row>
      <xdr:rowOff>47613</xdr:rowOff>
    </xdr:to>
    <xdr:sp macro="" textlink="">
      <xdr:nvSpPr>
        <xdr:cNvPr id="147" name="楕円 146"/>
        <xdr:cNvSpPr/>
      </xdr:nvSpPr>
      <xdr:spPr>
        <a:xfrm>
          <a:off x="1079500" y="100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38740</xdr:rowOff>
    </xdr:from>
    <xdr:ext cx="534377" cy="259045"/>
    <xdr:sp macro="" textlink="">
      <xdr:nvSpPr>
        <xdr:cNvPr id="148" name="テキスト ボックス 147"/>
        <xdr:cNvSpPr txBox="1"/>
      </xdr:nvSpPr>
      <xdr:spPr>
        <a:xfrm>
          <a:off x="863111" y="101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8643</xdr:rowOff>
    </xdr:from>
    <xdr:to>
      <xdr:col>24</xdr:col>
      <xdr:colOff>63500</xdr:colOff>
      <xdr:row>76</xdr:row>
      <xdr:rowOff>71558</xdr:rowOff>
    </xdr:to>
    <xdr:cxnSp macro="">
      <xdr:nvCxnSpPr>
        <xdr:cNvPr id="176" name="直線コネクタ 175"/>
        <xdr:cNvCxnSpPr/>
      </xdr:nvCxnSpPr>
      <xdr:spPr>
        <a:xfrm flipV="1">
          <a:off x="3797300" y="13038843"/>
          <a:ext cx="8382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54501</xdr:rowOff>
    </xdr:from>
    <xdr:to>
      <xdr:col>19</xdr:col>
      <xdr:colOff>177800</xdr:colOff>
      <xdr:row>76</xdr:row>
      <xdr:rowOff>71558</xdr:rowOff>
    </xdr:to>
    <xdr:cxnSp macro="">
      <xdr:nvCxnSpPr>
        <xdr:cNvPr id="179" name="直線コネクタ 178"/>
        <xdr:cNvCxnSpPr/>
      </xdr:nvCxnSpPr>
      <xdr:spPr>
        <a:xfrm>
          <a:off x="2908300" y="12913251"/>
          <a:ext cx="889000" cy="1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54501</xdr:rowOff>
    </xdr:from>
    <xdr:to>
      <xdr:col>15</xdr:col>
      <xdr:colOff>50800</xdr:colOff>
      <xdr:row>76</xdr:row>
      <xdr:rowOff>124681</xdr:rowOff>
    </xdr:to>
    <xdr:cxnSp macro="">
      <xdr:nvCxnSpPr>
        <xdr:cNvPr id="182" name="直線コネクタ 181"/>
        <xdr:cNvCxnSpPr/>
      </xdr:nvCxnSpPr>
      <xdr:spPr>
        <a:xfrm flipV="1">
          <a:off x="2019300" y="12913251"/>
          <a:ext cx="8890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116213</xdr:rowOff>
    </xdr:from>
    <xdr:to>
      <xdr:col>10</xdr:col>
      <xdr:colOff>114300</xdr:colOff>
      <xdr:row>76</xdr:row>
      <xdr:rowOff>124681</xdr:rowOff>
    </xdr:to>
    <xdr:cxnSp macro="">
      <xdr:nvCxnSpPr>
        <xdr:cNvPr id="185" name="直線コネクタ 184"/>
        <xdr:cNvCxnSpPr/>
      </xdr:nvCxnSpPr>
      <xdr:spPr>
        <a:xfrm>
          <a:off x="1130300" y="13146413"/>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129294</xdr:rowOff>
    </xdr:from>
    <xdr:to>
      <xdr:col>24</xdr:col>
      <xdr:colOff>114300</xdr:colOff>
      <xdr:row>76</xdr:row>
      <xdr:rowOff>59444</xdr:rowOff>
    </xdr:to>
    <xdr:sp macro="" textlink="">
      <xdr:nvSpPr>
        <xdr:cNvPr id="195" name="楕円 194"/>
        <xdr:cNvSpPr/>
      </xdr:nvSpPr>
      <xdr:spPr>
        <a:xfrm>
          <a:off x="4584700" y="12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152171</xdr:rowOff>
    </xdr:from>
    <xdr:ext cx="599010" cy="259045"/>
    <xdr:sp macro="" textlink="">
      <xdr:nvSpPr>
        <xdr:cNvPr id="196" name="民生費該当値テキスト"/>
        <xdr:cNvSpPr txBox="1"/>
      </xdr:nvSpPr>
      <xdr:spPr>
        <a:xfrm>
          <a:off x="4686300" y="12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20758</xdr:rowOff>
    </xdr:from>
    <xdr:to>
      <xdr:col>20</xdr:col>
      <xdr:colOff>38100</xdr:colOff>
      <xdr:row>76</xdr:row>
      <xdr:rowOff>122358</xdr:rowOff>
    </xdr:to>
    <xdr:sp macro="" textlink="">
      <xdr:nvSpPr>
        <xdr:cNvPr id="197" name="楕円 196"/>
        <xdr:cNvSpPr/>
      </xdr:nvSpPr>
      <xdr:spPr>
        <a:xfrm>
          <a:off x="3746500" y="13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138886</xdr:rowOff>
    </xdr:from>
    <xdr:ext cx="599010" cy="259045"/>
    <xdr:sp macro="" textlink="">
      <xdr:nvSpPr>
        <xdr:cNvPr id="198" name="テキスト ボックス 197"/>
        <xdr:cNvSpPr txBox="1"/>
      </xdr:nvSpPr>
      <xdr:spPr>
        <a:xfrm>
          <a:off x="3497795" y="128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3701</xdr:rowOff>
    </xdr:from>
    <xdr:to>
      <xdr:col>15</xdr:col>
      <xdr:colOff>101600</xdr:colOff>
      <xdr:row>75</xdr:row>
      <xdr:rowOff>105301</xdr:rowOff>
    </xdr:to>
    <xdr:sp macro="" textlink="">
      <xdr:nvSpPr>
        <xdr:cNvPr id="199" name="楕円 198"/>
        <xdr:cNvSpPr/>
      </xdr:nvSpPr>
      <xdr:spPr>
        <a:xfrm>
          <a:off x="2857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121828</xdr:rowOff>
    </xdr:from>
    <xdr:ext cx="599010" cy="259045"/>
    <xdr:sp macro="" textlink="">
      <xdr:nvSpPr>
        <xdr:cNvPr id="200" name="テキスト ボックス 199"/>
        <xdr:cNvSpPr txBox="1"/>
      </xdr:nvSpPr>
      <xdr:spPr>
        <a:xfrm>
          <a:off x="2608795" y="126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73881</xdr:rowOff>
    </xdr:from>
    <xdr:to>
      <xdr:col>10</xdr:col>
      <xdr:colOff>165100</xdr:colOff>
      <xdr:row>77</xdr:row>
      <xdr:rowOff>4031</xdr:rowOff>
    </xdr:to>
    <xdr:sp macro="" textlink="">
      <xdr:nvSpPr>
        <xdr:cNvPr id="201" name="楕円 200"/>
        <xdr:cNvSpPr/>
      </xdr:nvSpPr>
      <xdr:spPr>
        <a:xfrm>
          <a:off x="1968500" y="131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166608</xdr:rowOff>
    </xdr:from>
    <xdr:ext cx="599010" cy="259045"/>
    <xdr:sp macro="" textlink="">
      <xdr:nvSpPr>
        <xdr:cNvPr id="202" name="テキスト ボックス 201"/>
        <xdr:cNvSpPr txBox="1"/>
      </xdr:nvSpPr>
      <xdr:spPr>
        <a:xfrm>
          <a:off x="1719795" y="131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65413</xdr:rowOff>
    </xdr:from>
    <xdr:to>
      <xdr:col>6</xdr:col>
      <xdr:colOff>38100</xdr:colOff>
      <xdr:row>76</xdr:row>
      <xdr:rowOff>167013</xdr:rowOff>
    </xdr:to>
    <xdr:sp macro="" textlink="">
      <xdr:nvSpPr>
        <xdr:cNvPr id="203" name="楕円 202"/>
        <xdr:cNvSpPr/>
      </xdr:nvSpPr>
      <xdr:spPr>
        <a:xfrm>
          <a:off x="1079500" y="130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12091</xdr:rowOff>
    </xdr:from>
    <xdr:ext cx="599010" cy="259045"/>
    <xdr:sp macro="" textlink="">
      <xdr:nvSpPr>
        <xdr:cNvPr id="204" name="テキスト ボックス 203"/>
        <xdr:cNvSpPr txBox="1"/>
      </xdr:nvSpPr>
      <xdr:spPr>
        <a:xfrm>
          <a:off x="830795" y="1287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21286</xdr:rowOff>
    </xdr:from>
    <xdr:to>
      <xdr:col>24</xdr:col>
      <xdr:colOff>63500</xdr:colOff>
      <xdr:row>96</xdr:row>
      <xdr:rowOff>13894</xdr:rowOff>
    </xdr:to>
    <xdr:cxnSp macro="">
      <xdr:nvCxnSpPr>
        <xdr:cNvPr id="235" name="直線コネクタ 234"/>
        <xdr:cNvCxnSpPr/>
      </xdr:nvCxnSpPr>
      <xdr:spPr>
        <a:xfrm>
          <a:off x="3797300" y="16309036"/>
          <a:ext cx="838200" cy="1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2149</xdr:rowOff>
    </xdr:from>
    <xdr:to>
      <xdr:col>19</xdr:col>
      <xdr:colOff>177800</xdr:colOff>
      <xdr:row>95</xdr:row>
      <xdr:rowOff>21286</xdr:rowOff>
    </xdr:to>
    <xdr:cxnSp macro="">
      <xdr:nvCxnSpPr>
        <xdr:cNvPr id="238" name="直線コネクタ 237"/>
        <xdr:cNvCxnSpPr/>
      </xdr:nvCxnSpPr>
      <xdr:spPr>
        <a:xfrm>
          <a:off x="2908300" y="15604099"/>
          <a:ext cx="889000" cy="70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2149</xdr:rowOff>
    </xdr:from>
    <xdr:to>
      <xdr:col>15</xdr:col>
      <xdr:colOff>50800</xdr:colOff>
      <xdr:row>96</xdr:row>
      <xdr:rowOff>82028</xdr:rowOff>
    </xdr:to>
    <xdr:cxnSp macro="">
      <xdr:nvCxnSpPr>
        <xdr:cNvPr id="241" name="直線コネクタ 240"/>
        <xdr:cNvCxnSpPr/>
      </xdr:nvCxnSpPr>
      <xdr:spPr>
        <a:xfrm flipV="1">
          <a:off x="2019300" y="15604099"/>
          <a:ext cx="889000" cy="9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82028</xdr:rowOff>
    </xdr:from>
    <xdr:to>
      <xdr:col>10</xdr:col>
      <xdr:colOff>114300</xdr:colOff>
      <xdr:row>96</xdr:row>
      <xdr:rowOff>117069</xdr:rowOff>
    </xdr:to>
    <xdr:cxnSp macro="">
      <xdr:nvCxnSpPr>
        <xdr:cNvPr id="244" name="直線コネクタ 243"/>
        <xdr:cNvCxnSpPr/>
      </xdr:nvCxnSpPr>
      <xdr:spPr>
        <a:xfrm flipV="1">
          <a:off x="1130300" y="16541228"/>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134544</xdr:rowOff>
    </xdr:from>
    <xdr:to>
      <xdr:col>24</xdr:col>
      <xdr:colOff>114300</xdr:colOff>
      <xdr:row>96</xdr:row>
      <xdr:rowOff>64694</xdr:rowOff>
    </xdr:to>
    <xdr:sp macro="" textlink="">
      <xdr:nvSpPr>
        <xdr:cNvPr id="254" name="楕円 253"/>
        <xdr:cNvSpPr/>
      </xdr:nvSpPr>
      <xdr:spPr>
        <a:xfrm>
          <a:off x="4584700" y="164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112971</xdr:rowOff>
    </xdr:from>
    <xdr:ext cx="534377" cy="259045"/>
    <xdr:sp macro="" textlink="">
      <xdr:nvSpPr>
        <xdr:cNvPr id="255" name="衛生費該当値テキスト"/>
        <xdr:cNvSpPr txBox="1"/>
      </xdr:nvSpPr>
      <xdr:spPr>
        <a:xfrm>
          <a:off x="4686300" y="164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141936</xdr:rowOff>
    </xdr:from>
    <xdr:to>
      <xdr:col>20</xdr:col>
      <xdr:colOff>38100</xdr:colOff>
      <xdr:row>95</xdr:row>
      <xdr:rowOff>72086</xdr:rowOff>
    </xdr:to>
    <xdr:sp macro="" textlink="">
      <xdr:nvSpPr>
        <xdr:cNvPr id="256" name="楕円 255"/>
        <xdr:cNvSpPr/>
      </xdr:nvSpPr>
      <xdr:spPr>
        <a:xfrm>
          <a:off x="37465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88613</xdr:rowOff>
    </xdr:from>
    <xdr:ext cx="534377" cy="259045"/>
    <xdr:sp macro="" textlink="">
      <xdr:nvSpPr>
        <xdr:cNvPr id="257" name="テキスト ボックス 256"/>
        <xdr:cNvSpPr txBox="1"/>
      </xdr:nvSpPr>
      <xdr:spPr>
        <a:xfrm>
          <a:off x="3530111" y="160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122799</xdr:rowOff>
    </xdr:from>
    <xdr:to>
      <xdr:col>15</xdr:col>
      <xdr:colOff>101600</xdr:colOff>
      <xdr:row>91</xdr:row>
      <xdr:rowOff>52949</xdr:rowOff>
    </xdr:to>
    <xdr:sp macro="" textlink="">
      <xdr:nvSpPr>
        <xdr:cNvPr id="258" name="楕円 257"/>
        <xdr:cNvSpPr/>
      </xdr:nvSpPr>
      <xdr:spPr>
        <a:xfrm>
          <a:off x="2857500" y="155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69476</xdr:rowOff>
    </xdr:from>
    <xdr:ext cx="599010" cy="259045"/>
    <xdr:sp macro="" textlink="">
      <xdr:nvSpPr>
        <xdr:cNvPr id="259" name="テキスト ボックス 258"/>
        <xdr:cNvSpPr txBox="1"/>
      </xdr:nvSpPr>
      <xdr:spPr>
        <a:xfrm>
          <a:off x="2608795" y="153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31228</xdr:rowOff>
    </xdr:from>
    <xdr:to>
      <xdr:col>10</xdr:col>
      <xdr:colOff>165100</xdr:colOff>
      <xdr:row>96</xdr:row>
      <xdr:rowOff>132828</xdr:rowOff>
    </xdr:to>
    <xdr:sp macro="" textlink="">
      <xdr:nvSpPr>
        <xdr:cNvPr id="260" name="楕円 259"/>
        <xdr:cNvSpPr/>
      </xdr:nvSpPr>
      <xdr:spPr>
        <a:xfrm>
          <a:off x="1968500" y="164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123955</xdr:rowOff>
    </xdr:from>
    <xdr:ext cx="534377" cy="259045"/>
    <xdr:sp macro="" textlink="">
      <xdr:nvSpPr>
        <xdr:cNvPr id="261" name="テキスト ボックス 260"/>
        <xdr:cNvSpPr txBox="1"/>
      </xdr:nvSpPr>
      <xdr:spPr>
        <a:xfrm>
          <a:off x="1752111" y="1658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66269</xdr:rowOff>
    </xdr:from>
    <xdr:to>
      <xdr:col>6</xdr:col>
      <xdr:colOff>38100</xdr:colOff>
      <xdr:row>96</xdr:row>
      <xdr:rowOff>167869</xdr:rowOff>
    </xdr:to>
    <xdr:sp macro="" textlink="">
      <xdr:nvSpPr>
        <xdr:cNvPr id="262" name="楕円 261"/>
        <xdr:cNvSpPr/>
      </xdr:nvSpPr>
      <xdr:spPr>
        <a:xfrm>
          <a:off x="1079500" y="165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158996</xdr:rowOff>
    </xdr:from>
    <xdr:ext cx="534377" cy="259045"/>
    <xdr:sp macro="" textlink="">
      <xdr:nvSpPr>
        <xdr:cNvPr id="263" name="テキスト ボックス 262"/>
        <xdr:cNvSpPr txBox="1"/>
      </xdr:nvSpPr>
      <xdr:spPr>
        <a:xfrm>
          <a:off x="863111" y="166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68834</xdr:rowOff>
    </xdr:from>
    <xdr:to>
      <xdr:col>55</xdr:col>
      <xdr:colOff>0</xdr:colOff>
      <xdr:row>36</xdr:row>
      <xdr:rowOff>77978</xdr:rowOff>
    </xdr:to>
    <xdr:cxnSp macro="">
      <xdr:nvCxnSpPr>
        <xdr:cNvPr id="294" name="直線コネクタ 293"/>
        <xdr:cNvCxnSpPr/>
      </xdr:nvCxnSpPr>
      <xdr:spPr>
        <a:xfrm flipV="1">
          <a:off x="9639300" y="62410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77978</xdr:rowOff>
    </xdr:from>
    <xdr:to>
      <xdr:col>50</xdr:col>
      <xdr:colOff>114300</xdr:colOff>
      <xdr:row>36</xdr:row>
      <xdr:rowOff>86469</xdr:rowOff>
    </xdr:to>
    <xdr:cxnSp macro="">
      <xdr:nvCxnSpPr>
        <xdr:cNvPr id="297" name="直線コネクタ 296"/>
        <xdr:cNvCxnSpPr/>
      </xdr:nvCxnSpPr>
      <xdr:spPr>
        <a:xfrm flipV="1">
          <a:off x="8750300" y="625017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86469</xdr:rowOff>
    </xdr:from>
    <xdr:to>
      <xdr:col>45</xdr:col>
      <xdr:colOff>177800</xdr:colOff>
      <xdr:row>36</xdr:row>
      <xdr:rowOff>96919</xdr:rowOff>
    </xdr:to>
    <xdr:cxnSp macro="">
      <xdr:nvCxnSpPr>
        <xdr:cNvPr id="300" name="直線コネクタ 299"/>
        <xdr:cNvCxnSpPr/>
      </xdr:nvCxnSpPr>
      <xdr:spPr>
        <a:xfrm flipV="1">
          <a:off x="7861300" y="625866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96919</xdr:rowOff>
    </xdr:from>
    <xdr:to>
      <xdr:col>41</xdr:col>
      <xdr:colOff>50800</xdr:colOff>
      <xdr:row>36</xdr:row>
      <xdr:rowOff>103777</xdr:rowOff>
    </xdr:to>
    <xdr:cxnSp macro="">
      <xdr:nvCxnSpPr>
        <xdr:cNvPr id="303" name="直線コネクタ 302"/>
        <xdr:cNvCxnSpPr/>
      </xdr:nvCxnSpPr>
      <xdr:spPr>
        <a:xfrm flipV="1">
          <a:off x="6972300" y="62691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18034</xdr:rowOff>
    </xdr:from>
    <xdr:to>
      <xdr:col>55</xdr:col>
      <xdr:colOff>50800</xdr:colOff>
      <xdr:row>36</xdr:row>
      <xdr:rowOff>119634</xdr:rowOff>
    </xdr:to>
    <xdr:sp macro="" textlink="">
      <xdr:nvSpPr>
        <xdr:cNvPr id="313" name="楕円 312"/>
        <xdr:cNvSpPr/>
      </xdr:nvSpPr>
      <xdr:spPr>
        <a:xfrm>
          <a:off x="10426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40911</xdr:rowOff>
    </xdr:from>
    <xdr:ext cx="469744" cy="259045"/>
    <xdr:sp macro="" textlink="">
      <xdr:nvSpPr>
        <xdr:cNvPr id="314" name="労働費該当値テキスト"/>
        <xdr:cNvSpPr txBox="1"/>
      </xdr:nvSpPr>
      <xdr:spPr>
        <a:xfrm>
          <a:off x="10528300" y="60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27178</xdr:rowOff>
    </xdr:from>
    <xdr:to>
      <xdr:col>50</xdr:col>
      <xdr:colOff>165100</xdr:colOff>
      <xdr:row>36</xdr:row>
      <xdr:rowOff>128778</xdr:rowOff>
    </xdr:to>
    <xdr:sp macro="" textlink="">
      <xdr:nvSpPr>
        <xdr:cNvPr id="315" name="楕円 314"/>
        <xdr:cNvSpPr/>
      </xdr:nvSpPr>
      <xdr:spPr>
        <a:xfrm>
          <a:off x="9588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145305</xdr:rowOff>
    </xdr:from>
    <xdr:ext cx="469744" cy="259045"/>
    <xdr:sp macro="" textlink="">
      <xdr:nvSpPr>
        <xdr:cNvPr id="316" name="テキスト ボックス 315"/>
        <xdr:cNvSpPr txBox="1"/>
      </xdr:nvSpPr>
      <xdr:spPr>
        <a:xfrm>
          <a:off x="9404428"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35669</xdr:rowOff>
    </xdr:from>
    <xdr:to>
      <xdr:col>46</xdr:col>
      <xdr:colOff>38100</xdr:colOff>
      <xdr:row>36</xdr:row>
      <xdr:rowOff>137269</xdr:rowOff>
    </xdr:to>
    <xdr:sp macro="" textlink="">
      <xdr:nvSpPr>
        <xdr:cNvPr id="317" name="楕円 316"/>
        <xdr:cNvSpPr/>
      </xdr:nvSpPr>
      <xdr:spPr>
        <a:xfrm>
          <a:off x="8699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153796</xdr:rowOff>
    </xdr:from>
    <xdr:ext cx="469744" cy="259045"/>
    <xdr:sp macro="" textlink="">
      <xdr:nvSpPr>
        <xdr:cNvPr id="318" name="テキスト ボックス 317"/>
        <xdr:cNvSpPr txBox="1"/>
      </xdr:nvSpPr>
      <xdr:spPr>
        <a:xfrm>
          <a:off x="8515428" y="598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46119</xdr:rowOff>
    </xdr:from>
    <xdr:to>
      <xdr:col>41</xdr:col>
      <xdr:colOff>101600</xdr:colOff>
      <xdr:row>36</xdr:row>
      <xdr:rowOff>147719</xdr:rowOff>
    </xdr:to>
    <xdr:sp macro="" textlink="">
      <xdr:nvSpPr>
        <xdr:cNvPr id="319" name="楕円 318"/>
        <xdr:cNvSpPr/>
      </xdr:nvSpPr>
      <xdr:spPr>
        <a:xfrm>
          <a:off x="7810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164246</xdr:rowOff>
    </xdr:from>
    <xdr:ext cx="469744" cy="259045"/>
    <xdr:sp macro="" textlink="">
      <xdr:nvSpPr>
        <xdr:cNvPr id="320" name="テキスト ボックス 319"/>
        <xdr:cNvSpPr txBox="1"/>
      </xdr:nvSpPr>
      <xdr:spPr>
        <a:xfrm>
          <a:off x="7626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52977</xdr:rowOff>
    </xdr:from>
    <xdr:to>
      <xdr:col>36</xdr:col>
      <xdr:colOff>165100</xdr:colOff>
      <xdr:row>36</xdr:row>
      <xdr:rowOff>154577</xdr:rowOff>
    </xdr:to>
    <xdr:sp macro="" textlink="">
      <xdr:nvSpPr>
        <xdr:cNvPr id="321" name="楕円 320"/>
        <xdr:cNvSpPr/>
      </xdr:nvSpPr>
      <xdr:spPr>
        <a:xfrm>
          <a:off x="6921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171104</xdr:rowOff>
    </xdr:from>
    <xdr:ext cx="469744" cy="259045"/>
    <xdr:sp macro="" textlink="">
      <xdr:nvSpPr>
        <xdr:cNvPr id="322" name="テキスト ボックス 321"/>
        <xdr:cNvSpPr txBox="1"/>
      </xdr:nvSpPr>
      <xdr:spPr>
        <a:xfrm>
          <a:off x="6737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15090</xdr:rowOff>
    </xdr:from>
    <xdr:to>
      <xdr:col>55</xdr:col>
      <xdr:colOff>0</xdr:colOff>
      <xdr:row>58</xdr:row>
      <xdr:rowOff>32057</xdr:rowOff>
    </xdr:to>
    <xdr:cxnSp macro="">
      <xdr:nvCxnSpPr>
        <xdr:cNvPr id="349" name="直線コネクタ 348"/>
        <xdr:cNvCxnSpPr/>
      </xdr:nvCxnSpPr>
      <xdr:spPr>
        <a:xfrm>
          <a:off x="9639300" y="9959190"/>
          <a:ext cx="8382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133441</xdr:rowOff>
    </xdr:from>
    <xdr:to>
      <xdr:col>50</xdr:col>
      <xdr:colOff>114300</xdr:colOff>
      <xdr:row>58</xdr:row>
      <xdr:rowOff>15090</xdr:rowOff>
    </xdr:to>
    <xdr:cxnSp macro="">
      <xdr:nvCxnSpPr>
        <xdr:cNvPr id="352" name="直線コネクタ 351"/>
        <xdr:cNvCxnSpPr/>
      </xdr:nvCxnSpPr>
      <xdr:spPr>
        <a:xfrm>
          <a:off x="8750300" y="9906091"/>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133441</xdr:rowOff>
    </xdr:from>
    <xdr:to>
      <xdr:col>45</xdr:col>
      <xdr:colOff>177800</xdr:colOff>
      <xdr:row>58</xdr:row>
      <xdr:rowOff>55873</xdr:rowOff>
    </xdr:to>
    <xdr:cxnSp macro="">
      <xdr:nvCxnSpPr>
        <xdr:cNvPr id="355" name="直線コネクタ 354"/>
        <xdr:cNvCxnSpPr/>
      </xdr:nvCxnSpPr>
      <xdr:spPr>
        <a:xfrm flipV="1">
          <a:off x="7861300" y="9906091"/>
          <a:ext cx="889000" cy="9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23091</xdr:rowOff>
    </xdr:from>
    <xdr:to>
      <xdr:col>41</xdr:col>
      <xdr:colOff>50800</xdr:colOff>
      <xdr:row>58</xdr:row>
      <xdr:rowOff>55873</xdr:rowOff>
    </xdr:to>
    <xdr:cxnSp macro="">
      <xdr:nvCxnSpPr>
        <xdr:cNvPr id="358" name="直線コネクタ 357"/>
        <xdr:cNvCxnSpPr/>
      </xdr:nvCxnSpPr>
      <xdr:spPr>
        <a:xfrm>
          <a:off x="6972300" y="9967191"/>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152707</xdr:rowOff>
    </xdr:from>
    <xdr:to>
      <xdr:col>55</xdr:col>
      <xdr:colOff>50800</xdr:colOff>
      <xdr:row>58</xdr:row>
      <xdr:rowOff>82857</xdr:rowOff>
    </xdr:to>
    <xdr:sp macro="" textlink="">
      <xdr:nvSpPr>
        <xdr:cNvPr id="368" name="楕円 367"/>
        <xdr:cNvSpPr/>
      </xdr:nvSpPr>
      <xdr:spPr>
        <a:xfrm>
          <a:off x="10426700" y="99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67634</xdr:rowOff>
    </xdr:from>
    <xdr:ext cx="534377" cy="259045"/>
    <xdr:sp macro="" textlink="">
      <xdr:nvSpPr>
        <xdr:cNvPr id="369" name="農林水産業費該当値テキスト"/>
        <xdr:cNvSpPr txBox="1"/>
      </xdr:nvSpPr>
      <xdr:spPr>
        <a:xfrm>
          <a:off x="10528300" y="98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135740</xdr:rowOff>
    </xdr:from>
    <xdr:to>
      <xdr:col>50</xdr:col>
      <xdr:colOff>165100</xdr:colOff>
      <xdr:row>58</xdr:row>
      <xdr:rowOff>65890</xdr:rowOff>
    </xdr:to>
    <xdr:sp macro="" textlink="">
      <xdr:nvSpPr>
        <xdr:cNvPr id="370" name="楕円 369"/>
        <xdr:cNvSpPr/>
      </xdr:nvSpPr>
      <xdr:spPr>
        <a:xfrm>
          <a:off x="9588500" y="990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57017</xdr:rowOff>
    </xdr:from>
    <xdr:ext cx="534377" cy="259045"/>
    <xdr:sp macro="" textlink="">
      <xdr:nvSpPr>
        <xdr:cNvPr id="371" name="テキスト ボックス 370"/>
        <xdr:cNvSpPr txBox="1"/>
      </xdr:nvSpPr>
      <xdr:spPr>
        <a:xfrm>
          <a:off x="9372111" y="1000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82641</xdr:rowOff>
    </xdr:from>
    <xdr:to>
      <xdr:col>46</xdr:col>
      <xdr:colOff>38100</xdr:colOff>
      <xdr:row>58</xdr:row>
      <xdr:rowOff>12791</xdr:rowOff>
    </xdr:to>
    <xdr:sp macro="" textlink="">
      <xdr:nvSpPr>
        <xdr:cNvPr id="372" name="楕円 371"/>
        <xdr:cNvSpPr/>
      </xdr:nvSpPr>
      <xdr:spPr>
        <a:xfrm>
          <a:off x="8699500" y="98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29318</xdr:rowOff>
    </xdr:from>
    <xdr:ext cx="534377" cy="259045"/>
    <xdr:sp macro="" textlink="">
      <xdr:nvSpPr>
        <xdr:cNvPr id="373" name="テキスト ボックス 372"/>
        <xdr:cNvSpPr txBox="1"/>
      </xdr:nvSpPr>
      <xdr:spPr>
        <a:xfrm>
          <a:off x="8483111" y="96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5073</xdr:rowOff>
    </xdr:from>
    <xdr:to>
      <xdr:col>41</xdr:col>
      <xdr:colOff>101600</xdr:colOff>
      <xdr:row>58</xdr:row>
      <xdr:rowOff>106673</xdr:rowOff>
    </xdr:to>
    <xdr:sp macro="" textlink="">
      <xdr:nvSpPr>
        <xdr:cNvPr id="374" name="楕円 373"/>
        <xdr:cNvSpPr/>
      </xdr:nvSpPr>
      <xdr:spPr>
        <a:xfrm>
          <a:off x="7810500" y="99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97800</xdr:rowOff>
    </xdr:from>
    <xdr:ext cx="534377" cy="259045"/>
    <xdr:sp macro="" textlink="">
      <xdr:nvSpPr>
        <xdr:cNvPr id="375" name="テキスト ボックス 374"/>
        <xdr:cNvSpPr txBox="1"/>
      </xdr:nvSpPr>
      <xdr:spPr>
        <a:xfrm>
          <a:off x="7594111" y="100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143741</xdr:rowOff>
    </xdr:from>
    <xdr:to>
      <xdr:col>36</xdr:col>
      <xdr:colOff>165100</xdr:colOff>
      <xdr:row>58</xdr:row>
      <xdr:rowOff>73891</xdr:rowOff>
    </xdr:to>
    <xdr:sp macro="" textlink="">
      <xdr:nvSpPr>
        <xdr:cNvPr id="376" name="楕円 375"/>
        <xdr:cNvSpPr/>
      </xdr:nvSpPr>
      <xdr:spPr>
        <a:xfrm>
          <a:off x="6921500" y="99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65018</xdr:rowOff>
    </xdr:from>
    <xdr:ext cx="534377" cy="259045"/>
    <xdr:sp macro="" textlink="">
      <xdr:nvSpPr>
        <xdr:cNvPr id="377" name="テキスト ボックス 376"/>
        <xdr:cNvSpPr txBox="1"/>
      </xdr:nvSpPr>
      <xdr:spPr>
        <a:xfrm>
          <a:off x="6705111" y="100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168139</xdr:rowOff>
    </xdr:from>
    <xdr:to>
      <xdr:col>55</xdr:col>
      <xdr:colOff>0</xdr:colOff>
      <xdr:row>77</xdr:row>
      <xdr:rowOff>63023</xdr:rowOff>
    </xdr:to>
    <xdr:cxnSp macro="">
      <xdr:nvCxnSpPr>
        <xdr:cNvPr id="402" name="直線コネクタ 401"/>
        <xdr:cNvCxnSpPr/>
      </xdr:nvCxnSpPr>
      <xdr:spPr>
        <a:xfrm flipV="1">
          <a:off x="9639300" y="13198339"/>
          <a:ext cx="838200" cy="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63023</xdr:rowOff>
    </xdr:from>
    <xdr:to>
      <xdr:col>50</xdr:col>
      <xdr:colOff>114300</xdr:colOff>
      <xdr:row>77</xdr:row>
      <xdr:rowOff>97935</xdr:rowOff>
    </xdr:to>
    <xdr:cxnSp macro="">
      <xdr:nvCxnSpPr>
        <xdr:cNvPr id="405" name="直線コネクタ 404"/>
        <xdr:cNvCxnSpPr/>
      </xdr:nvCxnSpPr>
      <xdr:spPr>
        <a:xfrm flipV="1">
          <a:off x="8750300" y="13264673"/>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97935</xdr:rowOff>
    </xdr:from>
    <xdr:to>
      <xdr:col>45</xdr:col>
      <xdr:colOff>177800</xdr:colOff>
      <xdr:row>77</xdr:row>
      <xdr:rowOff>103890</xdr:rowOff>
    </xdr:to>
    <xdr:cxnSp macro="">
      <xdr:nvCxnSpPr>
        <xdr:cNvPr id="408" name="直線コネクタ 407"/>
        <xdr:cNvCxnSpPr/>
      </xdr:nvCxnSpPr>
      <xdr:spPr>
        <a:xfrm flipV="1">
          <a:off x="7861300" y="13299585"/>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103890</xdr:rowOff>
    </xdr:from>
    <xdr:to>
      <xdr:col>41</xdr:col>
      <xdr:colOff>50800</xdr:colOff>
      <xdr:row>77</xdr:row>
      <xdr:rowOff>117401</xdr:rowOff>
    </xdr:to>
    <xdr:cxnSp macro="">
      <xdr:nvCxnSpPr>
        <xdr:cNvPr id="411" name="直線コネクタ 410"/>
        <xdr:cNvCxnSpPr/>
      </xdr:nvCxnSpPr>
      <xdr:spPr>
        <a:xfrm flipV="1">
          <a:off x="6972300" y="13305540"/>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117339</xdr:rowOff>
    </xdr:from>
    <xdr:to>
      <xdr:col>55</xdr:col>
      <xdr:colOff>50800</xdr:colOff>
      <xdr:row>77</xdr:row>
      <xdr:rowOff>47489</xdr:rowOff>
    </xdr:to>
    <xdr:sp macro="" textlink="">
      <xdr:nvSpPr>
        <xdr:cNvPr id="421" name="楕円 420"/>
        <xdr:cNvSpPr/>
      </xdr:nvSpPr>
      <xdr:spPr>
        <a:xfrm>
          <a:off x="10426700" y="13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140216</xdr:rowOff>
    </xdr:from>
    <xdr:ext cx="534377" cy="259045"/>
    <xdr:sp macro="" textlink="">
      <xdr:nvSpPr>
        <xdr:cNvPr id="422" name="商工費該当値テキスト"/>
        <xdr:cNvSpPr txBox="1"/>
      </xdr:nvSpPr>
      <xdr:spPr>
        <a:xfrm>
          <a:off x="10528300" y="129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12223</xdr:rowOff>
    </xdr:from>
    <xdr:to>
      <xdr:col>50</xdr:col>
      <xdr:colOff>165100</xdr:colOff>
      <xdr:row>77</xdr:row>
      <xdr:rowOff>113823</xdr:rowOff>
    </xdr:to>
    <xdr:sp macro="" textlink="">
      <xdr:nvSpPr>
        <xdr:cNvPr id="423" name="楕円 422"/>
        <xdr:cNvSpPr/>
      </xdr:nvSpPr>
      <xdr:spPr>
        <a:xfrm>
          <a:off x="9588500" y="132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130350</xdr:rowOff>
    </xdr:from>
    <xdr:ext cx="534377" cy="259045"/>
    <xdr:sp macro="" textlink="">
      <xdr:nvSpPr>
        <xdr:cNvPr id="424" name="テキスト ボックス 423"/>
        <xdr:cNvSpPr txBox="1"/>
      </xdr:nvSpPr>
      <xdr:spPr>
        <a:xfrm>
          <a:off x="9372111" y="129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47135</xdr:rowOff>
    </xdr:from>
    <xdr:to>
      <xdr:col>46</xdr:col>
      <xdr:colOff>38100</xdr:colOff>
      <xdr:row>77</xdr:row>
      <xdr:rowOff>148735</xdr:rowOff>
    </xdr:to>
    <xdr:sp macro="" textlink="">
      <xdr:nvSpPr>
        <xdr:cNvPr id="425" name="楕円 424"/>
        <xdr:cNvSpPr/>
      </xdr:nvSpPr>
      <xdr:spPr>
        <a:xfrm>
          <a:off x="8699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139862</xdr:rowOff>
    </xdr:from>
    <xdr:ext cx="534377" cy="259045"/>
    <xdr:sp macro="" textlink="">
      <xdr:nvSpPr>
        <xdr:cNvPr id="426" name="テキスト ボックス 425"/>
        <xdr:cNvSpPr txBox="1"/>
      </xdr:nvSpPr>
      <xdr:spPr>
        <a:xfrm>
          <a:off x="8483111" y="133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53090</xdr:rowOff>
    </xdr:from>
    <xdr:to>
      <xdr:col>41</xdr:col>
      <xdr:colOff>101600</xdr:colOff>
      <xdr:row>77</xdr:row>
      <xdr:rowOff>154690</xdr:rowOff>
    </xdr:to>
    <xdr:sp macro="" textlink="">
      <xdr:nvSpPr>
        <xdr:cNvPr id="427" name="楕円 426"/>
        <xdr:cNvSpPr/>
      </xdr:nvSpPr>
      <xdr:spPr>
        <a:xfrm>
          <a:off x="7810500" y="132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145817</xdr:rowOff>
    </xdr:from>
    <xdr:ext cx="534377" cy="259045"/>
    <xdr:sp macro="" textlink="">
      <xdr:nvSpPr>
        <xdr:cNvPr id="428" name="テキスト ボックス 427"/>
        <xdr:cNvSpPr txBox="1"/>
      </xdr:nvSpPr>
      <xdr:spPr>
        <a:xfrm>
          <a:off x="7594111" y="133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66601</xdr:rowOff>
    </xdr:from>
    <xdr:to>
      <xdr:col>36</xdr:col>
      <xdr:colOff>165100</xdr:colOff>
      <xdr:row>77</xdr:row>
      <xdr:rowOff>168201</xdr:rowOff>
    </xdr:to>
    <xdr:sp macro="" textlink="">
      <xdr:nvSpPr>
        <xdr:cNvPr id="429" name="楕円 428"/>
        <xdr:cNvSpPr/>
      </xdr:nvSpPr>
      <xdr:spPr>
        <a:xfrm>
          <a:off x="6921500" y="132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159328</xdr:rowOff>
    </xdr:from>
    <xdr:ext cx="534377" cy="259045"/>
    <xdr:sp macro="" textlink="">
      <xdr:nvSpPr>
        <xdr:cNvPr id="430" name="テキスト ボックス 429"/>
        <xdr:cNvSpPr txBox="1"/>
      </xdr:nvSpPr>
      <xdr:spPr>
        <a:xfrm>
          <a:off x="6705111" y="133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114968</xdr:rowOff>
    </xdr:from>
    <xdr:to>
      <xdr:col>55</xdr:col>
      <xdr:colOff>0</xdr:colOff>
      <xdr:row>95</xdr:row>
      <xdr:rowOff>168047</xdr:rowOff>
    </xdr:to>
    <xdr:cxnSp macro="">
      <xdr:nvCxnSpPr>
        <xdr:cNvPr id="461" name="直線コネクタ 460"/>
        <xdr:cNvCxnSpPr/>
      </xdr:nvCxnSpPr>
      <xdr:spPr>
        <a:xfrm flipV="1">
          <a:off x="9639300" y="16231268"/>
          <a:ext cx="838200" cy="2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168047</xdr:rowOff>
    </xdr:from>
    <xdr:to>
      <xdr:col>50</xdr:col>
      <xdr:colOff>114300</xdr:colOff>
      <xdr:row>96</xdr:row>
      <xdr:rowOff>123208</xdr:rowOff>
    </xdr:to>
    <xdr:cxnSp macro="">
      <xdr:nvCxnSpPr>
        <xdr:cNvPr id="464" name="直線コネクタ 463"/>
        <xdr:cNvCxnSpPr/>
      </xdr:nvCxnSpPr>
      <xdr:spPr>
        <a:xfrm flipV="1">
          <a:off x="8750300" y="16455797"/>
          <a:ext cx="889000" cy="12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161113</xdr:rowOff>
    </xdr:from>
    <xdr:to>
      <xdr:col>45</xdr:col>
      <xdr:colOff>177800</xdr:colOff>
      <xdr:row>96</xdr:row>
      <xdr:rowOff>123208</xdr:rowOff>
    </xdr:to>
    <xdr:cxnSp macro="">
      <xdr:nvCxnSpPr>
        <xdr:cNvPr id="467" name="直線コネクタ 466"/>
        <xdr:cNvCxnSpPr/>
      </xdr:nvCxnSpPr>
      <xdr:spPr>
        <a:xfrm>
          <a:off x="7861300" y="16448863"/>
          <a:ext cx="889000" cy="13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161113</xdr:rowOff>
    </xdr:from>
    <xdr:to>
      <xdr:col>41</xdr:col>
      <xdr:colOff>50800</xdr:colOff>
      <xdr:row>96</xdr:row>
      <xdr:rowOff>14917</xdr:rowOff>
    </xdr:to>
    <xdr:cxnSp macro="">
      <xdr:nvCxnSpPr>
        <xdr:cNvPr id="470" name="直線コネクタ 469"/>
        <xdr:cNvCxnSpPr/>
      </xdr:nvCxnSpPr>
      <xdr:spPr>
        <a:xfrm flipV="1">
          <a:off x="6972300" y="16448863"/>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64168</xdr:rowOff>
    </xdr:from>
    <xdr:to>
      <xdr:col>55</xdr:col>
      <xdr:colOff>50800</xdr:colOff>
      <xdr:row>94</xdr:row>
      <xdr:rowOff>165768</xdr:rowOff>
    </xdr:to>
    <xdr:sp macro="" textlink="">
      <xdr:nvSpPr>
        <xdr:cNvPr id="480" name="楕円 479"/>
        <xdr:cNvSpPr/>
      </xdr:nvSpPr>
      <xdr:spPr>
        <a:xfrm>
          <a:off x="10426700" y="161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87045</xdr:rowOff>
    </xdr:from>
    <xdr:ext cx="534377" cy="259045"/>
    <xdr:sp macro="" textlink="">
      <xdr:nvSpPr>
        <xdr:cNvPr id="481" name="土木費該当値テキスト"/>
        <xdr:cNvSpPr txBox="1"/>
      </xdr:nvSpPr>
      <xdr:spPr>
        <a:xfrm>
          <a:off x="10528300" y="160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117247</xdr:rowOff>
    </xdr:from>
    <xdr:to>
      <xdr:col>50</xdr:col>
      <xdr:colOff>165100</xdr:colOff>
      <xdr:row>96</xdr:row>
      <xdr:rowOff>47397</xdr:rowOff>
    </xdr:to>
    <xdr:sp macro="" textlink="">
      <xdr:nvSpPr>
        <xdr:cNvPr id="482" name="楕円 481"/>
        <xdr:cNvSpPr/>
      </xdr:nvSpPr>
      <xdr:spPr>
        <a:xfrm>
          <a:off x="9588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63924</xdr:rowOff>
    </xdr:from>
    <xdr:ext cx="534377" cy="259045"/>
    <xdr:sp macro="" textlink="">
      <xdr:nvSpPr>
        <xdr:cNvPr id="483" name="テキスト ボックス 482"/>
        <xdr:cNvSpPr txBox="1"/>
      </xdr:nvSpPr>
      <xdr:spPr>
        <a:xfrm>
          <a:off x="9372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72408</xdr:rowOff>
    </xdr:from>
    <xdr:to>
      <xdr:col>46</xdr:col>
      <xdr:colOff>38100</xdr:colOff>
      <xdr:row>97</xdr:row>
      <xdr:rowOff>2558</xdr:rowOff>
    </xdr:to>
    <xdr:sp macro="" textlink="">
      <xdr:nvSpPr>
        <xdr:cNvPr id="484" name="楕円 483"/>
        <xdr:cNvSpPr/>
      </xdr:nvSpPr>
      <xdr:spPr>
        <a:xfrm>
          <a:off x="8699500" y="16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165135</xdr:rowOff>
    </xdr:from>
    <xdr:ext cx="534377" cy="259045"/>
    <xdr:sp macro="" textlink="">
      <xdr:nvSpPr>
        <xdr:cNvPr id="485" name="テキスト ボックス 484"/>
        <xdr:cNvSpPr txBox="1"/>
      </xdr:nvSpPr>
      <xdr:spPr>
        <a:xfrm>
          <a:off x="8483111" y="166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110313</xdr:rowOff>
    </xdr:from>
    <xdr:to>
      <xdr:col>41</xdr:col>
      <xdr:colOff>101600</xdr:colOff>
      <xdr:row>96</xdr:row>
      <xdr:rowOff>40463</xdr:rowOff>
    </xdr:to>
    <xdr:sp macro="" textlink="">
      <xdr:nvSpPr>
        <xdr:cNvPr id="486" name="楕円 485"/>
        <xdr:cNvSpPr/>
      </xdr:nvSpPr>
      <xdr:spPr>
        <a:xfrm>
          <a:off x="7810500" y="163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56990</xdr:rowOff>
    </xdr:from>
    <xdr:ext cx="534377" cy="259045"/>
    <xdr:sp macro="" textlink="">
      <xdr:nvSpPr>
        <xdr:cNvPr id="487" name="テキスト ボックス 486"/>
        <xdr:cNvSpPr txBox="1"/>
      </xdr:nvSpPr>
      <xdr:spPr>
        <a:xfrm>
          <a:off x="7594111" y="161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135567</xdr:rowOff>
    </xdr:from>
    <xdr:to>
      <xdr:col>36</xdr:col>
      <xdr:colOff>165100</xdr:colOff>
      <xdr:row>96</xdr:row>
      <xdr:rowOff>65717</xdr:rowOff>
    </xdr:to>
    <xdr:sp macro="" textlink="">
      <xdr:nvSpPr>
        <xdr:cNvPr id="488" name="楕円 487"/>
        <xdr:cNvSpPr/>
      </xdr:nvSpPr>
      <xdr:spPr>
        <a:xfrm>
          <a:off x="6921500" y="164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82244</xdr:rowOff>
    </xdr:from>
    <xdr:ext cx="534377" cy="259045"/>
    <xdr:sp macro="" textlink="">
      <xdr:nvSpPr>
        <xdr:cNvPr id="489" name="テキスト ボックス 488"/>
        <xdr:cNvSpPr txBox="1"/>
      </xdr:nvSpPr>
      <xdr:spPr>
        <a:xfrm>
          <a:off x="6705111" y="161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3275</xdr:rowOff>
    </xdr:from>
    <xdr:to>
      <xdr:col>85</xdr:col>
      <xdr:colOff>127000</xdr:colOff>
      <xdr:row>37</xdr:row>
      <xdr:rowOff>79399</xdr:rowOff>
    </xdr:to>
    <xdr:cxnSp macro="">
      <xdr:nvCxnSpPr>
        <xdr:cNvPr id="520" name="直線コネクタ 519"/>
        <xdr:cNvCxnSpPr/>
      </xdr:nvCxnSpPr>
      <xdr:spPr>
        <a:xfrm>
          <a:off x="15481300" y="6346925"/>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3275</xdr:rowOff>
    </xdr:from>
    <xdr:to>
      <xdr:col>81</xdr:col>
      <xdr:colOff>50800</xdr:colOff>
      <xdr:row>37</xdr:row>
      <xdr:rowOff>63576</xdr:rowOff>
    </xdr:to>
    <xdr:cxnSp macro="">
      <xdr:nvCxnSpPr>
        <xdr:cNvPr id="523" name="直線コネクタ 522"/>
        <xdr:cNvCxnSpPr/>
      </xdr:nvCxnSpPr>
      <xdr:spPr>
        <a:xfrm flipV="1">
          <a:off x="14592300" y="6346925"/>
          <a:ext cx="889000" cy="6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63576</xdr:rowOff>
    </xdr:from>
    <xdr:to>
      <xdr:col>76</xdr:col>
      <xdr:colOff>114300</xdr:colOff>
      <xdr:row>37</xdr:row>
      <xdr:rowOff>87400</xdr:rowOff>
    </xdr:to>
    <xdr:cxnSp macro="">
      <xdr:nvCxnSpPr>
        <xdr:cNvPr id="526" name="直線コネクタ 525"/>
        <xdr:cNvCxnSpPr/>
      </xdr:nvCxnSpPr>
      <xdr:spPr>
        <a:xfrm flipV="1">
          <a:off x="13703300" y="6407226"/>
          <a:ext cx="8890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81162</xdr:rowOff>
    </xdr:from>
    <xdr:to>
      <xdr:col>71</xdr:col>
      <xdr:colOff>177800</xdr:colOff>
      <xdr:row>37</xdr:row>
      <xdr:rowOff>87400</xdr:rowOff>
    </xdr:to>
    <xdr:cxnSp macro="">
      <xdr:nvCxnSpPr>
        <xdr:cNvPr id="529" name="直線コネクタ 528"/>
        <xdr:cNvCxnSpPr/>
      </xdr:nvCxnSpPr>
      <xdr:spPr>
        <a:xfrm>
          <a:off x="12814300" y="642481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28599</xdr:rowOff>
    </xdr:from>
    <xdr:to>
      <xdr:col>85</xdr:col>
      <xdr:colOff>177800</xdr:colOff>
      <xdr:row>37</xdr:row>
      <xdr:rowOff>130199</xdr:rowOff>
    </xdr:to>
    <xdr:sp macro="" textlink="">
      <xdr:nvSpPr>
        <xdr:cNvPr id="539" name="楕円 538"/>
        <xdr:cNvSpPr/>
      </xdr:nvSpPr>
      <xdr:spPr>
        <a:xfrm>
          <a:off x="16268700" y="63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7026</xdr:rowOff>
    </xdr:from>
    <xdr:ext cx="534377" cy="259045"/>
    <xdr:sp macro="" textlink="">
      <xdr:nvSpPr>
        <xdr:cNvPr id="540" name="消防費該当値テキスト"/>
        <xdr:cNvSpPr txBox="1"/>
      </xdr:nvSpPr>
      <xdr:spPr>
        <a:xfrm>
          <a:off x="16370300" y="63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123925</xdr:rowOff>
    </xdr:from>
    <xdr:to>
      <xdr:col>81</xdr:col>
      <xdr:colOff>101600</xdr:colOff>
      <xdr:row>37</xdr:row>
      <xdr:rowOff>54075</xdr:rowOff>
    </xdr:to>
    <xdr:sp macro="" textlink="">
      <xdr:nvSpPr>
        <xdr:cNvPr id="541" name="楕円 540"/>
        <xdr:cNvSpPr/>
      </xdr:nvSpPr>
      <xdr:spPr>
        <a:xfrm>
          <a:off x="15430500" y="62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70602</xdr:rowOff>
    </xdr:from>
    <xdr:ext cx="534377" cy="259045"/>
    <xdr:sp macro="" textlink="">
      <xdr:nvSpPr>
        <xdr:cNvPr id="542" name="テキスト ボックス 541"/>
        <xdr:cNvSpPr txBox="1"/>
      </xdr:nvSpPr>
      <xdr:spPr>
        <a:xfrm>
          <a:off x="15214111" y="607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12776</xdr:rowOff>
    </xdr:from>
    <xdr:to>
      <xdr:col>76</xdr:col>
      <xdr:colOff>165100</xdr:colOff>
      <xdr:row>37</xdr:row>
      <xdr:rowOff>114376</xdr:rowOff>
    </xdr:to>
    <xdr:sp macro="" textlink="">
      <xdr:nvSpPr>
        <xdr:cNvPr id="543" name="楕円 542"/>
        <xdr:cNvSpPr/>
      </xdr:nvSpPr>
      <xdr:spPr>
        <a:xfrm>
          <a:off x="145415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105503</xdr:rowOff>
    </xdr:from>
    <xdr:ext cx="534377" cy="259045"/>
    <xdr:sp macro="" textlink="">
      <xdr:nvSpPr>
        <xdr:cNvPr id="544" name="テキスト ボックス 543"/>
        <xdr:cNvSpPr txBox="1"/>
      </xdr:nvSpPr>
      <xdr:spPr>
        <a:xfrm>
          <a:off x="14325111" y="64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36600</xdr:rowOff>
    </xdr:from>
    <xdr:to>
      <xdr:col>72</xdr:col>
      <xdr:colOff>38100</xdr:colOff>
      <xdr:row>37</xdr:row>
      <xdr:rowOff>138200</xdr:rowOff>
    </xdr:to>
    <xdr:sp macro="" textlink="">
      <xdr:nvSpPr>
        <xdr:cNvPr id="545" name="楕円 544"/>
        <xdr:cNvSpPr/>
      </xdr:nvSpPr>
      <xdr:spPr>
        <a:xfrm>
          <a:off x="13652500" y="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129326</xdr:rowOff>
    </xdr:from>
    <xdr:ext cx="534377" cy="259045"/>
    <xdr:sp macro="" textlink="">
      <xdr:nvSpPr>
        <xdr:cNvPr id="546" name="テキスト ボックス 545"/>
        <xdr:cNvSpPr txBox="1"/>
      </xdr:nvSpPr>
      <xdr:spPr>
        <a:xfrm>
          <a:off x="13436111" y="647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30362</xdr:rowOff>
    </xdr:from>
    <xdr:to>
      <xdr:col>67</xdr:col>
      <xdr:colOff>101600</xdr:colOff>
      <xdr:row>37</xdr:row>
      <xdr:rowOff>131962</xdr:rowOff>
    </xdr:to>
    <xdr:sp macro="" textlink="">
      <xdr:nvSpPr>
        <xdr:cNvPr id="547" name="楕円 546"/>
        <xdr:cNvSpPr/>
      </xdr:nvSpPr>
      <xdr:spPr>
        <a:xfrm>
          <a:off x="12763500" y="6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123089</xdr:rowOff>
    </xdr:from>
    <xdr:ext cx="534377" cy="259045"/>
    <xdr:sp macro="" textlink="">
      <xdr:nvSpPr>
        <xdr:cNvPr id="548" name="テキスト ボックス 547"/>
        <xdr:cNvSpPr txBox="1"/>
      </xdr:nvSpPr>
      <xdr:spPr>
        <a:xfrm>
          <a:off x="12547111" y="646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99466</xdr:rowOff>
    </xdr:from>
    <xdr:to>
      <xdr:col>85</xdr:col>
      <xdr:colOff>127000</xdr:colOff>
      <xdr:row>55</xdr:row>
      <xdr:rowOff>38446</xdr:rowOff>
    </xdr:to>
    <xdr:cxnSp macro="">
      <xdr:nvCxnSpPr>
        <xdr:cNvPr id="577" name="直線コネクタ 576"/>
        <xdr:cNvCxnSpPr/>
      </xdr:nvCxnSpPr>
      <xdr:spPr>
        <a:xfrm>
          <a:off x="15481300" y="9357766"/>
          <a:ext cx="838200" cy="1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99466</xdr:rowOff>
    </xdr:from>
    <xdr:to>
      <xdr:col>81</xdr:col>
      <xdr:colOff>50800</xdr:colOff>
      <xdr:row>55</xdr:row>
      <xdr:rowOff>78191</xdr:rowOff>
    </xdr:to>
    <xdr:cxnSp macro="">
      <xdr:nvCxnSpPr>
        <xdr:cNvPr id="580" name="直線コネクタ 579"/>
        <xdr:cNvCxnSpPr/>
      </xdr:nvCxnSpPr>
      <xdr:spPr>
        <a:xfrm flipV="1">
          <a:off x="14592300" y="9357766"/>
          <a:ext cx="889000" cy="1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78191</xdr:rowOff>
    </xdr:from>
    <xdr:to>
      <xdr:col>76</xdr:col>
      <xdr:colOff>114300</xdr:colOff>
      <xdr:row>56</xdr:row>
      <xdr:rowOff>38140</xdr:rowOff>
    </xdr:to>
    <xdr:cxnSp macro="">
      <xdr:nvCxnSpPr>
        <xdr:cNvPr id="583" name="直線コネクタ 582"/>
        <xdr:cNvCxnSpPr/>
      </xdr:nvCxnSpPr>
      <xdr:spPr>
        <a:xfrm flipV="1">
          <a:off x="13703300" y="9507941"/>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38140</xdr:rowOff>
    </xdr:from>
    <xdr:to>
      <xdr:col>71</xdr:col>
      <xdr:colOff>177800</xdr:colOff>
      <xdr:row>56</xdr:row>
      <xdr:rowOff>125420</xdr:rowOff>
    </xdr:to>
    <xdr:cxnSp macro="">
      <xdr:nvCxnSpPr>
        <xdr:cNvPr id="586" name="直線コネクタ 585"/>
        <xdr:cNvCxnSpPr/>
      </xdr:nvCxnSpPr>
      <xdr:spPr>
        <a:xfrm flipV="1">
          <a:off x="12814300" y="9639340"/>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159096</xdr:rowOff>
    </xdr:from>
    <xdr:to>
      <xdr:col>85</xdr:col>
      <xdr:colOff>177800</xdr:colOff>
      <xdr:row>55</xdr:row>
      <xdr:rowOff>89246</xdr:rowOff>
    </xdr:to>
    <xdr:sp macro="" textlink="">
      <xdr:nvSpPr>
        <xdr:cNvPr id="596" name="楕円 595"/>
        <xdr:cNvSpPr/>
      </xdr:nvSpPr>
      <xdr:spPr>
        <a:xfrm>
          <a:off x="16268700" y="9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10523</xdr:rowOff>
    </xdr:from>
    <xdr:ext cx="534377" cy="259045"/>
    <xdr:sp macro="" textlink="">
      <xdr:nvSpPr>
        <xdr:cNvPr id="597" name="教育費該当値テキスト"/>
        <xdr:cNvSpPr txBox="1"/>
      </xdr:nvSpPr>
      <xdr:spPr>
        <a:xfrm>
          <a:off x="16370300" y="926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48666</xdr:rowOff>
    </xdr:from>
    <xdr:to>
      <xdr:col>81</xdr:col>
      <xdr:colOff>101600</xdr:colOff>
      <xdr:row>54</xdr:row>
      <xdr:rowOff>150266</xdr:rowOff>
    </xdr:to>
    <xdr:sp macro="" textlink="">
      <xdr:nvSpPr>
        <xdr:cNvPr id="598" name="楕円 597"/>
        <xdr:cNvSpPr/>
      </xdr:nvSpPr>
      <xdr:spPr>
        <a:xfrm>
          <a:off x="15430500" y="9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166793</xdr:rowOff>
    </xdr:from>
    <xdr:ext cx="599010" cy="259045"/>
    <xdr:sp macro="" textlink="">
      <xdr:nvSpPr>
        <xdr:cNvPr id="599" name="テキスト ボックス 598"/>
        <xdr:cNvSpPr txBox="1"/>
      </xdr:nvSpPr>
      <xdr:spPr>
        <a:xfrm>
          <a:off x="15181795" y="90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27391</xdr:rowOff>
    </xdr:from>
    <xdr:to>
      <xdr:col>76</xdr:col>
      <xdr:colOff>165100</xdr:colOff>
      <xdr:row>55</xdr:row>
      <xdr:rowOff>128991</xdr:rowOff>
    </xdr:to>
    <xdr:sp macro="" textlink="">
      <xdr:nvSpPr>
        <xdr:cNvPr id="600" name="楕円 599"/>
        <xdr:cNvSpPr/>
      </xdr:nvSpPr>
      <xdr:spPr>
        <a:xfrm>
          <a:off x="14541500" y="94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145518</xdr:rowOff>
    </xdr:from>
    <xdr:ext cx="534377" cy="259045"/>
    <xdr:sp macro="" textlink="">
      <xdr:nvSpPr>
        <xdr:cNvPr id="601" name="テキスト ボックス 600"/>
        <xdr:cNvSpPr txBox="1"/>
      </xdr:nvSpPr>
      <xdr:spPr>
        <a:xfrm>
          <a:off x="14325111" y="92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158790</xdr:rowOff>
    </xdr:from>
    <xdr:to>
      <xdr:col>72</xdr:col>
      <xdr:colOff>38100</xdr:colOff>
      <xdr:row>56</xdr:row>
      <xdr:rowOff>88940</xdr:rowOff>
    </xdr:to>
    <xdr:sp macro="" textlink="">
      <xdr:nvSpPr>
        <xdr:cNvPr id="602" name="楕円 601"/>
        <xdr:cNvSpPr/>
      </xdr:nvSpPr>
      <xdr:spPr>
        <a:xfrm>
          <a:off x="13652500" y="9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105467</xdr:rowOff>
    </xdr:from>
    <xdr:ext cx="534377" cy="259045"/>
    <xdr:sp macro="" textlink="">
      <xdr:nvSpPr>
        <xdr:cNvPr id="603" name="テキスト ボックス 602"/>
        <xdr:cNvSpPr txBox="1"/>
      </xdr:nvSpPr>
      <xdr:spPr>
        <a:xfrm>
          <a:off x="13436111" y="93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74620</xdr:rowOff>
    </xdr:from>
    <xdr:to>
      <xdr:col>67</xdr:col>
      <xdr:colOff>101600</xdr:colOff>
      <xdr:row>57</xdr:row>
      <xdr:rowOff>4770</xdr:rowOff>
    </xdr:to>
    <xdr:sp macro="" textlink="">
      <xdr:nvSpPr>
        <xdr:cNvPr id="604" name="楕円 603"/>
        <xdr:cNvSpPr/>
      </xdr:nvSpPr>
      <xdr:spPr>
        <a:xfrm>
          <a:off x="127635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167347</xdr:rowOff>
    </xdr:from>
    <xdr:ext cx="534377" cy="259045"/>
    <xdr:sp macro="" textlink="">
      <xdr:nvSpPr>
        <xdr:cNvPr id="605" name="テキスト ボックス 604"/>
        <xdr:cNvSpPr txBox="1"/>
      </xdr:nvSpPr>
      <xdr:spPr>
        <a:xfrm>
          <a:off x="12547111" y="97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113728</xdr:rowOff>
    </xdr:from>
    <xdr:to>
      <xdr:col>85</xdr:col>
      <xdr:colOff>127000</xdr:colOff>
      <xdr:row>77</xdr:row>
      <xdr:rowOff>131153</xdr:rowOff>
    </xdr:to>
    <xdr:cxnSp macro="">
      <xdr:nvCxnSpPr>
        <xdr:cNvPr id="634" name="直線コネクタ 633"/>
        <xdr:cNvCxnSpPr/>
      </xdr:nvCxnSpPr>
      <xdr:spPr>
        <a:xfrm>
          <a:off x="15481300" y="13143928"/>
          <a:ext cx="838200" cy="1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33731</xdr:rowOff>
    </xdr:from>
    <xdr:to>
      <xdr:col>81</xdr:col>
      <xdr:colOff>50800</xdr:colOff>
      <xdr:row>76</xdr:row>
      <xdr:rowOff>113728</xdr:rowOff>
    </xdr:to>
    <xdr:cxnSp macro="">
      <xdr:nvCxnSpPr>
        <xdr:cNvPr id="637" name="直線コネクタ 636"/>
        <xdr:cNvCxnSpPr/>
      </xdr:nvCxnSpPr>
      <xdr:spPr>
        <a:xfrm>
          <a:off x="14592300" y="13063931"/>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33731</xdr:rowOff>
    </xdr:from>
    <xdr:to>
      <xdr:col>76</xdr:col>
      <xdr:colOff>114300</xdr:colOff>
      <xdr:row>78</xdr:row>
      <xdr:rowOff>162040</xdr:rowOff>
    </xdr:to>
    <xdr:cxnSp macro="">
      <xdr:nvCxnSpPr>
        <xdr:cNvPr id="640" name="直線コネクタ 639"/>
        <xdr:cNvCxnSpPr/>
      </xdr:nvCxnSpPr>
      <xdr:spPr>
        <a:xfrm flipV="1">
          <a:off x="13703300" y="13063931"/>
          <a:ext cx="889000" cy="4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162040</xdr:rowOff>
    </xdr:from>
    <xdr:to>
      <xdr:col>71</xdr:col>
      <xdr:colOff>177800</xdr:colOff>
      <xdr:row>79</xdr:row>
      <xdr:rowOff>1409</xdr:rowOff>
    </xdr:to>
    <xdr:cxnSp macro="">
      <xdr:nvCxnSpPr>
        <xdr:cNvPr id="643" name="直線コネクタ 642"/>
        <xdr:cNvCxnSpPr/>
      </xdr:nvCxnSpPr>
      <xdr:spPr>
        <a:xfrm flipV="1">
          <a:off x="12814300" y="13535140"/>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80353</xdr:rowOff>
    </xdr:from>
    <xdr:to>
      <xdr:col>85</xdr:col>
      <xdr:colOff>177800</xdr:colOff>
      <xdr:row>78</xdr:row>
      <xdr:rowOff>10503</xdr:rowOff>
    </xdr:to>
    <xdr:sp macro="" textlink="">
      <xdr:nvSpPr>
        <xdr:cNvPr id="653" name="楕円 652"/>
        <xdr:cNvSpPr/>
      </xdr:nvSpPr>
      <xdr:spPr>
        <a:xfrm>
          <a:off x="16268700" y="132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103230</xdr:rowOff>
    </xdr:from>
    <xdr:ext cx="534377" cy="259045"/>
    <xdr:sp macro="" textlink="">
      <xdr:nvSpPr>
        <xdr:cNvPr id="654" name="災害復旧費該当値テキスト"/>
        <xdr:cNvSpPr txBox="1"/>
      </xdr:nvSpPr>
      <xdr:spPr>
        <a:xfrm>
          <a:off x="16370300" y="131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62928</xdr:rowOff>
    </xdr:from>
    <xdr:to>
      <xdr:col>81</xdr:col>
      <xdr:colOff>101600</xdr:colOff>
      <xdr:row>76</xdr:row>
      <xdr:rowOff>164528</xdr:rowOff>
    </xdr:to>
    <xdr:sp macro="" textlink="">
      <xdr:nvSpPr>
        <xdr:cNvPr id="655" name="楕円 654"/>
        <xdr:cNvSpPr/>
      </xdr:nvSpPr>
      <xdr:spPr>
        <a:xfrm>
          <a:off x="15430500" y="130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9606</xdr:rowOff>
    </xdr:from>
    <xdr:ext cx="534377" cy="259045"/>
    <xdr:sp macro="" textlink="">
      <xdr:nvSpPr>
        <xdr:cNvPr id="656" name="テキスト ボックス 655"/>
        <xdr:cNvSpPr txBox="1"/>
      </xdr:nvSpPr>
      <xdr:spPr>
        <a:xfrm>
          <a:off x="15214111" y="128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154381</xdr:rowOff>
    </xdr:from>
    <xdr:to>
      <xdr:col>76</xdr:col>
      <xdr:colOff>165100</xdr:colOff>
      <xdr:row>76</xdr:row>
      <xdr:rowOff>84531</xdr:rowOff>
    </xdr:to>
    <xdr:sp macro="" textlink="">
      <xdr:nvSpPr>
        <xdr:cNvPr id="657" name="楕円 656"/>
        <xdr:cNvSpPr/>
      </xdr:nvSpPr>
      <xdr:spPr>
        <a:xfrm>
          <a:off x="14541500" y="13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101058</xdr:rowOff>
    </xdr:from>
    <xdr:ext cx="534377" cy="259045"/>
    <xdr:sp macro="" textlink="">
      <xdr:nvSpPr>
        <xdr:cNvPr id="658" name="テキスト ボックス 657"/>
        <xdr:cNvSpPr txBox="1"/>
      </xdr:nvSpPr>
      <xdr:spPr>
        <a:xfrm>
          <a:off x="14325111" y="127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111240</xdr:rowOff>
    </xdr:from>
    <xdr:to>
      <xdr:col>72</xdr:col>
      <xdr:colOff>38100</xdr:colOff>
      <xdr:row>79</xdr:row>
      <xdr:rowOff>41390</xdr:rowOff>
    </xdr:to>
    <xdr:sp macro="" textlink="">
      <xdr:nvSpPr>
        <xdr:cNvPr id="659" name="楕円 658"/>
        <xdr:cNvSpPr/>
      </xdr:nvSpPr>
      <xdr:spPr>
        <a:xfrm>
          <a:off x="13652500" y="134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32517</xdr:rowOff>
    </xdr:from>
    <xdr:ext cx="469744" cy="259045"/>
    <xdr:sp macro="" textlink="">
      <xdr:nvSpPr>
        <xdr:cNvPr id="660" name="テキスト ボックス 659"/>
        <xdr:cNvSpPr txBox="1"/>
      </xdr:nvSpPr>
      <xdr:spPr>
        <a:xfrm>
          <a:off x="13468428" y="135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122059</xdr:rowOff>
    </xdr:from>
    <xdr:to>
      <xdr:col>67</xdr:col>
      <xdr:colOff>101600</xdr:colOff>
      <xdr:row>79</xdr:row>
      <xdr:rowOff>52209</xdr:rowOff>
    </xdr:to>
    <xdr:sp macro="" textlink="">
      <xdr:nvSpPr>
        <xdr:cNvPr id="661" name="楕円 660"/>
        <xdr:cNvSpPr/>
      </xdr:nvSpPr>
      <xdr:spPr>
        <a:xfrm>
          <a:off x="12763500" y="13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43336</xdr:rowOff>
    </xdr:from>
    <xdr:ext cx="469744" cy="259045"/>
    <xdr:sp macro="" textlink="">
      <xdr:nvSpPr>
        <xdr:cNvPr id="662" name="テキスト ボックス 661"/>
        <xdr:cNvSpPr txBox="1"/>
      </xdr:nvSpPr>
      <xdr:spPr>
        <a:xfrm>
          <a:off x="12579428" y="1358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80384</xdr:rowOff>
    </xdr:from>
    <xdr:to>
      <xdr:col>85</xdr:col>
      <xdr:colOff>127000</xdr:colOff>
      <xdr:row>98</xdr:row>
      <xdr:rowOff>94379</xdr:rowOff>
    </xdr:to>
    <xdr:cxnSp macro="">
      <xdr:nvCxnSpPr>
        <xdr:cNvPr id="693" name="直線コネクタ 692"/>
        <xdr:cNvCxnSpPr/>
      </xdr:nvCxnSpPr>
      <xdr:spPr>
        <a:xfrm flipV="1">
          <a:off x="15481300" y="16882484"/>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90391</xdr:rowOff>
    </xdr:from>
    <xdr:to>
      <xdr:col>81</xdr:col>
      <xdr:colOff>50800</xdr:colOff>
      <xdr:row>98</xdr:row>
      <xdr:rowOff>94379</xdr:rowOff>
    </xdr:to>
    <xdr:cxnSp macro="">
      <xdr:nvCxnSpPr>
        <xdr:cNvPr id="696" name="直線コネクタ 695"/>
        <xdr:cNvCxnSpPr/>
      </xdr:nvCxnSpPr>
      <xdr:spPr>
        <a:xfrm>
          <a:off x="14592300" y="1689249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78418</xdr:rowOff>
    </xdr:from>
    <xdr:to>
      <xdr:col>76</xdr:col>
      <xdr:colOff>114300</xdr:colOff>
      <xdr:row>98</xdr:row>
      <xdr:rowOff>90391</xdr:rowOff>
    </xdr:to>
    <xdr:cxnSp macro="">
      <xdr:nvCxnSpPr>
        <xdr:cNvPr id="699" name="直線コネクタ 698"/>
        <xdr:cNvCxnSpPr/>
      </xdr:nvCxnSpPr>
      <xdr:spPr>
        <a:xfrm>
          <a:off x="13703300" y="16880518"/>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59603</xdr:rowOff>
    </xdr:from>
    <xdr:to>
      <xdr:col>71</xdr:col>
      <xdr:colOff>177800</xdr:colOff>
      <xdr:row>98</xdr:row>
      <xdr:rowOff>78418</xdr:rowOff>
    </xdr:to>
    <xdr:cxnSp macro="">
      <xdr:nvCxnSpPr>
        <xdr:cNvPr id="702" name="直線コネクタ 701"/>
        <xdr:cNvCxnSpPr/>
      </xdr:nvCxnSpPr>
      <xdr:spPr>
        <a:xfrm>
          <a:off x="12814300" y="16861703"/>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29584</xdr:rowOff>
    </xdr:from>
    <xdr:to>
      <xdr:col>85</xdr:col>
      <xdr:colOff>177800</xdr:colOff>
      <xdr:row>98</xdr:row>
      <xdr:rowOff>131184</xdr:rowOff>
    </xdr:to>
    <xdr:sp macro="" textlink="">
      <xdr:nvSpPr>
        <xdr:cNvPr id="712" name="楕円 711"/>
        <xdr:cNvSpPr/>
      </xdr:nvSpPr>
      <xdr:spPr>
        <a:xfrm>
          <a:off x="16268700" y="168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139113</xdr:rowOff>
    </xdr:from>
    <xdr:ext cx="534377" cy="259045"/>
    <xdr:sp macro="" textlink="">
      <xdr:nvSpPr>
        <xdr:cNvPr id="713" name="公債費該当値テキスト"/>
        <xdr:cNvSpPr txBox="1"/>
      </xdr:nvSpPr>
      <xdr:spPr>
        <a:xfrm>
          <a:off x="16370300" y="167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43579</xdr:rowOff>
    </xdr:from>
    <xdr:to>
      <xdr:col>81</xdr:col>
      <xdr:colOff>101600</xdr:colOff>
      <xdr:row>98</xdr:row>
      <xdr:rowOff>145179</xdr:rowOff>
    </xdr:to>
    <xdr:sp macro="" textlink="">
      <xdr:nvSpPr>
        <xdr:cNvPr id="714" name="楕円 713"/>
        <xdr:cNvSpPr/>
      </xdr:nvSpPr>
      <xdr:spPr>
        <a:xfrm>
          <a:off x="154305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136306</xdr:rowOff>
    </xdr:from>
    <xdr:ext cx="534377" cy="259045"/>
    <xdr:sp macro="" textlink="">
      <xdr:nvSpPr>
        <xdr:cNvPr id="715" name="テキスト ボックス 714"/>
        <xdr:cNvSpPr txBox="1"/>
      </xdr:nvSpPr>
      <xdr:spPr>
        <a:xfrm>
          <a:off x="15214111" y="169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39591</xdr:rowOff>
    </xdr:from>
    <xdr:to>
      <xdr:col>76</xdr:col>
      <xdr:colOff>165100</xdr:colOff>
      <xdr:row>98</xdr:row>
      <xdr:rowOff>141191</xdr:rowOff>
    </xdr:to>
    <xdr:sp macro="" textlink="">
      <xdr:nvSpPr>
        <xdr:cNvPr id="716" name="楕円 715"/>
        <xdr:cNvSpPr/>
      </xdr:nvSpPr>
      <xdr:spPr>
        <a:xfrm>
          <a:off x="14541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132318</xdr:rowOff>
    </xdr:from>
    <xdr:ext cx="534377" cy="259045"/>
    <xdr:sp macro="" textlink="">
      <xdr:nvSpPr>
        <xdr:cNvPr id="717" name="テキスト ボックス 716"/>
        <xdr:cNvSpPr txBox="1"/>
      </xdr:nvSpPr>
      <xdr:spPr>
        <a:xfrm>
          <a:off x="14325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27618</xdr:rowOff>
    </xdr:from>
    <xdr:to>
      <xdr:col>72</xdr:col>
      <xdr:colOff>38100</xdr:colOff>
      <xdr:row>98</xdr:row>
      <xdr:rowOff>129218</xdr:rowOff>
    </xdr:to>
    <xdr:sp macro="" textlink="">
      <xdr:nvSpPr>
        <xdr:cNvPr id="718" name="楕円 717"/>
        <xdr:cNvSpPr/>
      </xdr:nvSpPr>
      <xdr:spPr>
        <a:xfrm>
          <a:off x="13652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120345</xdr:rowOff>
    </xdr:from>
    <xdr:ext cx="534377" cy="259045"/>
    <xdr:sp macro="" textlink="">
      <xdr:nvSpPr>
        <xdr:cNvPr id="719" name="テキスト ボックス 718"/>
        <xdr:cNvSpPr txBox="1"/>
      </xdr:nvSpPr>
      <xdr:spPr>
        <a:xfrm>
          <a:off x="13436111" y="169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8803</xdr:rowOff>
    </xdr:from>
    <xdr:to>
      <xdr:col>67</xdr:col>
      <xdr:colOff>101600</xdr:colOff>
      <xdr:row>98</xdr:row>
      <xdr:rowOff>110403</xdr:rowOff>
    </xdr:to>
    <xdr:sp macro="" textlink="">
      <xdr:nvSpPr>
        <xdr:cNvPr id="720" name="楕円 719"/>
        <xdr:cNvSpPr/>
      </xdr:nvSpPr>
      <xdr:spPr>
        <a:xfrm>
          <a:off x="12763500" y="168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101530</xdr:rowOff>
    </xdr:from>
    <xdr:ext cx="534377" cy="259045"/>
    <xdr:sp macro="" textlink="">
      <xdr:nvSpPr>
        <xdr:cNvPr id="721" name="テキスト ボックス 720"/>
        <xdr:cNvSpPr txBox="1"/>
      </xdr:nvSpPr>
      <xdr:spPr>
        <a:xfrm>
          <a:off x="12547111" y="169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月豪雨災害の影響により増加していた民生費や衛生費が徐々に減少し、類似団体平均に近い数値となっているが、災害復旧費については復旧事業を継続していることから類似団体平均を大きく上回っている。　土木費は災害公営住宅建設事業など災害からの復興事業を行っているため、前年度比</a:t>
          </a:r>
          <a:r>
            <a:rPr kumimoji="1" lang="en-US" altLang="ja-JP" sz="1300">
              <a:latin typeface="ＭＳ Ｐゴシック" panose="020B0600070205080204" pitchFamily="50" charset="-128"/>
              <a:ea typeface="ＭＳ Ｐゴシック" panose="020B0600070205080204" pitchFamily="50" charset="-128"/>
            </a:rPr>
            <a:t>20,626</a:t>
          </a:r>
          <a:r>
            <a:rPr kumimoji="1" lang="ja-JP" altLang="en-US" sz="1300">
              <a:latin typeface="ＭＳ Ｐゴシック" panose="020B0600070205080204" pitchFamily="50" charset="-128"/>
              <a:ea typeface="ＭＳ Ｐゴシック" panose="020B0600070205080204" pitchFamily="50" charset="-128"/>
            </a:rPr>
            <a:t>円増となっており類似団体平均を上回っている。教育費は前年度に一斉に行った学校施設空調設備整備事業などが減となり、前年度比</a:t>
          </a:r>
          <a:r>
            <a:rPr kumimoji="1" lang="en-US" altLang="ja-JP" sz="1300">
              <a:latin typeface="ＭＳ Ｐゴシック" panose="020B0600070205080204" pitchFamily="50" charset="-128"/>
              <a:ea typeface="ＭＳ Ｐゴシック" panose="020B0600070205080204" pitchFamily="50" charset="-128"/>
            </a:rPr>
            <a:t>14,492</a:t>
          </a:r>
          <a:r>
            <a:rPr kumimoji="1" lang="ja-JP" altLang="en-US" sz="1300">
              <a:latin typeface="ＭＳ Ｐゴシック" panose="020B0600070205080204" pitchFamily="50" charset="-128"/>
              <a:ea typeface="ＭＳ Ｐゴシック" panose="020B0600070205080204" pitchFamily="50" charset="-128"/>
            </a:rPr>
            <a:t>円減となったが依然、類似団体平均を上回っている。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その他の項目に関しては類似団体平均に近い値もしくは低い状態ではあるが、今後も効率的な財政運営に努める。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年度に目標額の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億円を積み立て、以降は運用益の積立のみを行っていたが、平成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月豪雨災害を受け、平成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億円取り崩した。今年度は前年度に工業用地造成事業特別会計への立替金として繰り出した</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500</a:t>
          </a:r>
          <a:r>
            <a:rPr kumimoji="1" lang="ja-JP" altLang="en-US" sz="1300">
              <a:latin typeface="ＭＳ ゴシック" pitchFamily="49" charset="-128"/>
              <a:ea typeface="ＭＳ ゴシック" pitchFamily="49" charset="-128"/>
            </a:rPr>
            <a:t>万円を積み立てたため、標準財政規模比に占める割合は前年度比</a:t>
          </a:r>
          <a:r>
            <a:rPr kumimoji="1" lang="en-US" altLang="ja-JP" sz="1300">
              <a:latin typeface="ＭＳ ゴシック" pitchFamily="49" charset="-128"/>
              <a:ea typeface="ＭＳ ゴシック" pitchFamily="49" charset="-128"/>
            </a:rPr>
            <a:t>0.67</a:t>
          </a:r>
          <a:r>
            <a:rPr kumimoji="1" lang="ja-JP" altLang="en-US" sz="1300">
              <a:latin typeface="ＭＳ ゴシック" pitchFamily="49" charset="-128"/>
              <a:ea typeface="ＭＳ ゴシック" pitchFamily="49" charset="-128"/>
            </a:rPr>
            <a:t>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9000</a:t>
          </a:r>
          <a:r>
            <a:rPr kumimoji="1" lang="ja-JP" altLang="en-US" sz="1300">
              <a:latin typeface="ＭＳ ゴシック" pitchFamily="49" charset="-128"/>
              <a:ea typeface="ＭＳ ゴシック" pitchFamily="49" charset="-128"/>
            </a:rPr>
            <a:t>万円、実質単年度収支は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8700</a:t>
          </a:r>
          <a:r>
            <a:rPr kumimoji="1" lang="ja-JP" altLang="en-US" sz="1300">
              <a:latin typeface="ＭＳ ゴシック" pitchFamily="49" charset="-128"/>
              <a:ea typeface="ＭＳ ゴシック" pitchFamily="49" charset="-128"/>
            </a:rPr>
            <a:t>万円の黒字となった。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今後も経費削減や事業精査による健全な財政運営に努める。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赤字決算が続いていた住宅新築資金等貸付事業特別会計を廃止したため、その他会計は、黒字となった。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しかしながら病院事業会計においては、医業損益がマイナスとなっており、厳しい運営となっている。</a:t>
          </a:r>
        </a:p>
        <a:p>
          <a:r>
            <a:rPr kumimoji="1" lang="ja-JP" altLang="en-US" sz="1400">
              <a:latin typeface="ＭＳ ゴシック" pitchFamily="49" charset="-128"/>
              <a:ea typeface="ＭＳ ゴシック" pitchFamily="49" charset="-128"/>
            </a:rPr>
            <a:t>　今後も各会計において、財政の健全化に向けた取り組みを進める。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35568377</v>
      </c>
      <c r="BO4" s="426"/>
      <c r="BP4" s="426"/>
      <c r="BQ4" s="426"/>
      <c r="BR4" s="426"/>
      <c r="BS4" s="426"/>
      <c r="BT4" s="426"/>
      <c r="BU4" s="427"/>
      <c r="BV4" s="425">
        <v>30770913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15.3</v>
      </c>
      <c r="CU4" s="610"/>
      <c r="CV4" s="610"/>
      <c r="CW4" s="610"/>
      <c r="CX4" s="610"/>
      <c r="CY4" s="610"/>
      <c r="CZ4" s="610"/>
      <c r="DA4" s="611"/>
      <c r="DB4" s="609">
        <v>14.7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32854088</v>
      </c>
      <c r="BO5" s="431"/>
      <c r="BP5" s="431"/>
      <c r="BQ5" s="431"/>
      <c r="BR5" s="431"/>
      <c r="BS5" s="431"/>
      <c r="BT5" s="431"/>
      <c r="BU5" s="432"/>
      <c r="BV5" s="430">
        <v>28313757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93.4</v>
      </c>
      <c r="CU5" s="401"/>
      <c r="CV5" s="401"/>
      <c r="CW5" s="401"/>
      <c r="CX5" s="401"/>
      <c r="CY5" s="401"/>
      <c r="CZ5" s="401"/>
      <c r="DA5" s="402"/>
      <c r="DB5" s="400">
        <v>92.9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2714289</v>
      </c>
      <c r="BO6" s="431"/>
      <c r="BP6" s="431"/>
      <c r="BQ6" s="431"/>
      <c r="BR6" s="431"/>
      <c r="BS6" s="431"/>
      <c r="BT6" s="431"/>
      <c r="BU6" s="432"/>
      <c r="BV6" s="430">
        <v>2457156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96.8</v>
      </c>
      <c r="CU6" s="584"/>
      <c r="CV6" s="584"/>
      <c r="CW6" s="584"/>
      <c r="CX6" s="584"/>
      <c r="CY6" s="584"/>
      <c r="CZ6" s="584"/>
      <c r="DA6" s="585"/>
      <c r="DB6" s="583">
        <v>96.3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424106</v>
      </c>
      <c r="BO7" s="431"/>
      <c r="BP7" s="431"/>
      <c r="BQ7" s="431"/>
      <c r="BR7" s="431"/>
      <c r="BS7" s="431"/>
      <c r="BT7" s="431"/>
      <c r="BU7" s="432"/>
      <c r="BV7" s="430">
        <v>349683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14981786</v>
      </c>
      <c r="CU7" s="431"/>
      <c r="CV7" s="431"/>
      <c r="CW7" s="431"/>
      <c r="CX7" s="431"/>
      <c r="CY7" s="431"/>
      <c r="CZ7" s="431"/>
      <c r="DA7" s="432"/>
      <c r="DB7" s="430">
        <v>14332353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2290183</v>
      </c>
      <c r="BO8" s="431"/>
      <c r="BP8" s="431"/>
      <c r="BQ8" s="431"/>
      <c r="BR8" s="431"/>
      <c r="BS8" s="431"/>
      <c r="BT8" s="431"/>
      <c r="BU8" s="432"/>
      <c r="BV8" s="430">
        <v>2107473</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40575</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182710</v>
      </c>
      <c r="BO9" s="431"/>
      <c r="BP9" s="431"/>
      <c r="BQ9" s="431"/>
      <c r="BR9" s="431"/>
      <c r="BS9" s="431"/>
      <c r="BT9" s="431"/>
      <c r="BU9" s="432"/>
      <c r="BV9" s="430">
        <v>119386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11.9</v>
      </c>
      <c r="CU9" s="401"/>
      <c r="CV9" s="401"/>
      <c r="CW9" s="401"/>
      <c r="CX9" s="401"/>
      <c r="CY9" s="401"/>
      <c r="CZ9" s="401"/>
      <c r="DA9" s="402"/>
      <c r="DB9" s="400">
        <v>11.7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44086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205160</v>
      </c>
      <c r="BO10" s="431"/>
      <c r="BP10" s="431"/>
      <c r="BQ10" s="431"/>
      <c r="BR10" s="431"/>
      <c r="BS10" s="431"/>
      <c r="BT10" s="431"/>
      <c r="BU10" s="432"/>
      <c r="BV10" s="430">
        <v>461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42004</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204599</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41797</v>
      </c>
      <c r="S13" s="534"/>
      <c r="T13" s="534"/>
      <c r="U13" s="534"/>
      <c r="V13" s="535"/>
      <c r="W13" s="521" t="s">
        <v>141</v>
      </c>
      <c r="X13" s="443"/>
      <c r="Y13" s="443"/>
      <c r="Z13" s="443"/>
      <c r="AA13" s="443"/>
      <c r="AB13" s="444"/>
      <c r="AC13" s="406">
        <v>2431</v>
      </c>
      <c r="AD13" s="407"/>
      <c r="AE13" s="407"/>
      <c r="AF13" s="407"/>
      <c r="AG13" s="408"/>
      <c r="AH13" s="406">
        <v>2588</v>
      </c>
      <c r="AI13" s="407"/>
      <c r="AJ13" s="407"/>
      <c r="AK13" s="407"/>
      <c r="AL13" s="409"/>
      <c r="AM13" s="499" t="s">
        <v>142</v>
      </c>
      <c r="AN13" s="404"/>
      <c r="AO13" s="404"/>
      <c r="AP13" s="404"/>
      <c r="AQ13" s="404"/>
      <c r="AR13" s="404"/>
      <c r="AS13" s="404"/>
      <c r="AT13" s="405"/>
      <c r="AU13" s="487" t="s">
        <v>136</v>
      </c>
      <c r="AV13" s="488"/>
      <c r="AW13" s="488"/>
      <c r="AX13" s="488"/>
      <c r="AY13" s="410" t="s">
        <v>143</v>
      </c>
      <c r="AZ13" s="411"/>
      <c r="BA13" s="411"/>
      <c r="BB13" s="411"/>
      <c r="BC13" s="411"/>
      <c r="BD13" s="411"/>
      <c r="BE13" s="411"/>
      <c r="BF13" s="411"/>
      <c r="BG13" s="411"/>
      <c r="BH13" s="411"/>
      <c r="BI13" s="411"/>
      <c r="BJ13" s="411"/>
      <c r="BK13" s="411"/>
      <c r="BL13" s="411"/>
      <c r="BM13" s="412"/>
      <c r="BN13" s="430">
        <v>387870</v>
      </c>
      <c r="BO13" s="431"/>
      <c r="BP13" s="431"/>
      <c r="BQ13" s="431"/>
      <c r="BR13" s="431"/>
      <c r="BS13" s="431"/>
      <c r="BT13" s="431"/>
      <c r="BU13" s="432"/>
      <c r="BV13" s="430">
        <v>-84752</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7.1</v>
      </c>
      <c r="CU13" s="401"/>
      <c r="CV13" s="401"/>
      <c r="CW13" s="401"/>
      <c r="CX13" s="401"/>
      <c r="CY13" s="401"/>
      <c r="CZ13" s="401"/>
      <c r="DA13" s="402"/>
      <c r="DB13" s="400">
        <v>7.4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42706</v>
      </c>
      <c r="S14" s="534"/>
      <c r="T14" s="534"/>
      <c r="U14" s="534"/>
      <c r="V14" s="535"/>
      <c r="W14" s="536"/>
      <c r="X14" s="446"/>
      <c r="Y14" s="446"/>
      <c r="Z14" s="446"/>
      <c r="AA14" s="446"/>
      <c r="AB14" s="447"/>
      <c r="AC14" s="526">
        <v>12.1</v>
      </c>
      <c r="AD14" s="527"/>
      <c r="AE14" s="527"/>
      <c r="AF14" s="527"/>
      <c r="AG14" s="528"/>
      <c r="AH14" s="526">
        <v>12.6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41.7</v>
      </c>
      <c r="CU14" s="538"/>
      <c r="CV14" s="538"/>
      <c r="CW14" s="538"/>
      <c r="CX14" s="538"/>
      <c r="CY14" s="538"/>
      <c r="CZ14" s="538"/>
      <c r="DA14" s="539"/>
      <c r="DB14" s="537">
        <v>42.9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42511</v>
      </c>
      <c r="S15" s="534"/>
      <c r="T15" s="534"/>
      <c r="U15" s="534"/>
      <c r="V15" s="535"/>
      <c r="W15" s="521" t="s">
        <v>147</v>
      </c>
      <c r="X15" s="443"/>
      <c r="Y15" s="443"/>
      <c r="Z15" s="443"/>
      <c r="AA15" s="443"/>
      <c r="AB15" s="444"/>
      <c r="AC15" s="406">
        <v>4473</v>
      </c>
      <c r="AD15" s="407"/>
      <c r="AE15" s="407"/>
      <c r="AF15" s="407"/>
      <c r="AG15" s="408"/>
      <c r="AH15" s="406">
        <v>4628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4792100</v>
      </c>
      <c r="BO15" s="426"/>
      <c r="BP15" s="426"/>
      <c r="BQ15" s="426"/>
      <c r="BR15" s="426"/>
      <c r="BS15" s="426"/>
      <c r="BT15" s="426"/>
      <c r="BU15" s="427"/>
      <c r="BV15" s="425">
        <v>4586551</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22.2</v>
      </c>
      <c r="AD16" s="527"/>
      <c r="AE16" s="527"/>
      <c r="AF16" s="527"/>
      <c r="AG16" s="528"/>
      <c r="AH16" s="526">
        <v>22.5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13303009</v>
      </c>
      <c r="BO16" s="431"/>
      <c r="BP16" s="431"/>
      <c r="BQ16" s="431"/>
      <c r="BR16" s="431"/>
      <c r="BS16" s="431"/>
      <c r="BT16" s="431"/>
      <c r="BU16" s="432"/>
      <c r="BV16" s="430">
        <v>12574834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13225</v>
      </c>
      <c r="AD17" s="407"/>
      <c r="AE17" s="407"/>
      <c r="AF17" s="407"/>
      <c r="AG17" s="408"/>
      <c r="AH17" s="406">
        <v>13372</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5944390</v>
      </c>
      <c r="BO17" s="431"/>
      <c r="BP17" s="431"/>
      <c r="BQ17" s="431"/>
      <c r="BR17" s="431"/>
      <c r="BS17" s="431"/>
      <c r="BT17" s="431"/>
      <c r="BU17" s="432"/>
      <c r="BV17" s="430">
        <v>5757835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432.12</v>
      </c>
      <c r="M18" s="495"/>
      <c r="N18" s="495"/>
      <c r="O18" s="495"/>
      <c r="P18" s="495"/>
      <c r="Q18" s="495"/>
      <c r="R18" s="496"/>
      <c r="S18" s="496"/>
      <c r="T18" s="496"/>
      <c r="U18" s="496"/>
      <c r="V18" s="497"/>
      <c r="W18" s="511"/>
      <c r="X18" s="512"/>
      <c r="Y18" s="512"/>
      <c r="Z18" s="512"/>
      <c r="AA18" s="512"/>
      <c r="AB18" s="522"/>
      <c r="AC18" s="394">
        <v>65.7</v>
      </c>
      <c r="AD18" s="395"/>
      <c r="AE18" s="395"/>
      <c r="AF18" s="395"/>
      <c r="AG18" s="498"/>
      <c r="AH18" s="394">
        <v>65</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14024534</v>
      </c>
      <c r="BO18" s="431"/>
      <c r="BP18" s="431"/>
      <c r="BQ18" s="431"/>
      <c r="BR18" s="431"/>
      <c r="BS18" s="431"/>
      <c r="BT18" s="431"/>
      <c r="BU18" s="432"/>
      <c r="BV18" s="430">
        <v>13420697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94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20282005</v>
      </c>
      <c r="BO19" s="431"/>
      <c r="BP19" s="431"/>
      <c r="BQ19" s="431"/>
      <c r="BR19" s="431"/>
      <c r="BS19" s="431"/>
      <c r="BT19" s="431"/>
      <c r="BU19" s="432"/>
      <c r="BV19" s="430">
        <v>19282918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17375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31065545</v>
      </c>
      <c r="BO23" s="431"/>
      <c r="BP23" s="431"/>
      <c r="BQ23" s="431"/>
      <c r="BR23" s="431"/>
      <c r="BS23" s="431"/>
      <c r="BT23" s="431"/>
      <c r="BU23" s="432"/>
      <c r="BV23" s="430">
        <v>29420774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8710</v>
      </c>
      <c r="R24" s="407"/>
      <c r="S24" s="407"/>
      <c r="T24" s="407"/>
      <c r="U24" s="407"/>
      <c r="V24" s="408"/>
      <c r="W24" s="472"/>
      <c r="X24" s="463"/>
      <c r="Y24" s="464"/>
      <c r="Z24" s="403" t="s">
        <v>171</v>
      </c>
      <c r="AA24" s="404"/>
      <c r="AB24" s="404"/>
      <c r="AC24" s="404"/>
      <c r="AD24" s="404"/>
      <c r="AE24" s="404"/>
      <c r="AF24" s="404"/>
      <c r="AG24" s="405"/>
      <c r="AH24" s="406">
        <v>437</v>
      </c>
      <c r="AI24" s="407"/>
      <c r="AJ24" s="407"/>
      <c r="AK24" s="407"/>
      <c r="AL24" s="408"/>
      <c r="AM24" s="406">
        <v>1378735</v>
      </c>
      <c r="AN24" s="407"/>
      <c r="AO24" s="407"/>
      <c r="AP24" s="407"/>
      <c r="AQ24" s="407"/>
      <c r="AR24" s="408"/>
      <c r="AS24" s="406">
        <v>3155</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25162697</v>
      </c>
      <c r="BO24" s="431"/>
      <c r="BP24" s="431"/>
      <c r="BQ24" s="431"/>
      <c r="BR24" s="431"/>
      <c r="BS24" s="431"/>
      <c r="BT24" s="431"/>
      <c r="BU24" s="432"/>
      <c r="BV24" s="430">
        <v>24131492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6760</v>
      </c>
      <c r="R25" s="407"/>
      <c r="S25" s="407"/>
      <c r="T25" s="407"/>
      <c r="U25" s="407"/>
      <c r="V25" s="408"/>
      <c r="W25" s="472"/>
      <c r="X25" s="463"/>
      <c r="Y25" s="464"/>
      <c r="Z25" s="403" t="s">
        <v>174</v>
      </c>
      <c r="AA25" s="404"/>
      <c r="AB25" s="404"/>
      <c r="AC25" s="404"/>
      <c r="AD25" s="404"/>
      <c r="AE25" s="404"/>
      <c r="AF25" s="404"/>
      <c r="AG25" s="405"/>
      <c r="AH25" s="406" t="s">
        <v>130</v>
      </c>
      <c r="AI25" s="407"/>
      <c r="AJ25" s="407"/>
      <c r="AK25" s="407"/>
      <c r="AL25" s="408"/>
      <c r="AM25" s="406" t="s">
        <v>130</v>
      </c>
      <c r="AN25" s="407"/>
      <c r="AO25" s="407"/>
      <c r="AP25" s="407"/>
      <c r="AQ25" s="407"/>
      <c r="AR25" s="408"/>
      <c r="AS25" s="406" t="s">
        <v>130</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6109516</v>
      </c>
      <c r="BO25" s="426"/>
      <c r="BP25" s="426"/>
      <c r="BQ25" s="426"/>
      <c r="BR25" s="426"/>
      <c r="BS25" s="426"/>
      <c r="BT25" s="426"/>
      <c r="BU25" s="427"/>
      <c r="BV25" s="425">
        <v>4814288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5650</v>
      </c>
      <c r="R26" s="407"/>
      <c r="S26" s="407"/>
      <c r="T26" s="407"/>
      <c r="U26" s="407"/>
      <c r="V26" s="408"/>
      <c r="W26" s="472"/>
      <c r="X26" s="463"/>
      <c r="Y26" s="464"/>
      <c r="Z26" s="403" t="s">
        <v>177</v>
      </c>
      <c r="AA26" s="485"/>
      <c r="AB26" s="485"/>
      <c r="AC26" s="485"/>
      <c r="AD26" s="485"/>
      <c r="AE26" s="485"/>
      <c r="AF26" s="485"/>
      <c r="AG26" s="486"/>
      <c r="AH26" s="406">
        <v>21</v>
      </c>
      <c r="AI26" s="407"/>
      <c r="AJ26" s="407"/>
      <c r="AK26" s="407"/>
      <c r="AL26" s="408"/>
      <c r="AM26" s="406">
        <v>58191</v>
      </c>
      <c r="AN26" s="407"/>
      <c r="AO26" s="407"/>
      <c r="AP26" s="407"/>
      <c r="AQ26" s="407"/>
      <c r="AR26" s="408"/>
      <c r="AS26" s="406">
        <v>2771</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4470</v>
      </c>
      <c r="R27" s="407"/>
      <c r="S27" s="407"/>
      <c r="T27" s="407"/>
      <c r="U27" s="407"/>
      <c r="V27" s="408"/>
      <c r="W27" s="472"/>
      <c r="X27" s="463"/>
      <c r="Y27" s="464"/>
      <c r="Z27" s="403" t="s">
        <v>181</v>
      </c>
      <c r="AA27" s="404"/>
      <c r="AB27" s="404"/>
      <c r="AC27" s="404"/>
      <c r="AD27" s="404"/>
      <c r="AE27" s="404"/>
      <c r="AF27" s="404"/>
      <c r="AG27" s="405"/>
      <c r="AH27" s="406">
        <v>7</v>
      </c>
      <c r="AI27" s="407"/>
      <c r="AJ27" s="407"/>
      <c r="AK27" s="407"/>
      <c r="AL27" s="408"/>
      <c r="AM27" s="406">
        <v>26720</v>
      </c>
      <c r="AN27" s="407"/>
      <c r="AO27" s="407"/>
      <c r="AP27" s="407"/>
      <c r="AQ27" s="407"/>
      <c r="AR27" s="408"/>
      <c r="AS27" s="406">
        <v>3817</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486989</v>
      </c>
      <c r="BO27" s="434"/>
      <c r="BP27" s="434"/>
      <c r="BQ27" s="434"/>
      <c r="BR27" s="434"/>
      <c r="BS27" s="434"/>
      <c r="BT27" s="434"/>
      <c r="BU27" s="435"/>
      <c r="BV27" s="433">
        <v>486986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3700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179</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2524023</v>
      </c>
      <c r="BO28" s="426"/>
      <c r="BP28" s="426"/>
      <c r="BQ28" s="426"/>
      <c r="BR28" s="426"/>
      <c r="BS28" s="426"/>
      <c r="BT28" s="426"/>
      <c r="BU28" s="427"/>
      <c r="BV28" s="425">
        <v>2318863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19</v>
      </c>
      <c r="M29" s="407"/>
      <c r="N29" s="407"/>
      <c r="O29" s="407"/>
      <c r="P29" s="408"/>
      <c r="Q29" s="406">
        <v>3440</v>
      </c>
      <c r="R29" s="407"/>
      <c r="S29" s="407"/>
      <c r="T29" s="407"/>
      <c r="U29" s="407"/>
      <c r="V29" s="408"/>
      <c r="W29" s="473"/>
      <c r="X29" s="474"/>
      <c r="Y29" s="475"/>
      <c r="Z29" s="403" t="s">
        <v>187</v>
      </c>
      <c r="AA29" s="404"/>
      <c r="AB29" s="404"/>
      <c r="AC29" s="404"/>
      <c r="AD29" s="404"/>
      <c r="AE29" s="404"/>
      <c r="AF29" s="404"/>
      <c r="AG29" s="405"/>
      <c r="AH29" s="406">
        <v>444</v>
      </c>
      <c r="AI29" s="407"/>
      <c r="AJ29" s="407"/>
      <c r="AK29" s="407"/>
      <c r="AL29" s="408"/>
      <c r="AM29" s="406">
        <v>1405455</v>
      </c>
      <c r="AN29" s="407"/>
      <c r="AO29" s="407"/>
      <c r="AP29" s="407"/>
      <c r="AQ29" s="407"/>
      <c r="AR29" s="408"/>
      <c r="AS29" s="406">
        <v>3165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1051200</v>
      </c>
      <c r="BO29" s="431"/>
      <c r="BP29" s="431"/>
      <c r="BQ29" s="431"/>
      <c r="BR29" s="431"/>
      <c r="BS29" s="431"/>
      <c r="BT29" s="431"/>
      <c r="BU29" s="432"/>
      <c r="BV29" s="430">
        <v>1051032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94.2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4919244</v>
      </c>
      <c r="BO30" s="434"/>
      <c r="BP30" s="434"/>
      <c r="BQ30" s="434"/>
      <c r="BR30" s="434"/>
      <c r="BS30" s="434"/>
      <c r="BT30" s="434"/>
      <c r="BU30" s="435"/>
      <c r="BV30" s="433">
        <v>4201382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196</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14</v>
      </c>
      <c r="BF34" s="389"/>
      <c r="BG34" s="388" t="str">
        <f>IF('各会計、関係団体の財政状況及び健全化判断比率'!B36="","",'各会計、関係団体の財政状況及び健全化判断比率'!B36)</f>
        <v>港湾施設事業特別会計</v>
      </c>
      <c r="BH34" s="388"/>
      <c r="BI34" s="388"/>
      <c r="BJ34" s="388"/>
      <c r="BK34" s="388"/>
      <c r="BL34" s="388"/>
      <c r="BM34" s="388"/>
      <c r="BN34" s="388"/>
      <c r="BO34" s="388"/>
      <c r="BP34" s="388"/>
      <c r="BQ34" s="388"/>
      <c r="BR34" s="388"/>
      <c r="BS34" s="388"/>
      <c r="BT34" s="388"/>
      <c r="BU34" s="388"/>
      <c r="BV34" s="214"/>
      <c r="BW34" s="389">
        <f>IF(BY34="","",MAX(C34:D43,U34:V43,AM34:AN43,BE34:BF43)+1)</f>
        <v>18</v>
      </c>
      <c r="BX34" s="389"/>
      <c r="BY34" s="388" t="str">
        <f>IF('各会計、関係団体の財政状況及び健全化判断比率'!B68="","",'各会計、関係団体の財政状況及び健全化判断比率'!B68)</f>
        <v>愛媛県市町総合事務組合（退職手当事業分）</v>
      </c>
      <c r="BZ34" s="388"/>
      <c r="CA34" s="388"/>
      <c r="CB34" s="388"/>
      <c r="CC34" s="388"/>
      <c r="CD34" s="388"/>
      <c r="CE34" s="388"/>
      <c r="CF34" s="388"/>
      <c r="CG34" s="388"/>
      <c r="CH34" s="388"/>
      <c r="CI34" s="388"/>
      <c r="CJ34" s="388"/>
      <c r="CK34" s="388"/>
      <c r="CL34" s="388"/>
      <c r="CM34" s="388"/>
      <c r="CN34" s="214"/>
      <c r="CO34" s="389">
        <f>IF(CQ34="","",MAX(C34:D43,U34:V43,AM34:AN43,BE34:BF43,BW34:BX43)+1)</f>
        <v>28</v>
      </c>
      <c r="CP34" s="389"/>
      <c r="CQ34" s="388" t="str">
        <f>IF('各会計、関係団体の財政状況及び健全化判断比率'!BS7="","",'各会計、関係団体の財政状況及び健全化判断比率'!BS7)</f>
        <v>青島海運有限会社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15</v>
      </c>
      <c r="BF35" s="389"/>
      <c r="BG35" s="388" t="str">
        <f>IF('各会計、関係団体の財政状況及び健全化判断比率'!B37="","",'各会計、関係団体の財政状況及び健全化判断比率'!B37)</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19</v>
      </c>
      <c r="BX35" s="389"/>
      <c r="BY35" s="388" t="str">
        <f>IF('各会計、関係団体の財政状況及び健全化判断比率'!B69="","",'各会計、関係団体の財政状況及び健全化判断比率'!B69)</f>
        <v>愛媛県市町総合事務組合（消防補償事業分）</v>
      </c>
      <c r="BZ35" s="388"/>
      <c r="CA35" s="388"/>
      <c r="CB35" s="388"/>
      <c r="CC35" s="388"/>
      <c r="CD35" s="388"/>
      <c r="CE35" s="388"/>
      <c r="CF35" s="388"/>
      <c r="CG35" s="388"/>
      <c r="CH35" s="388"/>
      <c r="CI35" s="388"/>
      <c r="CJ35" s="388"/>
      <c r="CK35" s="388"/>
      <c r="CL35" s="388"/>
      <c r="CM35" s="388"/>
      <c r="CN35" s="214"/>
      <c r="CO35" s="389">
        <f t="shared" ref="CO35:CO43" si="3">IF(CQ35="","",CO34+1)</f>
        <v>29</v>
      </c>
      <c r="CP35" s="389"/>
      <c r="CQ35" s="388" t="str">
        <f>IF('各会計、関係団体の財政状況及び健全化判断比率'!BS8="","",'各会計、関係団体の財政状況及び健全化判断比率'!BS8)</f>
        <v>ひじかわ開発株式会社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土地取得造成特別会計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12</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f t="shared" si="1"/>
        <v>16</v>
      </c>
      <c r="BF36" s="389"/>
      <c r="BG36" s="388" t="str">
        <f>IF('各会計、関係団体の財政状況及び健全化判断比率'!B38="","",'各会計、関係団体の財政状況及び健全化判断比率'!B38)</f>
        <v>温泉事業特別会計</v>
      </c>
      <c r="BH36" s="388"/>
      <c r="BI36" s="388"/>
      <c r="BJ36" s="388"/>
      <c r="BK36" s="388"/>
      <c r="BL36" s="388"/>
      <c r="BM36" s="388"/>
      <c r="BN36" s="388"/>
      <c r="BO36" s="388"/>
      <c r="BP36" s="388"/>
      <c r="BQ36" s="388"/>
      <c r="BR36" s="388"/>
      <c r="BS36" s="388"/>
      <c r="BT36" s="388"/>
      <c r="BU36" s="388"/>
      <c r="BV36" s="214"/>
      <c r="BW36" s="389">
        <f t="shared" si="2"/>
        <v>20</v>
      </c>
      <c r="BX36" s="389"/>
      <c r="BY36" s="388" t="str">
        <f>IF('各会計、関係団体の財政状況及び健全化判断比率'!B70="","",'各会計、関係団体の財政状況及び健全化判断比率'!B70)</f>
        <v>愛媛県市町総合事務組合（交通災害事業分）</v>
      </c>
      <c r="BZ36" s="388"/>
      <c r="CA36" s="388"/>
      <c r="CB36" s="388"/>
      <c r="CC36" s="388"/>
      <c r="CD36" s="388"/>
      <c r="CE36" s="388"/>
      <c r="CF36" s="388"/>
      <c r="CG36" s="388"/>
      <c r="CH36" s="388"/>
      <c r="CI36" s="388"/>
      <c r="CJ36" s="388"/>
      <c r="CK36" s="388"/>
      <c r="CL36" s="388"/>
      <c r="CM36" s="388"/>
      <c r="CN36" s="214"/>
      <c r="CO36" s="389">
        <f t="shared" si="3"/>
        <v>30</v>
      </c>
      <c r="CP36" s="389"/>
      <c r="CQ36" s="388" t="str">
        <f>IF('各会計、関係団体の財政状況及び健全化判断比率'!BS9="","",'各会計、関係団体の財政状況及び健全化判断比率'!BS9)</f>
        <v>株式会社清流の里ひじかわ</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商業集積施設管理特別会計</v>
      </c>
      <c r="F37" s="388"/>
      <c r="G37" s="388"/>
      <c r="H37" s="388"/>
      <c r="I37" s="388"/>
      <c r="J37" s="388"/>
      <c r="K37" s="388"/>
      <c r="L37" s="388"/>
      <c r="M37" s="388"/>
      <c r="N37" s="388"/>
      <c r="O37" s="388"/>
      <c r="P37" s="388"/>
      <c r="Q37" s="388"/>
      <c r="R37" s="388"/>
      <c r="S37" s="388"/>
      <c r="T37" s="214"/>
      <c r="U37" s="389">
        <f t="shared" si="4"/>
        <v>9</v>
      </c>
      <c r="V37" s="389"/>
      <c r="W37" s="388" t="str">
        <f>IF('各会計、関係団体の財政状況及び健全化判断比率'!B31="","",'各会計、関係団体の財政状況及び健全化判断比率'!B31)</f>
        <v>介護保険特別会計</v>
      </c>
      <c r="X37" s="388"/>
      <c r="Y37" s="388"/>
      <c r="Z37" s="388"/>
      <c r="AA37" s="388"/>
      <c r="AB37" s="388"/>
      <c r="AC37" s="388"/>
      <c r="AD37" s="388"/>
      <c r="AE37" s="388"/>
      <c r="AF37" s="388"/>
      <c r="AG37" s="388"/>
      <c r="AH37" s="388"/>
      <c r="AI37" s="388"/>
      <c r="AJ37" s="388"/>
      <c r="AK37" s="388"/>
      <c r="AL37" s="214"/>
      <c r="AM37" s="389">
        <f t="shared" si="0"/>
        <v>13</v>
      </c>
      <c r="AN37" s="389"/>
      <c r="AO37" s="388" t="str">
        <f>IF('各会計、関係団体の財政状況及び健全化判断比率'!B35="","",'各会計、関係団体の財政状況及び健全化判断比率'!B35)</f>
        <v>病院事業会計</v>
      </c>
      <c r="AP37" s="388"/>
      <c r="AQ37" s="388"/>
      <c r="AR37" s="388"/>
      <c r="AS37" s="388"/>
      <c r="AT37" s="388"/>
      <c r="AU37" s="388"/>
      <c r="AV37" s="388"/>
      <c r="AW37" s="388"/>
      <c r="AX37" s="388"/>
      <c r="AY37" s="388"/>
      <c r="AZ37" s="388"/>
      <c r="BA37" s="388"/>
      <c r="BB37" s="388"/>
      <c r="BC37" s="388"/>
      <c r="BD37" s="214"/>
      <c r="BE37" s="389">
        <f t="shared" si="1"/>
        <v>17</v>
      </c>
      <c r="BF37" s="389"/>
      <c r="BG37" s="388" t="str">
        <f>IF('各会計、関係団体の財政状況及び健全化判断比率'!B39="","",'各会計、関係団体の財政状況及び健全化判断比率'!B39)</f>
        <v>工業用地造成事業特別会計</v>
      </c>
      <c r="BH37" s="388"/>
      <c r="BI37" s="388"/>
      <c r="BJ37" s="388"/>
      <c r="BK37" s="388"/>
      <c r="BL37" s="388"/>
      <c r="BM37" s="388"/>
      <c r="BN37" s="388"/>
      <c r="BO37" s="388"/>
      <c r="BP37" s="388"/>
      <c r="BQ37" s="388"/>
      <c r="BR37" s="388"/>
      <c r="BS37" s="388"/>
      <c r="BT37" s="388"/>
      <c r="BU37" s="388"/>
      <c r="BV37" s="214"/>
      <c r="BW37" s="389">
        <f t="shared" si="2"/>
        <v>21</v>
      </c>
      <c r="BX37" s="389"/>
      <c r="BY37" s="388" t="str">
        <f>IF('各会計、関係団体の財政状況及び健全化判断比率'!B71="","",'各会計、関係団体の財政状況及び健全化判断比率'!B71)</f>
        <v>大洲・喜多衛生事務組合</v>
      </c>
      <c r="BZ37" s="388"/>
      <c r="CA37" s="388"/>
      <c r="CB37" s="388"/>
      <c r="CC37" s="388"/>
      <c r="CD37" s="388"/>
      <c r="CE37" s="388"/>
      <c r="CF37" s="388"/>
      <c r="CG37" s="388"/>
      <c r="CH37" s="388"/>
      <c r="CI37" s="388"/>
      <c r="CJ37" s="388"/>
      <c r="CK37" s="388"/>
      <c r="CL37" s="388"/>
      <c r="CM37" s="388"/>
      <c r="CN37" s="214"/>
      <c r="CO37" s="389">
        <f t="shared" si="3"/>
        <v>31</v>
      </c>
      <c r="CP37" s="389"/>
      <c r="CQ37" s="388" t="str">
        <f>IF('各会計、関係団体の財政状況及び健全化判断比率'!BS10="","",'各会計、関係団体の財政状況及び健全化判断比率'!BS10)</f>
        <v>株式会社ゆうとぴあ河辺</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飲料水供給事業特別会計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22</v>
      </c>
      <c r="BX38" s="389"/>
      <c r="BY38" s="388" t="str">
        <f>IF('各会計、関係団体の財政状況及び健全化判断比率'!B72="","",'各会計、関係団体の財政状況及び健全化判断比率'!B72)</f>
        <v>大洲喜多特別養護老人ホーム事務組合（一般会計）</v>
      </c>
      <c r="BZ38" s="388"/>
      <c r="CA38" s="388"/>
      <c r="CB38" s="388"/>
      <c r="CC38" s="388"/>
      <c r="CD38" s="388"/>
      <c r="CE38" s="388"/>
      <c r="CF38" s="388"/>
      <c r="CG38" s="388"/>
      <c r="CH38" s="388"/>
      <c r="CI38" s="388"/>
      <c r="CJ38" s="388"/>
      <c r="CK38" s="388"/>
      <c r="CL38" s="388"/>
      <c r="CM38" s="388"/>
      <c r="CN38" s="214"/>
      <c r="CO38" s="389">
        <f t="shared" si="3"/>
        <v>32</v>
      </c>
      <c r="CP38" s="389"/>
      <c r="CQ38" s="388" t="str">
        <f>IF('各会計、関係団体の財政状況及び健全化判断比率'!BS11="","",'各会計、関係団体の財政状況及び健全化判断比率'!BS11)</f>
        <v>担い手公社河辺やまびこ有限会社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23</v>
      </c>
      <c r="BX39" s="389"/>
      <c r="BY39" s="388" t="str">
        <f>IF('各会計、関係団体の財政状況及び健全化判断比率'!B73="","",'各会計、関係団体の財政状況及び健全化判断比率'!B73)</f>
        <v>大洲喜多特別養護老人ホーム事務組合（公営企業会計）</v>
      </c>
      <c r="BZ39" s="388"/>
      <c r="CA39" s="388"/>
      <c r="CB39" s="388"/>
      <c r="CC39" s="388"/>
      <c r="CD39" s="388"/>
      <c r="CE39" s="388"/>
      <c r="CF39" s="388"/>
      <c r="CG39" s="388"/>
      <c r="CH39" s="388"/>
      <c r="CI39" s="388"/>
      <c r="CJ39" s="388"/>
      <c r="CK39" s="388"/>
      <c r="CL39" s="388"/>
      <c r="CM39" s="388"/>
      <c r="CN39" s="214"/>
      <c r="CO39" s="389">
        <f t="shared" si="3"/>
        <v>33</v>
      </c>
      <c r="CP39" s="389"/>
      <c r="CQ39" s="388" t="str">
        <f>IF('各会計、関係団体の財政状況及び健全化判断比率'!BS12="","",'各会計、関係団体の財政状況及び健全化判断比率'!BS12)</f>
        <v>一般社団法人キタ・マネジメント</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24</v>
      </c>
      <c r="BX40" s="389"/>
      <c r="BY40" s="388" t="str">
        <f>IF('各会計、関係団体の財政状況及び健全化判断比率'!B74="","",'各会計、関係団体の財政状況及び健全化判断比率'!B74)</f>
        <v>大洲地区広域消防事務組合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25</v>
      </c>
      <c r="BX41" s="389"/>
      <c r="BY41" s="388" t="str">
        <f>IF('各会計、関係団体の財政状況及び健全化判断比率'!B75="","",'各会計、関係団体の財政状況及び健全化判断比率'!B75)</f>
        <v>八幡浜・大洲地区広域市町村圏組合（一般会計）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26</v>
      </c>
      <c r="BX42" s="389"/>
      <c r="BY42" s="388" t="str">
        <f>IF('各会計、関係団体の財政状況及び健全化判断比率'!B76="","",'各会計、関係団体の財政状況及び健全化判断比率'!B76)</f>
        <v>八幡浜・大洲地区広域市町村圏組合（八幡浜・大洲地方拠点都市対策室特別会計）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27</v>
      </c>
      <c r="BX43" s="389"/>
      <c r="BY43" s="388" t="str">
        <f>IF('各会計、関係団体の財政状況及び健全化判断比率'!B77="","",'各会計、関係団体の財政状況及び健全化判断比率'!B77)</f>
        <v>八幡浜・大洲地区広域市町村圏組合（八幡浜・大洲地区ふるさと市町村圏基金事業特別会計）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lWkbMLgpDr8bTlh5jPAuOyF4+thziiyij08AzSPBKqok2j1k098kBlpFIxscT1Gt9NBn9PJiiXLnWyrpv9PdeA==" saltValue="MnzswDdd7YLkS3YMpO6a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212" t="s">
        <v>595</v>
      </c>
      <c r="D34" s="1212"/>
      <c r="E34" s="1213"/>
      <c r="F34" s="32">
        <v>12.99</v>
      </c>
      <c r="G34" s="33">
        <v>14.42</v>
      </c>
      <c r="H34" s="33">
        <v>14.67</v>
      </c>
      <c r="I34" s="33">
        <v>15.8</v>
      </c>
      <c r="J34" s="34">
        <v>15.27</v>
      </c>
      <c r="K34" s="22"/>
      <c r="L34" s="22"/>
      <c r="M34" s="22"/>
      <c r="N34" s="22"/>
      <c r="O34" s="22"/>
      <c r="P34" s="22"/>
    </row>
    <row r="35" spans="1:16" ht="39" customHeight="1" x14ac:dyDescent="0.15">
      <c r="A35" s="22"/>
      <c r="B35" s="35"/>
      <c r="C35" s="1206" t="s">
        <v>596</v>
      </c>
      <c r="D35" s="1207"/>
      <c r="E35" s="1208"/>
      <c r="F35" s="36">
        <v>6.95</v>
      </c>
      <c r="G35" s="37">
        <v>5.75</v>
      </c>
      <c r="H35" s="37">
        <v>6.07</v>
      </c>
      <c r="I35" s="37">
        <v>7.43</v>
      </c>
      <c r="J35" s="38">
        <v>7.63</v>
      </c>
      <c r="K35" s="22"/>
      <c r="L35" s="22"/>
      <c r="M35" s="22"/>
      <c r="N35" s="22"/>
      <c r="O35" s="22"/>
      <c r="P35" s="22"/>
    </row>
    <row r="36" spans="1:16" ht="39" customHeight="1" x14ac:dyDescent="0.15">
      <c r="A36" s="22"/>
      <c r="B36" s="35"/>
      <c r="C36" s="1206" t="s">
        <v>597</v>
      </c>
      <c r="D36" s="1207"/>
      <c r="E36" s="1208"/>
      <c r="F36" s="36">
        <v>7.01</v>
      </c>
      <c r="G36" s="37">
        <v>7.43</v>
      </c>
      <c r="H36" s="37">
        <v>6.94</v>
      </c>
      <c r="I36" s="37">
        <v>5.8</v>
      </c>
      <c r="J36" s="38">
        <v>5.05</v>
      </c>
      <c r="K36" s="22"/>
      <c r="L36" s="22"/>
      <c r="M36" s="22"/>
      <c r="N36" s="22"/>
      <c r="O36" s="22"/>
      <c r="P36" s="22"/>
    </row>
    <row r="37" spans="1:16" ht="39" customHeight="1" x14ac:dyDescent="0.15">
      <c r="A37" s="22"/>
      <c r="B37" s="35"/>
      <c r="C37" s="1206" t="s">
        <v>598</v>
      </c>
      <c r="D37" s="1207"/>
      <c r="E37" s="1208"/>
      <c r="F37" s="36">
        <v>0.38</v>
      </c>
      <c r="G37" s="37">
        <v>1.1499999999999999</v>
      </c>
      <c r="H37" s="37">
        <v>1.55</v>
      </c>
      <c r="I37" s="37">
        <v>2.02</v>
      </c>
      <c r="J37" s="38">
        <v>2.0499999999999998</v>
      </c>
      <c r="K37" s="22"/>
      <c r="L37" s="22"/>
      <c r="M37" s="22"/>
      <c r="N37" s="22"/>
      <c r="O37" s="22"/>
      <c r="P37" s="22"/>
    </row>
    <row r="38" spans="1:16" ht="39" customHeight="1" x14ac:dyDescent="0.15">
      <c r="A38" s="22"/>
      <c r="B38" s="35"/>
      <c r="C38" s="1206" t="s">
        <v>599</v>
      </c>
      <c r="D38" s="1207"/>
      <c r="E38" s="1208"/>
      <c r="F38" s="36">
        <v>0.74</v>
      </c>
      <c r="G38" s="37">
        <v>0.78</v>
      </c>
      <c r="H38" s="37">
        <v>0.83</v>
      </c>
      <c r="I38" s="37">
        <v>0.86</v>
      </c>
      <c r="J38" s="38">
        <v>0.83</v>
      </c>
      <c r="K38" s="22"/>
      <c r="L38" s="22"/>
      <c r="M38" s="22"/>
      <c r="N38" s="22"/>
      <c r="O38" s="22"/>
      <c r="P38" s="22"/>
    </row>
    <row r="39" spans="1:16" ht="39" customHeight="1" x14ac:dyDescent="0.15">
      <c r="A39" s="22"/>
      <c r="B39" s="35"/>
      <c r="C39" s="1206" t="s">
        <v>600</v>
      </c>
      <c r="D39" s="1207"/>
      <c r="E39" s="1208"/>
      <c r="F39" s="36">
        <v>0.64</v>
      </c>
      <c r="G39" s="37">
        <v>0.28000000000000003</v>
      </c>
      <c r="H39" s="37">
        <v>0.6</v>
      </c>
      <c r="I39" s="37">
        <v>0.49</v>
      </c>
      <c r="J39" s="38">
        <v>0.18</v>
      </c>
      <c r="K39" s="22"/>
      <c r="L39" s="22"/>
      <c r="M39" s="22"/>
      <c r="N39" s="22"/>
      <c r="O39" s="22"/>
      <c r="P39" s="22"/>
    </row>
    <row r="40" spans="1:16" ht="39" customHeight="1" x14ac:dyDescent="0.15">
      <c r="A40" s="22"/>
      <c r="B40" s="35"/>
      <c r="C40" s="1206" t="s">
        <v>601</v>
      </c>
      <c r="D40" s="1207"/>
      <c r="E40" s="1208"/>
      <c r="F40" s="36">
        <v>0.17</v>
      </c>
      <c r="G40" s="37">
        <v>0.16</v>
      </c>
      <c r="H40" s="37">
        <v>0.09</v>
      </c>
      <c r="I40" s="37">
        <v>0.16</v>
      </c>
      <c r="J40" s="38">
        <v>0.17</v>
      </c>
      <c r="K40" s="22"/>
      <c r="L40" s="22"/>
      <c r="M40" s="22"/>
      <c r="N40" s="22"/>
      <c r="O40" s="22"/>
      <c r="P40" s="22"/>
    </row>
    <row r="41" spans="1:16" ht="39" customHeight="1" x14ac:dyDescent="0.15">
      <c r="A41" s="22"/>
      <c r="B41" s="35"/>
      <c r="C41" s="1206" t="s">
        <v>602</v>
      </c>
      <c r="D41" s="1207"/>
      <c r="E41" s="1208"/>
      <c r="F41" s="36" t="s">
        <v>547</v>
      </c>
      <c r="G41" s="37" t="s">
        <v>547</v>
      </c>
      <c r="H41" s="37" t="s">
        <v>547</v>
      </c>
      <c r="I41" s="37" t="s">
        <v>547</v>
      </c>
      <c r="J41" s="38">
        <v>0.03</v>
      </c>
      <c r="K41" s="22"/>
      <c r="L41" s="22"/>
      <c r="M41" s="22"/>
      <c r="N41" s="22"/>
      <c r="O41" s="22"/>
      <c r="P41" s="22"/>
    </row>
    <row r="42" spans="1:16" ht="39" customHeight="1" x14ac:dyDescent="0.15">
      <c r="A42" s="22"/>
      <c r="B42" s="39"/>
      <c r="C42" s="1206" t="s">
        <v>603</v>
      </c>
      <c r="D42" s="1207"/>
      <c r="E42" s="1208"/>
      <c r="F42" s="36" t="s">
        <v>604</v>
      </c>
      <c r="G42" s="37" t="s">
        <v>605</v>
      </c>
      <c r="H42" s="37" t="s">
        <v>605</v>
      </c>
      <c r="I42" s="37" t="s">
        <v>605</v>
      </c>
      <c r="J42" s="38" t="s">
        <v>547</v>
      </c>
      <c r="K42" s="22"/>
      <c r="L42" s="22"/>
      <c r="M42" s="22"/>
      <c r="N42" s="22"/>
      <c r="O42" s="22"/>
      <c r="P42" s="22"/>
    </row>
    <row r="43" spans="1:16" ht="39" customHeight="1" thickBot="1" x14ac:dyDescent="0.2">
      <c r="A43" s="22"/>
      <c r="B43" s="40"/>
      <c r="C43" s="1209" t="s">
        <v>606</v>
      </c>
      <c r="D43" s="1210"/>
      <c r="E43" s="1211"/>
      <c r="F43" s="41">
        <v>0.5</v>
      </c>
      <c r="G43" s="42">
        <v>0.1</v>
      </c>
      <c r="H43" s="42">
        <v>0</v>
      </c>
      <c r="I43" s="42">
        <v>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Z23Ctei4Ddv+io4LGR/cZj5jovKqee2UznEpO050621Dy0cYNzN0PnBkkpKZPo+Tp0uDn6oB9aB9eR0fUhyrQ==" saltValue="pSyP7JQrnzu9IK47eRJ7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2895</v>
      </c>
      <c r="L45" s="60">
        <v>2601</v>
      </c>
      <c r="M45" s="60">
        <v>2391</v>
      </c>
      <c r="N45" s="60">
        <v>2301</v>
      </c>
      <c r="O45" s="61">
        <v>2443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547</v>
      </c>
      <c r="L46" s="64" t="s">
        <v>547</v>
      </c>
      <c r="M46" s="64" t="s">
        <v>547</v>
      </c>
      <c r="N46" s="64" t="s">
        <v>547</v>
      </c>
      <c r="O46" s="65" t="s">
        <v>547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547</v>
      </c>
      <c r="L47" s="64" t="s">
        <v>547</v>
      </c>
      <c r="M47" s="64" t="s">
        <v>547</v>
      </c>
      <c r="N47" s="64" t="s">
        <v>547</v>
      </c>
      <c r="O47" s="65" t="s">
        <v>547</v>
      </c>
      <c r="P47" s="48"/>
      <c r="Q47" s="48"/>
      <c r="R47" s="48"/>
      <c r="S47" s="48"/>
      <c r="T47" s="48"/>
      <c r="U47" s="48"/>
    </row>
    <row r="48" spans="1:21" ht="30.75" customHeight="1" x14ac:dyDescent="0.15">
      <c r="A48" s="48"/>
      <c r="B48" s="1234"/>
      <c r="C48" s="1235"/>
      <c r="D48" s="62"/>
      <c r="E48" s="1216" t="s">
        <v>15</v>
      </c>
      <c r="F48" s="1216"/>
      <c r="G48" s="1216"/>
      <c r="H48" s="1216"/>
      <c r="I48" s="1216"/>
      <c r="J48" s="1217"/>
      <c r="K48" s="63">
        <v>758</v>
      </c>
      <c r="L48" s="64">
        <v>770</v>
      </c>
      <c r="M48" s="64">
        <v>810</v>
      </c>
      <c r="N48" s="64">
        <v>719</v>
      </c>
      <c r="O48" s="65">
        <v>754</v>
      </c>
      <c r="P48" s="48"/>
      <c r="Q48" s="48"/>
      <c r="R48" s="48"/>
      <c r="S48" s="48"/>
      <c r="T48" s="48"/>
      <c r="U48" s="48"/>
    </row>
    <row r="49" spans="1:21" ht="30.75" customHeight="1" x14ac:dyDescent="0.15">
      <c r="A49" s="48"/>
      <c r="B49" s="1234"/>
      <c r="C49" s="1235"/>
      <c r="D49" s="62"/>
      <c r="E49" s="1216" t="s">
        <v>16</v>
      </c>
      <c r="F49" s="1216"/>
      <c r="G49" s="1216"/>
      <c r="H49" s="1216"/>
      <c r="I49" s="1216"/>
      <c r="J49" s="1217"/>
      <c r="K49" s="63">
        <v>63</v>
      </c>
      <c r="L49" s="64">
        <v>98</v>
      </c>
      <c r="M49" s="64">
        <v>94</v>
      </c>
      <c r="N49" s="64">
        <v>65</v>
      </c>
      <c r="O49" s="65">
        <v>41</v>
      </c>
      <c r="P49" s="48"/>
      <c r="Q49" s="48"/>
      <c r="R49" s="48"/>
      <c r="S49" s="48"/>
      <c r="T49" s="48"/>
      <c r="U49" s="48"/>
    </row>
    <row r="50" spans="1:21" ht="30.75" customHeight="1" x14ac:dyDescent="0.15">
      <c r="A50" s="48"/>
      <c r="B50" s="1234"/>
      <c r="C50" s="1235"/>
      <c r="D50" s="62"/>
      <c r="E50" s="1216" t="s">
        <v>17</v>
      </c>
      <c r="F50" s="1216"/>
      <c r="G50" s="1216"/>
      <c r="H50" s="1216"/>
      <c r="I50" s="1216"/>
      <c r="J50" s="1217"/>
      <c r="K50" s="63">
        <v>43</v>
      </c>
      <c r="L50" s="64">
        <v>40</v>
      </c>
      <c r="M50" s="64">
        <v>39</v>
      </c>
      <c r="N50" s="64">
        <v>56</v>
      </c>
      <c r="O50" s="65">
        <v>56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547</v>
      </c>
      <c r="L51" s="64" t="s">
        <v>547</v>
      </c>
      <c r="M51" s="64" t="s">
        <v>547</v>
      </c>
      <c r="N51" s="64" t="s">
        <v>547</v>
      </c>
      <c r="O51" s="65" t="s">
        <v>547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2590</v>
      </c>
      <c r="L52" s="64">
        <v>2523</v>
      </c>
      <c r="M52" s="64">
        <v>2406</v>
      </c>
      <c r="N52" s="64">
        <v>2310</v>
      </c>
      <c r="O52" s="65">
        <v>2405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1169</v>
      </c>
      <c r="L53" s="69">
        <v>986</v>
      </c>
      <c r="M53" s="69">
        <v>928</v>
      </c>
      <c r="N53" s="69">
        <v>831</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607</v>
      </c>
      <c r="P55" s="48"/>
      <c r="Q55" s="48"/>
      <c r="R55" s="48"/>
      <c r="S55" s="48"/>
      <c r="T55" s="48"/>
      <c r="U55" s="48"/>
    </row>
    <row r="56" spans="1:21" ht="31.5" customHeight="1" thickBot="1" x14ac:dyDescent="0.2">
      <c r="A56" s="48"/>
      <c r="B56" s="76"/>
      <c r="C56" s="77"/>
      <c r="D56" s="77"/>
      <c r="E56" s="78"/>
      <c r="F56" s="78"/>
      <c r="G56" s="78"/>
      <c r="H56" s="78"/>
      <c r="I56" s="78"/>
      <c r="J56" s="79" t="s">
        <v>2</v>
      </c>
      <c r="K56" s="80" t="s">
        <v>608</v>
      </c>
      <c r="L56" s="81" t="s">
        <v>609</v>
      </c>
      <c r="M56" s="81" t="s">
        <v>610</v>
      </c>
      <c r="N56" s="81" t="s">
        <v>611</v>
      </c>
      <c r="O56" s="82" t="s">
        <v>612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4stfqEbYq/qQss0r9ohd6iOIGGVVsJzKp4DHwC+fTF00aB+SJcdKWiDzmqFcUlJbeHdCBJ0A9MJzjq+jFsBw==" saltValue="RFBpa6gXISNHhe668MEx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588</v>
      </c>
      <c r="J40" s="100" t="s">
        <v>589</v>
      </c>
      <c r="K40" s="100" t="s">
        <v>590</v>
      </c>
      <c r="L40" s="100" t="s">
        <v>591</v>
      </c>
      <c r="M40" s="101" t="s">
        <v>592</v>
      </c>
    </row>
    <row r="41" spans="2:13" ht="27.75" customHeight="1" x14ac:dyDescent="0.15">
      <c r="B41" s="1252" t="s">
        <v>30</v>
      </c>
      <c r="C41" s="1253"/>
      <c r="D41" s="102"/>
      <c r="E41" s="1254" t="s">
        <v>31</v>
      </c>
      <c r="F41" s="1254"/>
      <c r="G41" s="1254"/>
      <c r="H41" s="1255"/>
      <c r="I41" s="103">
        <v>23995</v>
      </c>
      <c r="J41" s="104">
        <v>24059</v>
      </c>
      <c r="K41" s="104">
        <v>27388</v>
      </c>
      <c r="L41" s="104">
        <v>29307</v>
      </c>
      <c r="M41" s="105">
        <v>31066</v>
      </c>
    </row>
    <row r="42" spans="2:13" ht="27.75" customHeight="1" x14ac:dyDescent="0.15">
      <c r="B42" s="1242"/>
      <c r="C42" s="1243"/>
      <c r="D42" s="106"/>
      <c r="E42" s="1246" t="s">
        <v>32</v>
      </c>
      <c r="F42" s="1246"/>
      <c r="G42" s="1246"/>
      <c r="H42" s="1247"/>
      <c r="I42" s="107">
        <v>271</v>
      </c>
      <c r="J42" s="108">
        <v>235</v>
      </c>
      <c r="K42" s="108">
        <v>200</v>
      </c>
      <c r="L42" s="108">
        <v>171</v>
      </c>
      <c r="M42" s="109">
        <v>194</v>
      </c>
    </row>
    <row r="43" spans="2:13" ht="27.75" customHeight="1" x14ac:dyDescent="0.15">
      <c r="B43" s="1242"/>
      <c r="C43" s="1243"/>
      <c r="D43" s="106"/>
      <c r="E43" s="1246" t="s">
        <v>33</v>
      </c>
      <c r="F43" s="1246"/>
      <c r="G43" s="1246"/>
      <c r="H43" s="1247"/>
      <c r="I43" s="107">
        <v>7797</v>
      </c>
      <c r="J43" s="108">
        <v>8304</v>
      </c>
      <c r="K43" s="108">
        <v>8368</v>
      </c>
      <c r="L43" s="108">
        <v>8413</v>
      </c>
      <c r="M43" s="109">
        <v>7639</v>
      </c>
    </row>
    <row r="44" spans="2:13" ht="27.75" customHeight="1" x14ac:dyDescent="0.15">
      <c r="B44" s="1242"/>
      <c r="C44" s="1243"/>
      <c r="D44" s="106"/>
      <c r="E44" s="1246" t="s">
        <v>34</v>
      </c>
      <c r="F44" s="1246"/>
      <c r="G44" s="1246"/>
      <c r="H44" s="1247"/>
      <c r="I44" s="107">
        <v>380</v>
      </c>
      <c r="J44" s="108">
        <v>293</v>
      </c>
      <c r="K44" s="108">
        <v>269</v>
      </c>
      <c r="L44" s="108">
        <v>287</v>
      </c>
      <c r="M44" s="109">
        <v>277</v>
      </c>
    </row>
    <row r="45" spans="2:13" ht="27.75" customHeight="1" x14ac:dyDescent="0.15">
      <c r="B45" s="1242"/>
      <c r="C45" s="1243"/>
      <c r="D45" s="106"/>
      <c r="E45" s="1246" t="s">
        <v>35</v>
      </c>
      <c r="F45" s="1246"/>
      <c r="G45" s="1246"/>
      <c r="H45" s="1247"/>
      <c r="I45" s="107">
        <v>4349</v>
      </c>
      <c r="J45" s="108">
        <v>4370</v>
      </c>
      <c r="K45" s="108">
        <v>3914</v>
      </c>
      <c r="L45" s="108">
        <v>3778</v>
      </c>
      <c r="M45" s="109">
        <v>3537</v>
      </c>
    </row>
    <row r="46" spans="2:13" ht="27.75" customHeight="1" x14ac:dyDescent="0.15">
      <c r="B46" s="1242"/>
      <c r="C46" s="1243"/>
      <c r="D46" s="110"/>
      <c r="E46" s="1246" t="s">
        <v>36</v>
      </c>
      <c r="F46" s="1246"/>
      <c r="G46" s="1246"/>
      <c r="H46" s="1247"/>
      <c r="I46" s="107" t="s">
        <v>547</v>
      </c>
      <c r="J46" s="108" t="s">
        <v>547</v>
      </c>
      <c r="K46" s="108" t="s">
        <v>547</v>
      </c>
      <c r="L46" s="108" t="s">
        <v>547</v>
      </c>
      <c r="M46" s="109" t="s">
        <v>547</v>
      </c>
    </row>
    <row r="47" spans="2:13" ht="27.75" customHeight="1" x14ac:dyDescent="0.15">
      <c r="B47" s="1242"/>
      <c r="C47" s="1243"/>
      <c r="D47" s="111"/>
      <c r="E47" s="1256" t="s">
        <v>37</v>
      </c>
      <c r="F47" s="1257"/>
      <c r="G47" s="1257"/>
      <c r="H47" s="1258"/>
      <c r="I47" s="107" t="s">
        <v>547</v>
      </c>
      <c r="J47" s="108" t="s">
        <v>547</v>
      </c>
      <c r="K47" s="108" t="s">
        <v>547</v>
      </c>
      <c r="L47" s="108" t="s">
        <v>547</v>
      </c>
      <c r="M47" s="109" t="s">
        <v>547</v>
      </c>
    </row>
    <row r="48" spans="2:13" ht="27.75" customHeight="1" x14ac:dyDescent="0.15">
      <c r="B48" s="1242"/>
      <c r="C48" s="1243"/>
      <c r="D48" s="106"/>
      <c r="E48" s="1246" t="s">
        <v>38</v>
      </c>
      <c r="F48" s="1246"/>
      <c r="G48" s="1246"/>
      <c r="H48" s="1247"/>
      <c r="I48" s="107" t="s">
        <v>547</v>
      </c>
      <c r="J48" s="108" t="s">
        <v>547</v>
      </c>
      <c r="K48" s="108" t="s">
        <v>547</v>
      </c>
      <c r="L48" s="108" t="s">
        <v>547</v>
      </c>
      <c r="M48" s="109" t="s">
        <v>547</v>
      </c>
    </row>
    <row r="49" spans="2:13" ht="27.75" customHeight="1" x14ac:dyDescent="0.15">
      <c r="B49" s="1244"/>
      <c r="C49" s="1245"/>
      <c r="D49" s="106"/>
      <c r="E49" s="1246" t="s">
        <v>39</v>
      </c>
      <c r="F49" s="1246"/>
      <c r="G49" s="1246"/>
      <c r="H49" s="1247"/>
      <c r="I49" s="107" t="s">
        <v>547</v>
      </c>
      <c r="J49" s="108" t="s">
        <v>547</v>
      </c>
      <c r="K49" s="108" t="s">
        <v>547</v>
      </c>
      <c r="L49" s="108" t="s">
        <v>547</v>
      </c>
      <c r="M49" s="109" t="s">
        <v>547</v>
      </c>
    </row>
    <row r="50" spans="2:13" ht="27.75" customHeight="1" x14ac:dyDescent="0.15">
      <c r="B50" s="1240" t="s">
        <v>40</v>
      </c>
      <c r="C50" s="1241"/>
      <c r="D50" s="112"/>
      <c r="E50" s="1246" t="s">
        <v>41</v>
      </c>
      <c r="F50" s="1246"/>
      <c r="G50" s="1246"/>
      <c r="H50" s="1247"/>
      <c r="I50" s="107">
        <v>8104</v>
      </c>
      <c r="J50" s="108">
        <v>8089</v>
      </c>
      <c r="K50" s="108">
        <v>7686</v>
      </c>
      <c r="L50" s="108">
        <v>7522</v>
      </c>
      <c r="M50" s="109">
        <v>8112</v>
      </c>
    </row>
    <row r="51" spans="2:13" ht="27.75" customHeight="1" x14ac:dyDescent="0.15">
      <c r="B51" s="1242"/>
      <c r="C51" s="1243"/>
      <c r="D51" s="106"/>
      <c r="E51" s="1246" t="s">
        <v>42</v>
      </c>
      <c r="F51" s="1246"/>
      <c r="G51" s="1246"/>
      <c r="H51" s="1247"/>
      <c r="I51" s="107">
        <v>246</v>
      </c>
      <c r="J51" s="108">
        <v>188</v>
      </c>
      <c r="K51" s="108">
        <v>120</v>
      </c>
      <c r="L51" s="108">
        <v>81</v>
      </c>
      <c r="M51" s="109">
        <v>437</v>
      </c>
    </row>
    <row r="52" spans="2:13" ht="27.75" customHeight="1" x14ac:dyDescent="0.15">
      <c r="B52" s="1244"/>
      <c r="C52" s="1245"/>
      <c r="D52" s="106"/>
      <c r="E52" s="1246" t="s">
        <v>43</v>
      </c>
      <c r="F52" s="1246"/>
      <c r="G52" s="1246"/>
      <c r="H52" s="1247"/>
      <c r="I52" s="107">
        <v>24440</v>
      </c>
      <c r="J52" s="108">
        <v>24079</v>
      </c>
      <c r="K52" s="108">
        <v>27833</v>
      </c>
      <c r="L52" s="108">
        <v>29165</v>
      </c>
      <c r="M52" s="109">
        <v>28898</v>
      </c>
    </row>
    <row r="53" spans="2:13" ht="27.75" customHeight="1" thickBot="1" x14ac:dyDescent="0.2">
      <c r="B53" s="1248" t="s">
        <v>44</v>
      </c>
      <c r="C53" s="1249"/>
      <c r="D53" s="113"/>
      <c r="E53" s="1250" t="s">
        <v>45</v>
      </c>
      <c r="F53" s="1250"/>
      <c r="G53" s="1250"/>
      <c r="H53" s="1251"/>
      <c r="I53" s="114">
        <v>4002</v>
      </c>
      <c r="J53" s="115">
        <v>4905</v>
      </c>
      <c r="K53" s="115">
        <v>4499</v>
      </c>
      <c r="L53" s="115">
        <v>5189</v>
      </c>
      <c r="M53" s="116">
        <v>5264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NEFshyB+t2fYecPlJYzP2knvpu547lwoKqZVqTQreH+yLIK2I1w9vqyiTEjQGRpi0J8NiERJXJwhqhk5tThmA==" saltValue="6hA5VFjUqr1F5QAFqetF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590</v>
      </c>
      <c r="G54" s="125" t="s">
        <v>591</v>
      </c>
      <c r="H54" s="126" t="s">
        <v>592</v>
      </c>
    </row>
    <row r="55" spans="2:8" ht="52.5" customHeight="1" x14ac:dyDescent="0.15">
      <c r="B55" s="127"/>
      <c r="C55" s="1267" t="s">
        <v>48</v>
      </c>
      <c r="D55" s="1267"/>
      <c r="E55" s="1268"/>
      <c r="F55" s="128">
        <v>2523</v>
      </c>
      <c r="G55" s="128">
        <v>2319</v>
      </c>
      <c r="H55" s="129">
        <v>2524</v>
      </c>
    </row>
    <row r="56" spans="2:8" ht="52.5" customHeight="1" x14ac:dyDescent="0.15">
      <c r="B56" s="130"/>
      <c r="C56" s="1269" t="s">
        <v>49</v>
      </c>
      <c r="D56" s="1269"/>
      <c r="E56" s="1270"/>
      <c r="F56" s="131">
        <v>1051</v>
      </c>
      <c r="G56" s="131">
        <v>1051</v>
      </c>
      <c r="H56" s="132">
        <v>1051</v>
      </c>
    </row>
    <row r="57" spans="2:8" ht="53.25" customHeight="1" x14ac:dyDescent="0.15">
      <c r="B57" s="130"/>
      <c r="C57" s="1271" t="s">
        <v>50</v>
      </c>
      <c r="D57" s="1271"/>
      <c r="E57" s="1272"/>
      <c r="F57" s="133">
        <v>4135</v>
      </c>
      <c r="G57" s="133">
        <v>4201</v>
      </c>
      <c r="H57" s="134">
        <v>4919</v>
      </c>
    </row>
    <row r="58" spans="2:8" ht="45.75" customHeight="1" x14ac:dyDescent="0.15">
      <c r="B58" s="135"/>
      <c r="C58" s="1259" t="s">
        <v>648</v>
      </c>
      <c r="D58" s="1260"/>
      <c r="E58" s="1261"/>
      <c r="F58" s="136">
        <v>1803</v>
      </c>
      <c r="G58" s="136">
        <v>1803</v>
      </c>
      <c r="H58" s="137">
        <v>1804</v>
      </c>
    </row>
    <row r="59" spans="2:8" ht="45.75" customHeight="1" x14ac:dyDescent="0.15">
      <c r="B59" s="135"/>
      <c r="C59" s="1259" t="s">
        <v>644</v>
      </c>
      <c r="D59" s="1260"/>
      <c r="E59" s="1261"/>
      <c r="F59" s="136">
        <v>750</v>
      </c>
      <c r="G59" s="136">
        <v>748</v>
      </c>
      <c r="H59" s="137">
        <v>746</v>
      </c>
    </row>
    <row r="60" spans="2:8" ht="45.75" customHeight="1" x14ac:dyDescent="0.15">
      <c r="B60" s="135"/>
      <c r="C60" s="1259" t="s">
        <v>645</v>
      </c>
      <c r="D60" s="1260"/>
      <c r="E60" s="1261"/>
      <c r="F60" s="136" t="s">
        <v>642</v>
      </c>
      <c r="G60" s="136" t="s">
        <v>649</v>
      </c>
      <c r="H60" s="137">
        <v>500</v>
      </c>
    </row>
    <row r="61" spans="2:8" ht="45.75" customHeight="1" x14ac:dyDescent="0.15">
      <c r="B61" s="135"/>
      <c r="C61" s="1259" t="s">
        <v>646</v>
      </c>
      <c r="D61" s="1260"/>
      <c r="E61" s="1261"/>
      <c r="F61" s="136">
        <v>305</v>
      </c>
      <c r="G61" s="136">
        <v>304</v>
      </c>
      <c r="H61" s="137">
        <v>305</v>
      </c>
    </row>
    <row r="62" spans="2:8" ht="45.75" customHeight="1" thickBot="1" x14ac:dyDescent="0.2">
      <c r="B62" s="138"/>
      <c r="C62" s="1262" t="s">
        <v>647</v>
      </c>
      <c r="D62" s="1263"/>
      <c r="E62" s="1264"/>
      <c r="F62" s="139">
        <v>107</v>
      </c>
      <c r="G62" s="139">
        <v>123</v>
      </c>
      <c r="H62" s="140">
        <v>292</v>
      </c>
    </row>
    <row r="63" spans="2:8" ht="52.5" customHeight="1" thickBot="1" x14ac:dyDescent="0.2">
      <c r="B63" s="141"/>
      <c r="C63" s="1265" t="s">
        <v>51</v>
      </c>
      <c r="D63" s="1265"/>
      <c r="E63" s="1266"/>
      <c r="F63" s="142">
        <v>7709</v>
      </c>
      <c r="G63" s="142">
        <v>7571</v>
      </c>
      <c r="H63" s="143">
        <v>8494</v>
      </c>
    </row>
    <row r="64" spans="2:8" ht="15" customHeight="1" x14ac:dyDescent="0.15"/>
  </sheetData>
  <sheetProtection algorithmName="SHA-512" hashValue="3GAVPEzLritaqfgvp6NRhGEmgyVsKgIUZWSMz2gJmqyv6RU/rqkwwaeYIjQtaxEJRqcC/XfBUTJBcSqJ/0z2pw==" saltValue="t+wqvY7/ZklrgH1D1Zkd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K40" sqref="CK40"/>
    </sheetView>
  </sheetViews>
  <sheetFormatPr defaultColWidth="0" defaultRowHeight="0" customHeight="1" zeroHeight="1" x14ac:dyDescent="0.15"/>
  <cols>
    <col min="1" max="1" width="6.375" style="1273" customWidth="1"/>
    <col min="2" max="107" width="2.37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661</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661</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660</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656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659</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654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588</v>
      </c>
      <c r="BQ50" s="1283"/>
      <c r="BR50" s="1283"/>
      <c r="BS50" s="1283"/>
      <c r="BT50" s="1283"/>
      <c r="BU50" s="1283"/>
      <c r="BV50" s="1283"/>
      <c r="BW50" s="1283"/>
      <c r="BX50" s="1283" t="s">
        <v>589</v>
      </c>
      <c r="BY50" s="1283"/>
      <c r="BZ50" s="1283"/>
      <c r="CA50" s="1283"/>
      <c r="CB50" s="1283"/>
      <c r="CC50" s="1283"/>
      <c r="CD50" s="1283"/>
      <c r="CE50" s="1283"/>
      <c r="CF50" s="1283" t="s">
        <v>590</v>
      </c>
      <c r="CG50" s="1283"/>
      <c r="CH50" s="1283"/>
      <c r="CI50" s="1283"/>
      <c r="CJ50" s="1283"/>
      <c r="CK50" s="1283"/>
      <c r="CL50" s="1283"/>
      <c r="CM50" s="1283"/>
      <c r="CN50" s="1283" t="s">
        <v>591</v>
      </c>
      <c r="CO50" s="1283"/>
      <c r="CP50" s="1283"/>
      <c r="CQ50" s="1283"/>
      <c r="CR50" s="1283"/>
      <c r="CS50" s="1283"/>
      <c r="CT50" s="1283"/>
      <c r="CU50" s="1283"/>
      <c r="CV50" s="1283" t="s">
        <v>592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653</v>
      </c>
      <c r="AO51" s="1282"/>
      <c r="AP51" s="1282"/>
      <c r="AQ51" s="1282"/>
      <c r="AR51" s="1282"/>
      <c r="AS51" s="1282"/>
      <c r="AT51" s="1282"/>
      <c r="AU51" s="1282"/>
      <c r="AV51" s="1282"/>
      <c r="AW51" s="1282"/>
      <c r="AX51" s="1282"/>
      <c r="AY51" s="1282"/>
      <c r="AZ51" s="1282"/>
      <c r="BA51" s="1282"/>
      <c r="BB51" s="1282" t="s">
        <v>651</v>
      </c>
      <c r="BC51" s="1282"/>
      <c r="BD51" s="1282"/>
      <c r="BE51" s="1282"/>
      <c r="BF51" s="1282"/>
      <c r="BG51" s="1282"/>
      <c r="BH51" s="1282"/>
      <c r="BI51" s="1282"/>
      <c r="BJ51" s="1282"/>
      <c r="BK51" s="1282"/>
      <c r="BL51" s="1282"/>
      <c r="BM51" s="1282"/>
      <c r="BN51" s="1282"/>
      <c r="BO51" s="1282"/>
      <c r="BP51" s="1281">
        <v>31.4</v>
      </c>
      <c r="BQ51" s="1281"/>
      <c r="BR51" s="1281"/>
      <c r="BS51" s="1281"/>
      <c r="BT51" s="1281"/>
      <c r="BU51" s="1281"/>
      <c r="BV51" s="1281"/>
      <c r="BW51" s="1281"/>
      <c r="BX51" s="1281">
        <v>39.5</v>
      </c>
      <c r="BY51" s="1281"/>
      <c r="BZ51" s="1281"/>
      <c r="CA51" s="1281"/>
      <c r="CB51" s="1281"/>
      <c r="CC51" s="1281"/>
      <c r="CD51" s="1281"/>
      <c r="CE51" s="1281"/>
      <c r="CF51" s="1281">
        <v>36.5</v>
      </c>
      <c r="CG51" s="1281"/>
      <c r="CH51" s="1281"/>
      <c r="CI51" s="1281"/>
      <c r="CJ51" s="1281"/>
      <c r="CK51" s="1281"/>
      <c r="CL51" s="1281"/>
      <c r="CM51" s="1281"/>
      <c r="CN51" s="1281">
        <v>42.9</v>
      </c>
      <c r="CO51" s="1281"/>
      <c r="CP51" s="1281"/>
      <c r="CQ51" s="1281"/>
      <c r="CR51" s="1281"/>
      <c r="CS51" s="1281"/>
      <c r="CT51" s="1281"/>
      <c r="CU51" s="1281"/>
      <c r="CV51" s="1281">
        <v>41.7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658</v>
      </c>
      <c r="BC53" s="1282"/>
      <c r="BD53" s="1282"/>
      <c r="BE53" s="1282"/>
      <c r="BF53" s="1282"/>
      <c r="BG53" s="1282"/>
      <c r="BH53" s="1282"/>
      <c r="BI53" s="1282"/>
      <c r="BJ53" s="1282"/>
      <c r="BK53" s="1282"/>
      <c r="BL53" s="1282"/>
      <c r="BM53" s="1282"/>
      <c r="BN53" s="1282"/>
      <c r="BO53" s="1282"/>
      <c r="BP53" s="1281">
        <v>65.5</v>
      </c>
      <c r="BQ53" s="1281"/>
      <c r="BR53" s="1281"/>
      <c r="BS53" s="1281"/>
      <c r="BT53" s="1281"/>
      <c r="BU53" s="1281"/>
      <c r="BV53" s="1281"/>
      <c r="BW53" s="1281"/>
      <c r="BX53" s="1281">
        <v>66.400000000000006</v>
      </c>
      <c r="BY53" s="1281"/>
      <c r="BZ53" s="1281"/>
      <c r="CA53" s="1281"/>
      <c r="CB53" s="1281"/>
      <c r="CC53" s="1281"/>
      <c r="CD53" s="1281"/>
      <c r="CE53" s="1281"/>
      <c r="CF53" s="1281">
        <v>66.8</v>
      </c>
      <c r="CG53" s="1281"/>
      <c r="CH53" s="1281"/>
      <c r="CI53" s="1281"/>
      <c r="CJ53" s="1281"/>
      <c r="CK53" s="1281"/>
      <c r="CL53" s="1281"/>
      <c r="CM53" s="1281"/>
      <c r="CN53" s="1281">
        <v>66.900000000000006</v>
      </c>
      <c r="CO53" s="1281"/>
      <c r="CP53" s="1281"/>
      <c r="CQ53" s="1281"/>
      <c r="CR53" s="1281"/>
      <c r="CS53" s="1281"/>
      <c r="CT53" s="1281"/>
      <c r="CU53" s="1281"/>
      <c r="CV53" s="1281">
        <v>67.2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652</v>
      </c>
      <c r="AO55" s="1283"/>
      <c r="AP55" s="1283"/>
      <c r="AQ55" s="1283"/>
      <c r="AR55" s="1283"/>
      <c r="AS55" s="1283"/>
      <c r="AT55" s="1283"/>
      <c r="AU55" s="1283"/>
      <c r="AV55" s="1283"/>
      <c r="AW55" s="1283"/>
      <c r="AX55" s="1283"/>
      <c r="AY55" s="1283"/>
      <c r="AZ55" s="1283"/>
      <c r="BA55" s="1283"/>
      <c r="BB55" s="1282" t="s">
        <v>651</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658</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657</v>
      </c>
    </row>
    <row r="64" spans="1:109" ht="13.5" x14ac:dyDescent="0.15">
      <c r="B64" s="1274"/>
      <c r="G64" s="1311"/>
      <c r="I64" s="1313"/>
      <c r="J64" s="1313"/>
      <c r="K64" s="1313"/>
      <c r="L64" s="1313"/>
      <c r="M64" s="1313"/>
      <c r="N64" s="1312"/>
      <c r="AM64" s="1311"/>
      <c r="AN64" s="1311" t="s">
        <v>656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655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654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588</v>
      </c>
      <c r="BQ72" s="1283"/>
      <c r="BR72" s="1283"/>
      <c r="BS72" s="1283"/>
      <c r="BT72" s="1283"/>
      <c r="BU72" s="1283"/>
      <c r="BV72" s="1283"/>
      <c r="BW72" s="1283"/>
      <c r="BX72" s="1283" t="s">
        <v>589</v>
      </c>
      <c r="BY72" s="1283"/>
      <c r="BZ72" s="1283"/>
      <c r="CA72" s="1283"/>
      <c r="CB72" s="1283"/>
      <c r="CC72" s="1283"/>
      <c r="CD72" s="1283"/>
      <c r="CE72" s="1283"/>
      <c r="CF72" s="1283" t="s">
        <v>590</v>
      </c>
      <c r="CG72" s="1283"/>
      <c r="CH72" s="1283"/>
      <c r="CI72" s="1283"/>
      <c r="CJ72" s="1283"/>
      <c r="CK72" s="1283"/>
      <c r="CL72" s="1283"/>
      <c r="CM72" s="1283"/>
      <c r="CN72" s="1283" t="s">
        <v>591</v>
      </c>
      <c r="CO72" s="1283"/>
      <c r="CP72" s="1283"/>
      <c r="CQ72" s="1283"/>
      <c r="CR72" s="1283"/>
      <c r="CS72" s="1283"/>
      <c r="CT72" s="1283"/>
      <c r="CU72" s="1283"/>
      <c r="CV72" s="1283" t="s">
        <v>592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653</v>
      </c>
      <c r="AO73" s="1282"/>
      <c r="AP73" s="1282"/>
      <c r="AQ73" s="1282"/>
      <c r="AR73" s="1282"/>
      <c r="AS73" s="1282"/>
      <c r="AT73" s="1282"/>
      <c r="AU73" s="1282"/>
      <c r="AV73" s="1282"/>
      <c r="AW73" s="1282"/>
      <c r="AX73" s="1282"/>
      <c r="AY73" s="1282"/>
      <c r="AZ73" s="1282"/>
      <c r="BA73" s="1282"/>
      <c r="BB73" s="1282" t="s">
        <v>651</v>
      </c>
      <c r="BC73" s="1282"/>
      <c r="BD73" s="1282"/>
      <c r="BE73" s="1282"/>
      <c r="BF73" s="1282"/>
      <c r="BG73" s="1282"/>
      <c r="BH73" s="1282"/>
      <c r="BI73" s="1282"/>
      <c r="BJ73" s="1282"/>
      <c r="BK73" s="1282"/>
      <c r="BL73" s="1282"/>
      <c r="BM73" s="1282"/>
      <c r="BN73" s="1282"/>
      <c r="BO73" s="1282"/>
      <c r="BP73" s="1281">
        <v>31.4</v>
      </c>
      <c r="BQ73" s="1281"/>
      <c r="BR73" s="1281"/>
      <c r="BS73" s="1281"/>
      <c r="BT73" s="1281"/>
      <c r="BU73" s="1281"/>
      <c r="BV73" s="1281"/>
      <c r="BW73" s="1281"/>
      <c r="BX73" s="1281">
        <v>39.5</v>
      </c>
      <c r="BY73" s="1281"/>
      <c r="BZ73" s="1281"/>
      <c r="CA73" s="1281"/>
      <c r="CB73" s="1281"/>
      <c r="CC73" s="1281"/>
      <c r="CD73" s="1281"/>
      <c r="CE73" s="1281"/>
      <c r="CF73" s="1281">
        <v>36.5</v>
      </c>
      <c r="CG73" s="1281"/>
      <c r="CH73" s="1281"/>
      <c r="CI73" s="1281"/>
      <c r="CJ73" s="1281"/>
      <c r="CK73" s="1281"/>
      <c r="CL73" s="1281"/>
      <c r="CM73" s="1281"/>
      <c r="CN73" s="1281">
        <v>42.9</v>
      </c>
      <c r="CO73" s="1281"/>
      <c r="CP73" s="1281"/>
      <c r="CQ73" s="1281"/>
      <c r="CR73" s="1281"/>
      <c r="CS73" s="1281"/>
      <c r="CT73" s="1281"/>
      <c r="CU73" s="1281"/>
      <c r="CV73" s="1281">
        <v>41.7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650</v>
      </c>
      <c r="BC75" s="1282"/>
      <c r="BD75" s="1282"/>
      <c r="BE75" s="1282"/>
      <c r="BF75" s="1282"/>
      <c r="BG75" s="1282"/>
      <c r="BH75" s="1282"/>
      <c r="BI75" s="1282"/>
      <c r="BJ75" s="1282"/>
      <c r="BK75" s="1282"/>
      <c r="BL75" s="1282"/>
      <c r="BM75" s="1282"/>
      <c r="BN75" s="1282"/>
      <c r="BO75" s="1282"/>
      <c r="BP75" s="1281">
        <v>9</v>
      </c>
      <c r="BQ75" s="1281"/>
      <c r="BR75" s="1281"/>
      <c r="BS75" s="1281"/>
      <c r="BT75" s="1281"/>
      <c r="BU75" s="1281"/>
      <c r="BV75" s="1281"/>
      <c r="BW75" s="1281"/>
      <c r="BX75" s="1281">
        <v>8.5</v>
      </c>
      <c r="BY75" s="1281"/>
      <c r="BZ75" s="1281"/>
      <c r="CA75" s="1281"/>
      <c r="CB75" s="1281"/>
      <c r="CC75" s="1281"/>
      <c r="CD75" s="1281"/>
      <c r="CE75" s="1281"/>
      <c r="CF75" s="1281">
        <v>8.1999999999999993</v>
      </c>
      <c r="CG75" s="1281"/>
      <c r="CH75" s="1281"/>
      <c r="CI75" s="1281"/>
      <c r="CJ75" s="1281"/>
      <c r="CK75" s="1281"/>
      <c r="CL75" s="1281"/>
      <c r="CM75" s="1281"/>
      <c r="CN75" s="1281">
        <v>7.4</v>
      </c>
      <c r="CO75" s="1281"/>
      <c r="CP75" s="1281"/>
      <c r="CQ75" s="1281"/>
      <c r="CR75" s="1281"/>
      <c r="CS75" s="1281"/>
      <c r="CT75" s="1281"/>
      <c r="CU75" s="1281"/>
      <c r="CV75" s="1281">
        <v>7.1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652</v>
      </c>
      <c r="AO77" s="1283"/>
      <c r="AP77" s="1283"/>
      <c r="AQ77" s="1283"/>
      <c r="AR77" s="1283"/>
      <c r="AS77" s="1283"/>
      <c r="AT77" s="1283"/>
      <c r="AU77" s="1283"/>
      <c r="AV77" s="1283"/>
      <c r="AW77" s="1283"/>
      <c r="AX77" s="1283"/>
      <c r="AY77" s="1283"/>
      <c r="AZ77" s="1283"/>
      <c r="BA77" s="1283"/>
      <c r="BB77" s="1282" t="s">
        <v>651</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650</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shNjCZJfgdWKe3M7TfhCZo4Ys7xjKcNZVIf3ib8Tn9O+khBcDKqp+c/xB38Hjt8r/BQh/f0/u5AGo5S5wpQWg==" saltValue="qm8lvH7/lNGR0bXZDHSs8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535</v>
      </c>
    </row>
  </sheetData>
  <sheetProtection algorithmName="SHA-512" hashValue="fLiFd+q5NASGKzuGoVx4DPJrT1FDqzjBmzOzMeJPYSkuhN21ecyKGUxx4DhAX9Y9B02kONwM/qswRs+Bu9jKHQ==" saltValue="vTPBKP85AJHl3wdQHgdF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535</v>
      </c>
    </row>
  </sheetData>
  <sheetProtection algorithmName="SHA-512" hashValue="uiLZsaEqRbsptQ8gNlaIQq87huhngOUAcMlHWv8wteAWpnL05m6GUzq+XGSZ7CuFbRBHjnVUOwrBf5cn6xYrsA==" saltValue="6yRGKrSbrrfbaocM1bvC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585</v>
      </c>
      <c r="G2" s="157"/>
      <c r="H2" s="158"/>
    </row>
    <row r="3" spans="1:8" x14ac:dyDescent="0.15">
      <c r="A3" s="154" t="s">
        <v>578</v>
      </c>
      <c r="B3" s="159"/>
      <c r="C3" s="160"/>
      <c r="D3" s="161">
        <v>69744</v>
      </c>
      <c r="E3" s="162"/>
      <c r="F3" s="163">
        <v>83280</v>
      </c>
      <c r="G3" s="164"/>
      <c r="H3" s="165"/>
    </row>
    <row r="4" spans="1:8" x14ac:dyDescent="0.15">
      <c r="A4" s="166"/>
      <c r="B4" s="167"/>
      <c r="C4" s="168"/>
      <c r="D4" s="169">
        <v>42586</v>
      </c>
      <c r="E4" s="170"/>
      <c r="F4" s="171">
        <v>43123</v>
      </c>
      <c r="G4" s="172"/>
      <c r="H4" s="173"/>
    </row>
    <row r="5" spans="1:8" x14ac:dyDescent="0.15">
      <c r="A5" s="154" t="s">
        <v>580</v>
      </c>
      <c r="B5" s="159"/>
      <c r="C5" s="160"/>
      <c r="D5" s="161">
        <v>70762</v>
      </c>
      <c r="E5" s="162"/>
      <c r="F5" s="163">
        <v>88968</v>
      </c>
      <c r="G5" s="164"/>
      <c r="H5" s="165"/>
    </row>
    <row r="6" spans="1:8" x14ac:dyDescent="0.15">
      <c r="A6" s="166"/>
      <c r="B6" s="167"/>
      <c r="C6" s="168"/>
      <c r="D6" s="169">
        <v>37255</v>
      </c>
      <c r="E6" s="170"/>
      <c r="F6" s="171">
        <v>45482</v>
      </c>
      <c r="G6" s="172"/>
      <c r="H6" s="173"/>
    </row>
    <row r="7" spans="1:8" x14ac:dyDescent="0.15">
      <c r="A7" s="154" t="s">
        <v>581</v>
      </c>
      <c r="B7" s="159"/>
      <c r="C7" s="160"/>
      <c r="D7" s="161">
        <v>128480</v>
      </c>
      <c r="E7" s="162"/>
      <c r="F7" s="163">
        <v>85173</v>
      </c>
      <c r="G7" s="164"/>
      <c r="H7" s="165"/>
    </row>
    <row r="8" spans="1:8" x14ac:dyDescent="0.15">
      <c r="A8" s="166"/>
      <c r="B8" s="167"/>
      <c r="C8" s="168"/>
      <c r="D8" s="169">
        <v>35227</v>
      </c>
      <c r="E8" s="170"/>
      <c r="F8" s="171">
        <v>43913</v>
      </c>
      <c r="G8" s="172"/>
      <c r="H8" s="173"/>
    </row>
    <row r="9" spans="1:8" x14ac:dyDescent="0.15">
      <c r="A9" s="154" t="s">
        <v>582</v>
      </c>
      <c r="B9" s="159"/>
      <c r="C9" s="160"/>
      <c r="D9" s="161">
        <v>129518</v>
      </c>
      <c r="E9" s="162"/>
      <c r="F9" s="163">
        <v>94081</v>
      </c>
      <c r="G9" s="164"/>
      <c r="H9" s="165"/>
    </row>
    <row r="10" spans="1:8" x14ac:dyDescent="0.15">
      <c r="A10" s="166"/>
      <c r="B10" s="167"/>
      <c r="C10" s="168"/>
      <c r="D10" s="169">
        <v>42497</v>
      </c>
      <c r="E10" s="170"/>
      <c r="F10" s="171">
        <v>48949</v>
      </c>
      <c r="G10" s="172"/>
      <c r="H10" s="173"/>
    </row>
    <row r="11" spans="1:8" x14ac:dyDescent="0.15">
      <c r="A11" s="154" t="s">
        <v>583</v>
      </c>
      <c r="B11" s="159"/>
      <c r="C11" s="160"/>
      <c r="D11" s="161">
        <v>124867</v>
      </c>
      <c r="E11" s="162"/>
      <c r="F11" s="163">
        <v>92632</v>
      </c>
      <c r="G11" s="164"/>
      <c r="H11" s="165"/>
    </row>
    <row r="12" spans="1:8" x14ac:dyDescent="0.15">
      <c r="A12" s="166"/>
      <c r="B12" s="167"/>
      <c r="C12" s="174"/>
      <c r="D12" s="169">
        <v>50657</v>
      </c>
      <c r="E12" s="170"/>
      <c r="F12" s="171">
        <v>47978</v>
      </c>
      <c r="G12" s="172"/>
      <c r="H12" s="173"/>
    </row>
    <row r="13" spans="1:8" x14ac:dyDescent="0.15">
      <c r="A13" s="154"/>
      <c r="B13" s="159"/>
      <c r="C13" s="175"/>
      <c r="D13" s="176">
        <v>104674</v>
      </c>
      <c r="E13" s="177"/>
      <c r="F13" s="178">
        <v>88827</v>
      </c>
      <c r="G13" s="179"/>
      <c r="H13" s="165"/>
    </row>
    <row r="14" spans="1:8" x14ac:dyDescent="0.15">
      <c r="A14" s="166"/>
      <c r="B14" s="167"/>
      <c r="C14" s="168"/>
      <c r="D14" s="169">
        <v>41644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11.92</v>
      </c>
      <c r="C19" s="180">
        <f>ROUND(VALUE(SUBSTITUTE(実質収支比率等に係る経年分析!G$48,"▲","-")),2)</f>
        <v>13.33</v>
      </c>
      <c r="D19" s="180">
        <f>ROUND(VALUE(SUBSTITUTE(実質収支比率等に係る経年分析!H$48,"▲","-")),2)</f>
        <v>13.58</v>
      </c>
      <c r="E19" s="180">
        <f>ROUND(VALUE(SUBSTITUTE(実質収支比率等に係る経年分析!I$48,"▲","-")),2)</f>
        <v>14.7</v>
      </c>
      <c r="F19" s="180">
        <f>ROUND(VALUE(SUBSTITUTE(実質収支比率等に係る経年分析!J$48,"▲","-")),2)</f>
        <v>15.29</v>
      </c>
    </row>
    <row r="20" spans="1:11" x14ac:dyDescent="0.15">
      <c r="A20" s="180" t="s">
        <v>55</v>
      </c>
      <c r="B20" s="180">
        <f>ROUND(VALUE(SUBSTITUTE(実質収支比率等に係る経年分析!F$47,"▲","-")),2)</f>
        <v>19.850000000000001</v>
      </c>
      <c r="C20" s="180">
        <f>ROUND(VALUE(SUBSTITUTE(実質収支比率等に係る経年分析!G$47,"▲","-")),2)</f>
        <v>20.34</v>
      </c>
      <c r="D20" s="180">
        <f>ROUND(VALUE(SUBSTITUTE(実質収支比率等に係る経年分析!H$47,"▲","-")),2)</f>
        <v>17.23</v>
      </c>
      <c r="E20" s="180">
        <f>ROUND(VALUE(SUBSTITUTE(実質収支比率等に係る経年分析!I$47,"▲","-")),2)</f>
        <v>16.18</v>
      </c>
      <c r="F20" s="180">
        <f>ROUND(VALUE(SUBSTITUTE(実質収支比率等に係る経年分析!J$47,"▲","-")),2)</f>
        <v>16.850000000000001</v>
      </c>
    </row>
    <row r="21" spans="1:11" x14ac:dyDescent="0.15">
      <c r="A21" s="180" t="s">
        <v>56</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-3.36</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2.59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1.08</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1.1100000000000001</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1.1100000000000001</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1.1100000000000001</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2.0499999999999998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2590</v>
      </c>
      <c r="E42" s="182"/>
      <c r="F42" s="182"/>
      <c r="G42" s="182">
        <f>'実質公債費比率（分子）の構造'!L$52</f>
        <v>2523</v>
      </c>
      <c r="H42" s="182"/>
      <c r="I42" s="182"/>
      <c r="J42" s="182">
        <f>'実質公債費比率（分子）の構造'!M$52</f>
        <v>2406</v>
      </c>
      <c r="K42" s="182"/>
      <c r="L42" s="182"/>
      <c r="M42" s="182">
        <f>'実質公債費比率（分子）の構造'!N$52</f>
        <v>2310</v>
      </c>
      <c r="N42" s="182"/>
      <c r="O42" s="182"/>
      <c r="P42" s="182">
        <f>'実質公債費比率（分子）の構造'!O$52</f>
        <v>2405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43</v>
      </c>
      <c r="C44" s="182"/>
      <c r="D44" s="182"/>
      <c r="E44" s="182">
        <f>'実質公債費比率（分子）の構造'!L$50</f>
        <v>40</v>
      </c>
      <c r="F44" s="182"/>
      <c r="G44" s="182"/>
      <c r="H44" s="182">
        <f>'実質公債費比率（分子）の構造'!M$50</f>
        <v>39</v>
      </c>
      <c r="I44" s="182"/>
      <c r="J44" s="182"/>
      <c r="K44" s="182">
        <f>'実質公債費比率（分子）の構造'!N$50</f>
        <v>56</v>
      </c>
      <c r="L44" s="182"/>
      <c r="M44" s="182"/>
      <c r="N44" s="182">
        <f>'実質公債費比率（分子）の構造'!O$50</f>
        <v>56</v>
      </c>
      <c r="O44" s="182"/>
      <c r="P44" s="182"/>
    </row>
    <row r="45" spans="1:16" x14ac:dyDescent="0.15">
      <c r="A45" s="182" t="s">
        <v>66</v>
      </c>
      <c r="B45" s="182">
        <f>'実質公債費比率（分子）の構造'!K$49</f>
        <v>63</v>
      </c>
      <c r="C45" s="182"/>
      <c r="D45" s="182"/>
      <c r="E45" s="182">
        <f>'実質公債費比率（分子）の構造'!L$49</f>
        <v>98</v>
      </c>
      <c r="F45" s="182"/>
      <c r="G45" s="182"/>
      <c r="H45" s="182">
        <f>'実質公債費比率（分子）の構造'!M$49</f>
        <v>94</v>
      </c>
      <c r="I45" s="182"/>
      <c r="J45" s="182"/>
      <c r="K45" s="182">
        <f>'実質公債費比率（分子）の構造'!N$49</f>
        <v>65</v>
      </c>
      <c r="L45" s="182"/>
      <c r="M45" s="182"/>
      <c r="N45" s="182">
        <f>'実質公債費比率（分子）の構造'!O$49</f>
        <v>41</v>
      </c>
      <c r="O45" s="182"/>
      <c r="P45" s="182"/>
    </row>
    <row r="46" spans="1:16" x14ac:dyDescent="0.15">
      <c r="A46" s="182" t="s">
        <v>67</v>
      </c>
      <c r="B46" s="182">
        <f>'実質公債費比率（分子）の構造'!K$48</f>
        <v>758</v>
      </c>
      <c r="C46" s="182"/>
      <c r="D46" s="182"/>
      <c r="E46" s="182">
        <f>'実質公債費比率（分子）の構造'!L$48</f>
        <v>770</v>
      </c>
      <c r="F46" s="182"/>
      <c r="G46" s="182"/>
      <c r="H46" s="182">
        <f>'実質公債費比率（分子）の構造'!M$48</f>
        <v>810</v>
      </c>
      <c r="I46" s="182"/>
      <c r="J46" s="182"/>
      <c r="K46" s="182">
        <f>'実質公債費比率（分子）の構造'!N$48</f>
        <v>719</v>
      </c>
      <c r="L46" s="182"/>
      <c r="M46" s="182"/>
      <c r="N46" s="182">
        <f>'実質公債費比率（分子）の構造'!O$48</f>
        <v>754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2895</v>
      </c>
      <c r="C49" s="182"/>
      <c r="D49" s="182"/>
      <c r="E49" s="182">
        <f>'実質公債費比率（分子）の構造'!L$45</f>
        <v>2601</v>
      </c>
      <c r="F49" s="182"/>
      <c r="G49" s="182"/>
      <c r="H49" s="182">
        <f>'実質公債費比率（分子）の構造'!M$45</f>
        <v>2391</v>
      </c>
      <c r="I49" s="182"/>
      <c r="J49" s="182"/>
      <c r="K49" s="182">
        <f>'実質公債費比率（分子）の構造'!N$45</f>
        <v>2301</v>
      </c>
      <c r="L49" s="182"/>
      <c r="M49" s="182"/>
      <c r="N49" s="182">
        <f>'実質公債費比率（分子）の構造'!O$45</f>
        <v>2443</v>
      </c>
      <c r="O49" s="182"/>
      <c r="P49" s="182"/>
    </row>
    <row r="50" spans="1:16" x14ac:dyDescent="0.15">
      <c r="A50" s="182" t="s">
        <v>71</v>
      </c>
      <c r="B50" s="182" t="e">
        <f>NA()</f>
        <v>#N/A</v>
      </c>
      <c r="C50" s="182">
        <f>IF(ISNUMBER('実質公債費比率（分子）の構造'!K$53),'実質公債費比率（分子）の構造'!K$53,NA())</f>
        <v>1169</v>
      </c>
      <c r="D50" s="182" t="e">
        <f>NA()</f>
        <v>#N/A</v>
      </c>
      <c r="E50" s="182" t="e">
        <f>NA()</f>
        <v>#N/A</v>
      </c>
      <c r="F50" s="182">
        <f>IF(ISNUMBER('実質公債費比率（分子）の構造'!L$53),'実質公債費比率（分子）の構造'!L$53,NA())</f>
        <v>986</v>
      </c>
      <c r="G50" s="182" t="e">
        <f>NA()</f>
        <v>#N/A</v>
      </c>
      <c r="H50" s="182" t="e">
        <f>NA()</f>
        <v>#N/A</v>
      </c>
      <c r="I50" s="182">
        <f>IF(ISNUMBER('実質公債費比率（分子）の構造'!M$53),'実質公債費比率（分子）の構造'!M$53,NA())</f>
        <v>928</v>
      </c>
      <c r="J50" s="182" t="e">
        <f>NA()</f>
        <v>#N/A</v>
      </c>
      <c r="K50" s="182" t="e">
        <f>NA()</f>
        <v>#N/A</v>
      </c>
      <c r="L50" s="182">
        <f>IF(ISNUMBER('実質公債費比率（分子）の構造'!N$53),'実質公債費比率（分子）の構造'!N$53,NA())</f>
        <v>831</v>
      </c>
      <c r="M50" s="182" t="e">
        <f>NA()</f>
        <v>#N/A</v>
      </c>
      <c r="N50" s="182" t="e">
        <f>NA()</f>
        <v>#N/A</v>
      </c>
      <c r="O50" s="182">
        <f>IF(ISNUMBER('実質公債費比率（分子）の構造'!O$53),'実質公債費比率（分子）の構造'!O$53,NA())</f>
        <v>889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24440</v>
      </c>
      <c r="E56" s="181"/>
      <c r="F56" s="181"/>
      <c r="G56" s="181">
        <f>'将来負担比率（分子）の構造'!J$52</f>
        <v>24079</v>
      </c>
      <c r="H56" s="181"/>
      <c r="I56" s="181"/>
      <c r="J56" s="181">
        <f>'将来負担比率（分子）の構造'!K$52</f>
        <v>27833</v>
      </c>
      <c r="K56" s="181"/>
      <c r="L56" s="181"/>
      <c r="M56" s="181">
        <f>'将来負担比率（分子）の構造'!L$52</f>
        <v>29165</v>
      </c>
      <c r="N56" s="181"/>
      <c r="O56" s="181"/>
      <c r="P56" s="181">
        <f>'将来負担比率（分子）の構造'!M$52</f>
        <v>28898</v>
      </c>
    </row>
    <row r="57" spans="1:16" x14ac:dyDescent="0.15">
      <c r="A57" s="181" t="s">
        <v>42</v>
      </c>
      <c r="B57" s="181"/>
      <c r="C57" s="181"/>
      <c r="D57" s="181">
        <f>'将来負担比率（分子）の構造'!I$51</f>
        <v>246</v>
      </c>
      <c r="E57" s="181"/>
      <c r="F57" s="181"/>
      <c r="G57" s="181">
        <f>'将来負担比率（分子）の構造'!J$51</f>
        <v>188</v>
      </c>
      <c r="H57" s="181"/>
      <c r="I57" s="181"/>
      <c r="J57" s="181">
        <f>'将来負担比率（分子）の構造'!K$51</f>
        <v>120</v>
      </c>
      <c r="K57" s="181"/>
      <c r="L57" s="181"/>
      <c r="M57" s="181">
        <f>'将来負担比率（分子）の構造'!L$51</f>
        <v>81</v>
      </c>
      <c r="N57" s="181"/>
      <c r="O57" s="181"/>
      <c r="P57" s="181">
        <f>'将来負担比率（分子）の構造'!M$51</f>
        <v>437</v>
      </c>
    </row>
    <row r="58" spans="1:16" x14ac:dyDescent="0.15">
      <c r="A58" s="181" t="s">
        <v>41</v>
      </c>
      <c r="B58" s="181"/>
      <c r="C58" s="181"/>
      <c r="D58" s="181">
        <f>'将来負担比率（分子）の構造'!I$50</f>
        <v>8104</v>
      </c>
      <c r="E58" s="181"/>
      <c r="F58" s="181"/>
      <c r="G58" s="181">
        <f>'将来負担比率（分子）の構造'!J$50</f>
        <v>8089</v>
      </c>
      <c r="H58" s="181"/>
      <c r="I58" s="181"/>
      <c r="J58" s="181">
        <f>'将来負担比率（分子）の構造'!K$50</f>
        <v>7686</v>
      </c>
      <c r="K58" s="181"/>
      <c r="L58" s="181"/>
      <c r="M58" s="181">
        <f>'将来負担比率（分子）の構造'!L$50</f>
        <v>7522</v>
      </c>
      <c r="N58" s="181"/>
      <c r="O58" s="181"/>
      <c r="P58" s="181">
        <f>'将来負担比率（分子）の構造'!M$50</f>
        <v>8112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4349</v>
      </c>
      <c r="C62" s="181"/>
      <c r="D62" s="181"/>
      <c r="E62" s="181">
        <f>'将来負担比率（分子）の構造'!J$45</f>
        <v>4370</v>
      </c>
      <c r="F62" s="181"/>
      <c r="G62" s="181"/>
      <c r="H62" s="181">
        <f>'将来負担比率（分子）の構造'!K$45</f>
        <v>3914</v>
      </c>
      <c r="I62" s="181"/>
      <c r="J62" s="181"/>
      <c r="K62" s="181">
        <f>'将来負担比率（分子）の構造'!L$45</f>
        <v>3778</v>
      </c>
      <c r="L62" s="181"/>
      <c r="M62" s="181"/>
      <c r="N62" s="181">
        <f>'将来負担比率（分子）の構造'!M$45</f>
        <v>3537</v>
      </c>
      <c r="O62" s="181"/>
      <c r="P62" s="181"/>
    </row>
    <row r="63" spans="1:16" x14ac:dyDescent="0.15">
      <c r="A63" s="181" t="s">
        <v>34</v>
      </c>
      <c r="B63" s="181">
        <f>'将来負担比率（分子）の構造'!I$44</f>
        <v>380</v>
      </c>
      <c r="C63" s="181"/>
      <c r="D63" s="181"/>
      <c r="E63" s="181">
        <f>'将来負担比率（分子）の構造'!J$44</f>
        <v>293</v>
      </c>
      <c r="F63" s="181"/>
      <c r="G63" s="181"/>
      <c r="H63" s="181">
        <f>'将来負担比率（分子）の構造'!K$44</f>
        <v>269</v>
      </c>
      <c r="I63" s="181"/>
      <c r="J63" s="181"/>
      <c r="K63" s="181">
        <f>'将来負担比率（分子）の構造'!L$44</f>
        <v>287</v>
      </c>
      <c r="L63" s="181"/>
      <c r="M63" s="181"/>
      <c r="N63" s="181">
        <f>'将来負担比率（分子）の構造'!M$44</f>
        <v>277</v>
      </c>
      <c r="O63" s="181"/>
      <c r="P63" s="181"/>
    </row>
    <row r="64" spans="1:16" x14ac:dyDescent="0.15">
      <c r="A64" s="181" t="s">
        <v>33</v>
      </c>
      <c r="B64" s="181">
        <f>'将来負担比率（分子）の構造'!I$43</f>
        <v>7797</v>
      </c>
      <c r="C64" s="181"/>
      <c r="D64" s="181"/>
      <c r="E64" s="181">
        <f>'将来負担比率（分子）の構造'!J$43</f>
        <v>8304</v>
      </c>
      <c r="F64" s="181"/>
      <c r="G64" s="181"/>
      <c r="H64" s="181">
        <f>'将来負担比率（分子）の構造'!K$43</f>
        <v>8368</v>
      </c>
      <c r="I64" s="181"/>
      <c r="J64" s="181"/>
      <c r="K64" s="181">
        <f>'将来負担比率（分子）の構造'!L$43</f>
        <v>8413</v>
      </c>
      <c r="L64" s="181"/>
      <c r="M64" s="181"/>
      <c r="N64" s="181">
        <f>'将来負担比率（分子）の構造'!M$43</f>
        <v>7639</v>
      </c>
      <c r="O64" s="181"/>
      <c r="P64" s="181"/>
    </row>
    <row r="65" spans="1:16" x14ac:dyDescent="0.15">
      <c r="A65" s="181" t="s">
        <v>32</v>
      </c>
      <c r="B65" s="181">
        <f>'将来負担比率（分子）の構造'!I$42</f>
        <v>271</v>
      </c>
      <c r="C65" s="181"/>
      <c r="D65" s="181"/>
      <c r="E65" s="181">
        <f>'将来負担比率（分子）の構造'!J$42</f>
        <v>235</v>
      </c>
      <c r="F65" s="181"/>
      <c r="G65" s="181"/>
      <c r="H65" s="181">
        <f>'将来負担比率（分子）の構造'!K$42</f>
        <v>200</v>
      </c>
      <c r="I65" s="181"/>
      <c r="J65" s="181"/>
      <c r="K65" s="181">
        <f>'将来負担比率（分子）の構造'!L$42</f>
        <v>171</v>
      </c>
      <c r="L65" s="181"/>
      <c r="M65" s="181"/>
      <c r="N65" s="181">
        <f>'将来負担比率（分子）の構造'!M$42</f>
        <v>194</v>
      </c>
      <c r="O65" s="181"/>
      <c r="P65" s="181"/>
    </row>
    <row r="66" spans="1:16" x14ac:dyDescent="0.15">
      <c r="A66" s="181" t="s">
        <v>31</v>
      </c>
      <c r="B66" s="181">
        <f>'将来負担比率（分子）の構造'!I$41</f>
        <v>23995</v>
      </c>
      <c r="C66" s="181"/>
      <c r="D66" s="181"/>
      <c r="E66" s="181">
        <f>'将来負担比率（分子）の構造'!J$41</f>
        <v>24059</v>
      </c>
      <c r="F66" s="181"/>
      <c r="G66" s="181"/>
      <c r="H66" s="181">
        <f>'将来負担比率（分子）の構造'!K$41</f>
        <v>27388</v>
      </c>
      <c r="I66" s="181"/>
      <c r="J66" s="181"/>
      <c r="K66" s="181">
        <f>'将来負担比率（分子）の構造'!L$41</f>
        <v>29307</v>
      </c>
      <c r="L66" s="181"/>
      <c r="M66" s="181"/>
      <c r="N66" s="181">
        <f>'将来負担比率（分子）の構造'!M$41</f>
        <v>31066</v>
      </c>
      <c r="O66" s="181"/>
      <c r="P66" s="181"/>
    </row>
    <row r="67" spans="1:16" x14ac:dyDescent="0.15">
      <c r="A67" s="181" t="s">
        <v>75</v>
      </c>
      <c r="B67" s="181" t="e">
        <f>NA()</f>
        <v>#N/A</v>
      </c>
      <c r="C67" s="181">
        <f>IF(ISNUMBER('将来負担比率（分子）の構造'!I$53), IF('将来負担比率（分子）の構造'!I$53 &lt; 0, 0, '将来負担比率（分子）の構造'!I$53), NA())</f>
        <v>4002</v>
      </c>
      <c r="D67" s="181" t="e">
        <f>NA()</f>
        <v>#N/A</v>
      </c>
      <c r="E67" s="181" t="e">
        <f>NA()</f>
        <v>#N/A</v>
      </c>
      <c r="F67" s="181">
        <f>IF(ISNUMBER('将来負担比率（分子）の構造'!J$53), IF('将来負担比率（分子）の構造'!J$53 &lt; 0, 0, '将来負担比率（分子）の構造'!J$53), NA())</f>
        <v>4905</v>
      </c>
      <c r="G67" s="181" t="e">
        <f>NA()</f>
        <v>#N/A</v>
      </c>
      <c r="H67" s="181" t="e">
        <f>NA()</f>
        <v>#N/A</v>
      </c>
      <c r="I67" s="181">
        <f>IF(ISNUMBER('将来負担比率（分子）の構造'!K$53), IF('将来負担比率（分子）の構造'!K$53 &lt; 0, 0, '将来負担比率（分子）の構造'!K$53), NA())</f>
        <v>4499</v>
      </c>
      <c r="J67" s="181" t="e">
        <f>NA()</f>
        <v>#N/A</v>
      </c>
      <c r="K67" s="181" t="e">
        <f>NA()</f>
        <v>#N/A</v>
      </c>
      <c r="L67" s="181">
        <f>IF(ISNUMBER('将来負担比率（分子）の構造'!L$53), IF('将来負担比率（分子）の構造'!L$53 &lt; 0, 0, '将来負担比率（分子）の構造'!L$53), NA())</f>
        <v>5189</v>
      </c>
      <c r="M67" s="181" t="e">
        <f>NA()</f>
        <v>#N/A</v>
      </c>
      <c r="N67" s="181" t="e">
        <f>NA()</f>
        <v>#N/A</v>
      </c>
      <c r="O67" s="181">
        <f>IF(ISNUMBER('将来負担比率（分子）の構造'!M$53), IF('将来負担比率（分子）の構造'!M$53 &lt; 0, 0, '将来負担比率（分子）の構造'!M$53), NA())</f>
        <v>5264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2523</v>
      </c>
      <c r="C72" s="185">
        <f>基金残高に係る経年分析!G55</f>
        <v>2319</v>
      </c>
      <c r="D72" s="185">
        <f>基金残高に係る経年分析!H55</f>
        <v>2524</v>
      </c>
    </row>
    <row r="73" spans="1:16" x14ac:dyDescent="0.15">
      <c r="A73" s="184" t="s">
        <v>78</v>
      </c>
      <c r="B73" s="185">
        <f>基金残高に係る経年分析!F56</f>
        <v>1051</v>
      </c>
      <c r="C73" s="185">
        <f>基金残高に係る経年分析!G56</f>
        <v>1051</v>
      </c>
      <c r="D73" s="185">
        <f>基金残高に係る経年分析!H56</f>
        <v>1051</v>
      </c>
    </row>
    <row r="74" spans="1:16" x14ac:dyDescent="0.15">
      <c r="A74" s="184" t="s">
        <v>79</v>
      </c>
      <c r="B74" s="185">
        <f>基金残高に係る経年分析!F57</f>
        <v>4135</v>
      </c>
      <c r="C74" s="185">
        <f>基金残高に係る経年分析!G57</f>
        <v>4201</v>
      </c>
      <c r="D74" s="185">
        <f>基金残高に係る経年分析!H57</f>
        <v>4919</v>
      </c>
    </row>
  </sheetData>
  <sheetProtection algorithmName="SHA-512" hashValue="9ws2AEbrSBtiH65qOWWH/z5NJZXrMk9oW1f0BH1HfvpjWMUKCU84+MNsbQl4ntpvyzCbHOsDSHXKz1wLuAJg8g==" saltValue="DZxcdQC66G3CJ5bGCTd1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4405953</v>
      </c>
      <c r="S5" s="698"/>
      <c r="T5" s="698"/>
      <c r="U5" s="698"/>
      <c r="V5" s="698"/>
      <c r="W5" s="698"/>
      <c r="X5" s="698"/>
      <c r="Y5" s="741"/>
      <c r="Z5" s="759">
        <v>12.4</v>
      </c>
      <c r="AA5" s="759"/>
      <c r="AB5" s="759"/>
      <c r="AC5" s="759"/>
      <c r="AD5" s="760">
        <v>4405953</v>
      </c>
      <c r="AE5" s="760"/>
      <c r="AF5" s="760"/>
      <c r="AG5" s="760"/>
      <c r="AH5" s="760"/>
      <c r="AI5" s="760"/>
      <c r="AJ5" s="760"/>
      <c r="AK5" s="760"/>
      <c r="AL5" s="742">
        <v>30.4</v>
      </c>
      <c r="AM5" s="713"/>
      <c r="AN5" s="713"/>
      <c r="AO5" s="743"/>
      <c r="AP5" s="708" t="s">
        <v>228</v>
      </c>
      <c r="AQ5" s="709"/>
      <c r="AR5" s="709"/>
      <c r="AS5" s="709"/>
      <c r="AT5" s="709"/>
      <c r="AU5" s="709"/>
      <c r="AV5" s="709"/>
      <c r="AW5" s="709"/>
      <c r="AX5" s="709"/>
      <c r="AY5" s="709"/>
      <c r="AZ5" s="709"/>
      <c r="BA5" s="709"/>
      <c r="BB5" s="709"/>
      <c r="BC5" s="709"/>
      <c r="BD5" s="709"/>
      <c r="BE5" s="709"/>
      <c r="BF5" s="710"/>
      <c r="BG5" s="642">
        <v>4405123</v>
      </c>
      <c r="BH5" s="643"/>
      <c r="BI5" s="643"/>
      <c r="BJ5" s="643"/>
      <c r="BK5" s="643"/>
      <c r="BL5" s="643"/>
      <c r="BM5" s="643"/>
      <c r="BN5" s="644"/>
      <c r="BO5" s="675">
        <v>100</v>
      </c>
      <c r="BP5" s="675"/>
      <c r="BQ5" s="675"/>
      <c r="BR5" s="675"/>
      <c r="BS5" s="676" t="s">
        <v>130</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442870</v>
      </c>
      <c r="S6" s="643"/>
      <c r="T6" s="643"/>
      <c r="U6" s="643"/>
      <c r="V6" s="643"/>
      <c r="W6" s="643"/>
      <c r="X6" s="643"/>
      <c r="Y6" s="644"/>
      <c r="Z6" s="675">
        <v>1.2</v>
      </c>
      <c r="AA6" s="675"/>
      <c r="AB6" s="675"/>
      <c r="AC6" s="675"/>
      <c r="AD6" s="676">
        <v>442870</v>
      </c>
      <c r="AE6" s="676"/>
      <c r="AF6" s="676"/>
      <c r="AG6" s="676"/>
      <c r="AH6" s="676"/>
      <c r="AI6" s="676"/>
      <c r="AJ6" s="676"/>
      <c r="AK6" s="676"/>
      <c r="AL6" s="645">
        <v>3.1</v>
      </c>
      <c r="AM6" s="646"/>
      <c r="AN6" s="646"/>
      <c r="AO6" s="677"/>
      <c r="AP6" s="639" t="s">
        <v>233</v>
      </c>
      <c r="AQ6" s="640"/>
      <c r="AR6" s="640"/>
      <c r="AS6" s="640"/>
      <c r="AT6" s="640"/>
      <c r="AU6" s="640"/>
      <c r="AV6" s="640"/>
      <c r="AW6" s="640"/>
      <c r="AX6" s="640"/>
      <c r="AY6" s="640"/>
      <c r="AZ6" s="640"/>
      <c r="BA6" s="640"/>
      <c r="BB6" s="640"/>
      <c r="BC6" s="640"/>
      <c r="BD6" s="640"/>
      <c r="BE6" s="640"/>
      <c r="BF6" s="641"/>
      <c r="BG6" s="642">
        <v>4405123</v>
      </c>
      <c r="BH6" s="643"/>
      <c r="BI6" s="643"/>
      <c r="BJ6" s="643"/>
      <c r="BK6" s="643"/>
      <c r="BL6" s="643"/>
      <c r="BM6" s="643"/>
      <c r="BN6" s="644"/>
      <c r="BO6" s="675">
        <v>100</v>
      </c>
      <c r="BP6" s="675"/>
      <c r="BQ6" s="675"/>
      <c r="BR6" s="675"/>
      <c r="BS6" s="676" t="s">
        <v>130</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190651</v>
      </c>
      <c r="CS6" s="643"/>
      <c r="CT6" s="643"/>
      <c r="CU6" s="643"/>
      <c r="CV6" s="643"/>
      <c r="CW6" s="643"/>
      <c r="CX6" s="643"/>
      <c r="CY6" s="644"/>
      <c r="CZ6" s="742">
        <v>0.6</v>
      </c>
      <c r="DA6" s="713"/>
      <c r="DB6" s="713"/>
      <c r="DC6" s="745"/>
      <c r="DD6" s="648" t="s">
        <v>130</v>
      </c>
      <c r="DE6" s="643"/>
      <c r="DF6" s="643"/>
      <c r="DG6" s="643"/>
      <c r="DH6" s="643"/>
      <c r="DI6" s="643"/>
      <c r="DJ6" s="643"/>
      <c r="DK6" s="643"/>
      <c r="DL6" s="643"/>
      <c r="DM6" s="643"/>
      <c r="DN6" s="643"/>
      <c r="DO6" s="643"/>
      <c r="DP6" s="644"/>
      <c r="DQ6" s="648">
        <v>190651</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5782</v>
      </c>
      <c r="S7" s="643"/>
      <c r="T7" s="643"/>
      <c r="U7" s="643"/>
      <c r="V7" s="643"/>
      <c r="W7" s="643"/>
      <c r="X7" s="643"/>
      <c r="Y7" s="644"/>
      <c r="Z7" s="675">
        <v>0</v>
      </c>
      <c r="AA7" s="675"/>
      <c r="AB7" s="675"/>
      <c r="AC7" s="675"/>
      <c r="AD7" s="676">
        <v>5782</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1802742</v>
      </c>
      <c r="BH7" s="643"/>
      <c r="BI7" s="643"/>
      <c r="BJ7" s="643"/>
      <c r="BK7" s="643"/>
      <c r="BL7" s="643"/>
      <c r="BM7" s="643"/>
      <c r="BN7" s="644"/>
      <c r="BO7" s="675">
        <v>40.9</v>
      </c>
      <c r="BP7" s="675"/>
      <c r="BQ7" s="675"/>
      <c r="BR7" s="675"/>
      <c r="BS7" s="676" t="s">
        <v>237</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7984140</v>
      </c>
      <c r="CS7" s="643"/>
      <c r="CT7" s="643"/>
      <c r="CU7" s="643"/>
      <c r="CV7" s="643"/>
      <c r="CW7" s="643"/>
      <c r="CX7" s="643"/>
      <c r="CY7" s="644"/>
      <c r="CZ7" s="675">
        <v>24.3</v>
      </c>
      <c r="DA7" s="675"/>
      <c r="DB7" s="675"/>
      <c r="DC7" s="675"/>
      <c r="DD7" s="648">
        <v>117020</v>
      </c>
      <c r="DE7" s="643"/>
      <c r="DF7" s="643"/>
      <c r="DG7" s="643"/>
      <c r="DH7" s="643"/>
      <c r="DI7" s="643"/>
      <c r="DJ7" s="643"/>
      <c r="DK7" s="643"/>
      <c r="DL7" s="643"/>
      <c r="DM7" s="643"/>
      <c r="DN7" s="643"/>
      <c r="DO7" s="643"/>
      <c r="DP7" s="644"/>
      <c r="DQ7" s="648">
        <v>2539843</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15128</v>
      </c>
      <c r="S8" s="643"/>
      <c r="T8" s="643"/>
      <c r="U8" s="643"/>
      <c r="V8" s="643"/>
      <c r="W8" s="643"/>
      <c r="X8" s="643"/>
      <c r="Y8" s="644"/>
      <c r="Z8" s="675">
        <v>0</v>
      </c>
      <c r="AA8" s="675"/>
      <c r="AB8" s="675"/>
      <c r="AC8" s="675"/>
      <c r="AD8" s="676">
        <v>15128</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68070</v>
      </c>
      <c r="BH8" s="643"/>
      <c r="BI8" s="643"/>
      <c r="BJ8" s="643"/>
      <c r="BK8" s="643"/>
      <c r="BL8" s="643"/>
      <c r="BM8" s="643"/>
      <c r="BN8" s="644"/>
      <c r="BO8" s="675">
        <v>1.5</v>
      </c>
      <c r="BP8" s="675"/>
      <c r="BQ8" s="675"/>
      <c r="BR8" s="675"/>
      <c r="BS8" s="648" t="s">
        <v>237</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8554765</v>
      </c>
      <c r="CS8" s="643"/>
      <c r="CT8" s="643"/>
      <c r="CU8" s="643"/>
      <c r="CV8" s="643"/>
      <c r="CW8" s="643"/>
      <c r="CX8" s="643"/>
      <c r="CY8" s="644"/>
      <c r="CZ8" s="675">
        <v>26</v>
      </c>
      <c r="DA8" s="675"/>
      <c r="DB8" s="675"/>
      <c r="DC8" s="675"/>
      <c r="DD8" s="648">
        <v>312435</v>
      </c>
      <c r="DE8" s="643"/>
      <c r="DF8" s="643"/>
      <c r="DG8" s="643"/>
      <c r="DH8" s="643"/>
      <c r="DI8" s="643"/>
      <c r="DJ8" s="643"/>
      <c r="DK8" s="643"/>
      <c r="DL8" s="643"/>
      <c r="DM8" s="643"/>
      <c r="DN8" s="643"/>
      <c r="DO8" s="643"/>
      <c r="DP8" s="644"/>
      <c r="DQ8" s="648">
        <v>4660424</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20372</v>
      </c>
      <c r="S9" s="643"/>
      <c r="T9" s="643"/>
      <c r="U9" s="643"/>
      <c r="V9" s="643"/>
      <c r="W9" s="643"/>
      <c r="X9" s="643"/>
      <c r="Y9" s="644"/>
      <c r="Z9" s="675">
        <v>0.1</v>
      </c>
      <c r="AA9" s="675"/>
      <c r="AB9" s="675"/>
      <c r="AC9" s="675"/>
      <c r="AD9" s="676">
        <v>20372</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1435038</v>
      </c>
      <c r="BH9" s="643"/>
      <c r="BI9" s="643"/>
      <c r="BJ9" s="643"/>
      <c r="BK9" s="643"/>
      <c r="BL9" s="643"/>
      <c r="BM9" s="643"/>
      <c r="BN9" s="644"/>
      <c r="BO9" s="675">
        <v>32.6</v>
      </c>
      <c r="BP9" s="675"/>
      <c r="BQ9" s="675"/>
      <c r="BR9" s="675"/>
      <c r="BS9" s="648" t="s">
        <v>237</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2312608</v>
      </c>
      <c r="CS9" s="643"/>
      <c r="CT9" s="643"/>
      <c r="CU9" s="643"/>
      <c r="CV9" s="643"/>
      <c r="CW9" s="643"/>
      <c r="CX9" s="643"/>
      <c r="CY9" s="644"/>
      <c r="CZ9" s="675">
        <v>7</v>
      </c>
      <c r="DA9" s="675"/>
      <c r="DB9" s="675"/>
      <c r="DC9" s="675"/>
      <c r="DD9" s="648">
        <v>232577</v>
      </c>
      <c r="DE9" s="643"/>
      <c r="DF9" s="643"/>
      <c r="DG9" s="643"/>
      <c r="DH9" s="643"/>
      <c r="DI9" s="643"/>
      <c r="DJ9" s="643"/>
      <c r="DK9" s="643"/>
      <c r="DL9" s="643"/>
      <c r="DM9" s="643"/>
      <c r="DN9" s="643"/>
      <c r="DO9" s="643"/>
      <c r="DP9" s="644"/>
      <c r="DQ9" s="648">
        <v>1941730</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237</v>
      </c>
      <c r="AA10" s="675"/>
      <c r="AB10" s="675"/>
      <c r="AC10" s="675"/>
      <c r="AD10" s="676" t="s">
        <v>237</v>
      </c>
      <c r="AE10" s="676"/>
      <c r="AF10" s="676"/>
      <c r="AG10" s="676"/>
      <c r="AH10" s="676"/>
      <c r="AI10" s="676"/>
      <c r="AJ10" s="676"/>
      <c r="AK10" s="676"/>
      <c r="AL10" s="645" t="s">
        <v>130</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134513</v>
      </c>
      <c r="BH10" s="643"/>
      <c r="BI10" s="643"/>
      <c r="BJ10" s="643"/>
      <c r="BK10" s="643"/>
      <c r="BL10" s="643"/>
      <c r="BM10" s="643"/>
      <c r="BN10" s="644"/>
      <c r="BO10" s="675">
        <v>3.1</v>
      </c>
      <c r="BP10" s="675"/>
      <c r="BQ10" s="675"/>
      <c r="BR10" s="675"/>
      <c r="BS10" s="648" t="s">
        <v>130</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70000</v>
      </c>
      <c r="CS10" s="643"/>
      <c r="CT10" s="643"/>
      <c r="CU10" s="643"/>
      <c r="CV10" s="643"/>
      <c r="CW10" s="643"/>
      <c r="CX10" s="643"/>
      <c r="CY10" s="644"/>
      <c r="CZ10" s="675">
        <v>0.2</v>
      </c>
      <c r="DA10" s="675"/>
      <c r="DB10" s="675"/>
      <c r="DC10" s="675"/>
      <c r="DD10" s="648" t="s">
        <v>139</v>
      </c>
      <c r="DE10" s="643"/>
      <c r="DF10" s="643"/>
      <c r="DG10" s="643"/>
      <c r="DH10" s="643"/>
      <c r="DI10" s="643"/>
      <c r="DJ10" s="643"/>
      <c r="DK10" s="643"/>
      <c r="DL10" s="643"/>
      <c r="DM10" s="643"/>
      <c r="DN10" s="643"/>
      <c r="DO10" s="643"/>
      <c r="DP10" s="644"/>
      <c r="DQ10" s="648" t="s">
        <v>130</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943269</v>
      </c>
      <c r="S11" s="643"/>
      <c r="T11" s="643"/>
      <c r="U11" s="643"/>
      <c r="V11" s="643"/>
      <c r="W11" s="643"/>
      <c r="X11" s="643"/>
      <c r="Y11" s="644"/>
      <c r="Z11" s="645">
        <v>2.7</v>
      </c>
      <c r="AA11" s="646"/>
      <c r="AB11" s="646"/>
      <c r="AC11" s="647"/>
      <c r="AD11" s="648">
        <v>943269</v>
      </c>
      <c r="AE11" s="643"/>
      <c r="AF11" s="643"/>
      <c r="AG11" s="643"/>
      <c r="AH11" s="643"/>
      <c r="AI11" s="643"/>
      <c r="AJ11" s="643"/>
      <c r="AK11" s="644"/>
      <c r="AL11" s="645">
        <v>6.5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165121</v>
      </c>
      <c r="BH11" s="643"/>
      <c r="BI11" s="643"/>
      <c r="BJ11" s="643"/>
      <c r="BK11" s="643"/>
      <c r="BL11" s="643"/>
      <c r="BM11" s="643"/>
      <c r="BN11" s="644"/>
      <c r="BO11" s="675">
        <v>3.7</v>
      </c>
      <c r="BP11" s="675"/>
      <c r="BQ11" s="675"/>
      <c r="BR11" s="675"/>
      <c r="BS11" s="648" t="s">
        <v>130</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988951</v>
      </c>
      <c r="CS11" s="643"/>
      <c r="CT11" s="643"/>
      <c r="CU11" s="643"/>
      <c r="CV11" s="643"/>
      <c r="CW11" s="643"/>
      <c r="CX11" s="643"/>
      <c r="CY11" s="644"/>
      <c r="CZ11" s="675">
        <v>3</v>
      </c>
      <c r="DA11" s="675"/>
      <c r="DB11" s="675"/>
      <c r="DC11" s="675"/>
      <c r="DD11" s="648">
        <v>244766</v>
      </c>
      <c r="DE11" s="643"/>
      <c r="DF11" s="643"/>
      <c r="DG11" s="643"/>
      <c r="DH11" s="643"/>
      <c r="DI11" s="643"/>
      <c r="DJ11" s="643"/>
      <c r="DK11" s="643"/>
      <c r="DL11" s="643"/>
      <c r="DM11" s="643"/>
      <c r="DN11" s="643"/>
      <c r="DO11" s="643"/>
      <c r="DP11" s="644"/>
      <c r="DQ11" s="648">
        <v>615279</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8591</v>
      </c>
      <c r="S12" s="643"/>
      <c r="T12" s="643"/>
      <c r="U12" s="643"/>
      <c r="V12" s="643"/>
      <c r="W12" s="643"/>
      <c r="X12" s="643"/>
      <c r="Y12" s="644"/>
      <c r="Z12" s="675">
        <v>0</v>
      </c>
      <c r="AA12" s="675"/>
      <c r="AB12" s="675"/>
      <c r="AC12" s="675"/>
      <c r="AD12" s="676">
        <v>8591</v>
      </c>
      <c r="AE12" s="676"/>
      <c r="AF12" s="676"/>
      <c r="AG12" s="676"/>
      <c r="AH12" s="676"/>
      <c r="AI12" s="676"/>
      <c r="AJ12" s="676"/>
      <c r="AK12" s="676"/>
      <c r="AL12" s="645">
        <v>0.1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2128083</v>
      </c>
      <c r="BH12" s="643"/>
      <c r="BI12" s="643"/>
      <c r="BJ12" s="643"/>
      <c r="BK12" s="643"/>
      <c r="BL12" s="643"/>
      <c r="BM12" s="643"/>
      <c r="BN12" s="644"/>
      <c r="BO12" s="675">
        <v>48.3</v>
      </c>
      <c r="BP12" s="675"/>
      <c r="BQ12" s="675"/>
      <c r="BR12" s="675"/>
      <c r="BS12" s="648" t="s">
        <v>130</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1471155</v>
      </c>
      <c r="CS12" s="643"/>
      <c r="CT12" s="643"/>
      <c r="CU12" s="643"/>
      <c r="CV12" s="643"/>
      <c r="CW12" s="643"/>
      <c r="CX12" s="643"/>
      <c r="CY12" s="644"/>
      <c r="CZ12" s="675">
        <v>4.5</v>
      </c>
      <c r="DA12" s="675"/>
      <c r="DB12" s="675"/>
      <c r="DC12" s="675"/>
      <c r="DD12" s="648">
        <v>348376</v>
      </c>
      <c r="DE12" s="643"/>
      <c r="DF12" s="643"/>
      <c r="DG12" s="643"/>
      <c r="DH12" s="643"/>
      <c r="DI12" s="643"/>
      <c r="DJ12" s="643"/>
      <c r="DK12" s="643"/>
      <c r="DL12" s="643"/>
      <c r="DM12" s="643"/>
      <c r="DN12" s="643"/>
      <c r="DO12" s="643"/>
      <c r="DP12" s="644"/>
      <c r="DQ12" s="648">
        <v>1065931</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237</v>
      </c>
      <c r="S13" s="643"/>
      <c r="T13" s="643"/>
      <c r="U13" s="643"/>
      <c r="V13" s="643"/>
      <c r="W13" s="643"/>
      <c r="X13" s="643"/>
      <c r="Y13" s="644"/>
      <c r="Z13" s="675" t="s">
        <v>237</v>
      </c>
      <c r="AA13" s="675"/>
      <c r="AB13" s="675"/>
      <c r="AC13" s="675"/>
      <c r="AD13" s="676" t="s">
        <v>237</v>
      </c>
      <c r="AE13" s="676"/>
      <c r="AF13" s="676"/>
      <c r="AG13" s="676"/>
      <c r="AH13" s="676"/>
      <c r="AI13" s="676"/>
      <c r="AJ13" s="676"/>
      <c r="AK13" s="676"/>
      <c r="AL13" s="645" t="s">
        <v>130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2123360</v>
      </c>
      <c r="BH13" s="643"/>
      <c r="BI13" s="643"/>
      <c r="BJ13" s="643"/>
      <c r="BK13" s="643"/>
      <c r="BL13" s="643"/>
      <c r="BM13" s="643"/>
      <c r="BN13" s="644"/>
      <c r="BO13" s="675">
        <v>48.2</v>
      </c>
      <c r="BP13" s="675"/>
      <c r="BQ13" s="675"/>
      <c r="BR13" s="675"/>
      <c r="BS13" s="648" t="s">
        <v>237</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3245753</v>
      </c>
      <c r="CS13" s="643"/>
      <c r="CT13" s="643"/>
      <c r="CU13" s="643"/>
      <c r="CV13" s="643"/>
      <c r="CW13" s="643"/>
      <c r="CX13" s="643"/>
      <c r="CY13" s="644"/>
      <c r="CZ13" s="675">
        <v>9.9</v>
      </c>
      <c r="DA13" s="675"/>
      <c r="DB13" s="675"/>
      <c r="DC13" s="675"/>
      <c r="DD13" s="648">
        <v>2192802</v>
      </c>
      <c r="DE13" s="643"/>
      <c r="DF13" s="643"/>
      <c r="DG13" s="643"/>
      <c r="DH13" s="643"/>
      <c r="DI13" s="643"/>
      <c r="DJ13" s="643"/>
      <c r="DK13" s="643"/>
      <c r="DL13" s="643"/>
      <c r="DM13" s="643"/>
      <c r="DN13" s="643"/>
      <c r="DO13" s="643"/>
      <c r="DP13" s="644"/>
      <c r="DQ13" s="648">
        <v>1150321</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130</v>
      </c>
      <c r="AA14" s="675"/>
      <c r="AB14" s="675"/>
      <c r="AC14" s="675"/>
      <c r="AD14" s="676" t="s">
        <v>237</v>
      </c>
      <c r="AE14" s="676"/>
      <c r="AF14" s="676"/>
      <c r="AG14" s="676"/>
      <c r="AH14" s="676"/>
      <c r="AI14" s="676"/>
      <c r="AJ14" s="676"/>
      <c r="AK14" s="676"/>
      <c r="AL14" s="645" t="s">
        <v>237</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184243</v>
      </c>
      <c r="BH14" s="643"/>
      <c r="BI14" s="643"/>
      <c r="BJ14" s="643"/>
      <c r="BK14" s="643"/>
      <c r="BL14" s="643"/>
      <c r="BM14" s="643"/>
      <c r="BN14" s="644"/>
      <c r="BO14" s="675">
        <v>4.2</v>
      </c>
      <c r="BP14" s="675"/>
      <c r="BQ14" s="675"/>
      <c r="BR14" s="675"/>
      <c r="BS14" s="648" t="s">
        <v>130</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932211</v>
      </c>
      <c r="CS14" s="643"/>
      <c r="CT14" s="643"/>
      <c r="CU14" s="643"/>
      <c r="CV14" s="643"/>
      <c r="CW14" s="643"/>
      <c r="CX14" s="643"/>
      <c r="CY14" s="644"/>
      <c r="CZ14" s="675">
        <v>2.8</v>
      </c>
      <c r="DA14" s="675"/>
      <c r="DB14" s="675"/>
      <c r="DC14" s="675"/>
      <c r="DD14" s="648">
        <v>79257</v>
      </c>
      <c r="DE14" s="643"/>
      <c r="DF14" s="643"/>
      <c r="DG14" s="643"/>
      <c r="DH14" s="643"/>
      <c r="DI14" s="643"/>
      <c r="DJ14" s="643"/>
      <c r="DK14" s="643"/>
      <c r="DL14" s="643"/>
      <c r="DM14" s="643"/>
      <c r="DN14" s="643"/>
      <c r="DO14" s="643"/>
      <c r="DP14" s="644"/>
      <c r="DQ14" s="648">
        <v>856247</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237</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237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290055</v>
      </c>
      <c r="BH15" s="643"/>
      <c r="BI15" s="643"/>
      <c r="BJ15" s="643"/>
      <c r="BK15" s="643"/>
      <c r="BL15" s="643"/>
      <c r="BM15" s="643"/>
      <c r="BN15" s="644"/>
      <c r="BO15" s="675">
        <v>6.6</v>
      </c>
      <c r="BP15" s="675"/>
      <c r="BQ15" s="675"/>
      <c r="BR15" s="675"/>
      <c r="BS15" s="648" t="s">
        <v>237</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3813451</v>
      </c>
      <c r="CS15" s="643"/>
      <c r="CT15" s="643"/>
      <c r="CU15" s="643"/>
      <c r="CV15" s="643"/>
      <c r="CW15" s="643"/>
      <c r="CX15" s="643"/>
      <c r="CY15" s="644"/>
      <c r="CZ15" s="675">
        <v>11.6</v>
      </c>
      <c r="DA15" s="675"/>
      <c r="DB15" s="675"/>
      <c r="DC15" s="675"/>
      <c r="DD15" s="648">
        <v>1717673</v>
      </c>
      <c r="DE15" s="643"/>
      <c r="DF15" s="643"/>
      <c r="DG15" s="643"/>
      <c r="DH15" s="643"/>
      <c r="DI15" s="643"/>
      <c r="DJ15" s="643"/>
      <c r="DK15" s="643"/>
      <c r="DL15" s="643"/>
      <c r="DM15" s="643"/>
      <c r="DN15" s="643"/>
      <c r="DO15" s="643"/>
      <c r="DP15" s="644"/>
      <c r="DQ15" s="648">
        <v>2044113</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27575</v>
      </c>
      <c r="S16" s="643"/>
      <c r="T16" s="643"/>
      <c r="U16" s="643"/>
      <c r="V16" s="643"/>
      <c r="W16" s="643"/>
      <c r="X16" s="643"/>
      <c r="Y16" s="644"/>
      <c r="Z16" s="675">
        <v>0.1</v>
      </c>
      <c r="AA16" s="675"/>
      <c r="AB16" s="675"/>
      <c r="AC16" s="675"/>
      <c r="AD16" s="676">
        <v>27575</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139</v>
      </c>
      <c r="BP16" s="675"/>
      <c r="BQ16" s="675"/>
      <c r="BR16" s="675"/>
      <c r="BS16" s="648" t="s">
        <v>130</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847343</v>
      </c>
      <c r="CS16" s="643"/>
      <c r="CT16" s="643"/>
      <c r="CU16" s="643"/>
      <c r="CV16" s="643"/>
      <c r="CW16" s="643"/>
      <c r="CX16" s="643"/>
      <c r="CY16" s="644"/>
      <c r="CZ16" s="675">
        <v>2.6</v>
      </c>
      <c r="DA16" s="675"/>
      <c r="DB16" s="675"/>
      <c r="DC16" s="675"/>
      <c r="DD16" s="648" t="s">
        <v>130</v>
      </c>
      <c r="DE16" s="643"/>
      <c r="DF16" s="643"/>
      <c r="DG16" s="643"/>
      <c r="DH16" s="643"/>
      <c r="DI16" s="643"/>
      <c r="DJ16" s="643"/>
      <c r="DK16" s="643"/>
      <c r="DL16" s="643"/>
      <c r="DM16" s="643"/>
      <c r="DN16" s="643"/>
      <c r="DO16" s="643"/>
      <c r="DP16" s="644"/>
      <c r="DQ16" s="648">
        <v>93331</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27489</v>
      </c>
      <c r="S17" s="643"/>
      <c r="T17" s="643"/>
      <c r="U17" s="643"/>
      <c r="V17" s="643"/>
      <c r="W17" s="643"/>
      <c r="X17" s="643"/>
      <c r="Y17" s="644"/>
      <c r="Z17" s="675">
        <v>0.1</v>
      </c>
      <c r="AA17" s="675"/>
      <c r="AB17" s="675"/>
      <c r="AC17" s="675"/>
      <c r="AD17" s="676">
        <v>27489</v>
      </c>
      <c r="AE17" s="676"/>
      <c r="AF17" s="676"/>
      <c r="AG17" s="676"/>
      <c r="AH17" s="676"/>
      <c r="AI17" s="676"/>
      <c r="AJ17" s="676"/>
      <c r="AK17" s="676"/>
      <c r="AL17" s="645">
        <v>0.2</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237</v>
      </c>
      <c r="BP17" s="675"/>
      <c r="BQ17" s="675"/>
      <c r="BR17" s="675"/>
      <c r="BS17" s="648" t="s">
        <v>130</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2443060</v>
      </c>
      <c r="CS17" s="643"/>
      <c r="CT17" s="643"/>
      <c r="CU17" s="643"/>
      <c r="CV17" s="643"/>
      <c r="CW17" s="643"/>
      <c r="CX17" s="643"/>
      <c r="CY17" s="644"/>
      <c r="CZ17" s="675">
        <v>7.4</v>
      </c>
      <c r="DA17" s="675"/>
      <c r="DB17" s="675"/>
      <c r="DC17" s="675"/>
      <c r="DD17" s="648" t="s">
        <v>237</v>
      </c>
      <c r="DE17" s="643"/>
      <c r="DF17" s="643"/>
      <c r="DG17" s="643"/>
      <c r="DH17" s="643"/>
      <c r="DI17" s="643"/>
      <c r="DJ17" s="643"/>
      <c r="DK17" s="643"/>
      <c r="DL17" s="643"/>
      <c r="DM17" s="643"/>
      <c r="DN17" s="643"/>
      <c r="DO17" s="643"/>
      <c r="DP17" s="644"/>
      <c r="DQ17" s="648">
        <v>2409846</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35252</v>
      </c>
      <c r="S18" s="643"/>
      <c r="T18" s="643"/>
      <c r="U18" s="643"/>
      <c r="V18" s="643"/>
      <c r="W18" s="643"/>
      <c r="X18" s="643"/>
      <c r="Y18" s="644"/>
      <c r="Z18" s="675">
        <v>0.1</v>
      </c>
      <c r="AA18" s="675"/>
      <c r="AB18" s="675"/>
      <c r="AC18" s="675"/>
      <c r="AD18" s="676">
        <v>35252</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237</v>
      </c>
      <c r="BH18" s="643"/>
      <c r="BI18" s="643"/>
      <c r="BJ18" s="643"/>
      <c r="BK18" s="643"/>
      <c r="BL18" s="643"/>
      <c r="BM18" s="643"/>
      <c r="BN18" s="644"/>
      <c r="BO18" s="675" t="s">
        <v>130</v>
      </c>
      <c r="BP18" s="675"/>
      <c r="BQ18" s="675"/>
      <c r="BR18" s="675"/>
      <c r="BS18" s="648" t="s">
        <v>237</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130</v>
      </c>
      <c r="CS18" s="643"/>
      <c r="CT18" s="643"/>
      <c r="CU18" s="643"/>
      <c r="CV18" s="643"/>
      <c r="CW18" s="643"/>
      <c r="CX18" s="643"/>
      <c r="CY18" s="644"/>
      <c r="CZ18" s="675" t="s">
        <v>130</v>
      </c>
      <c r="DA18" s="675"/>
      <c r="DB18" s="675"/>
      <c r="DC18" s="675"/>
      <c r="DD18" s="648" t="s">
        <v>139</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20013</v>
      </c>
      <c r="S19" s="643"/>
      <c r="T19" s="643"/>
      <c r="U19" s="643"/>
      <c r="V19" s="643"/>
      <c r="W19" s="643"/>
      <c r="X19" s="643"/>
      <c r="Y19" s="644"/>
      <c r="Z19" s="675">
        <v>0.1</v>
      </c>
      <c r="AA19" s="675"/>
      <c r="AB19" s="675"/>
      <c r="AC19" s="675"/>
      <c r="AD19" s="676">
        <v>20013</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830</v>
      </c>
      <c r="BH19" s="643"/>
      <c r="BI19" s="643"/>
      <c r="BJ19" s="643"/>
      <c r="BK19" s="643"/>
      <c r="BL19" s="643"/>
      <c r="BM19" s="643"/>
      <c r="BN19" s="644"/>
      <c r="BO19" s="675">
        <v>0</v>
      </c>
      <c r="BP19" s="675"/>
      <c r="BQ19" s="675"/>
      <c r="BR19" s="675"/>
      <c r="BS19" s="648" t="s">
        <v>130</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237</v>
      </c>
      <c r="CS19" s="643"/>
      <c r="CT19" s="643"/>
      <c r="CU19" s="643"/>
      <c r="CV19" s="643"/>
      <c r="CW19" s="643"/>
      <c r="CX19" s="643"/>
      <c r="CY19" s="644"/>
      <c r="CZ19" s="675" t="s">
        <v>130</v>
      </c>
      <c r="DA19" s="675"/>
      <c r="DB19" s="675"/>
      <c r="DC19" s="675"/>
      <c r="DD19" s="648" t="s">
        <v>237</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13549</v>
      </c>
      <c r="S20" s="643"/>
      <c r="T20" s="643"/>
      <c r="U20" s="643"/>
      <c r="V20" s="643"/>
      <c r="W20" s="643"/>
      <c r="X20" s="643"/>
      <c r="Y20" s="644"/>
      <c r="Z20" s="675">
        <v>0</v>
      </c>
      <c r="AA20" s="675"/>
      <c r="AB20" s="675"/>
      <c r="AC20" s="675"/>
      <c r="AD20" s="676">
        <v>13549</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830</v>
      </c>
      <c r="BH20" s="643"/>
      <c r="BI20" s="643"/>
      <c r="BJ20" s="643"/>
      <c r="BK20" s="643"/>
      <c r="BL20" s="643"/>
      <c r="BM20" s="643"/>
      <c r="BN20" s="644"/>
      <c r="BO20" s="675">
        <v>0</v>
      </c>
      <c r="BP20" s="675"/>
      <c r="BQ20" s="675"/>
      <c r="BR20" s="675"/>
      <c r="BS20" s="648" t="s">
        <v>130</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32854088</v>
      </c>
      <c r="CS20" s="643"/>
      <c r="CT20" s="643"/>
      <c r="CU20" s="643"/>
      <c r="CV20" s="643"/>
      <c r="CW20" s="643"/>
      <c r="CX20" s="643"/>
      <c r="CY20" s="644"/>
      <c r="CZ20" s="675">
        <v>100</v>
      </c>
      <c r="DA20" s="675"/>
      <c r="DB20" s="675"/>
      <c r="DC20" s="675"/>
      <c r="DD20" s="648">
        <v>5244906</v>
      </c>
      <c r="DE20" s="643"/>
      <c r="DF20" s="643"/>
      <c r="DG20" s="643"/>
      <c r="DH20" s="643"/>
      <c r="DI20" s="643"/>
      <c r="DJ20" s="643"/>
      <c r="DK20" s="643"/>
      <c r="DL20" s="643"/>
      <c r="DM20" s="643"/>
      <c r="DN20" s="643"/>
      <c r="DO20" s="643"/>
      <c r="DP20" s="644"/>
      <c r="DQ20" s="648">
        <v>17567716</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1690</v>
      </c>
      <c r="S21" s="643"/>
      <c r="T21" s="643"/>
      <c r="U21" s="643"/>
      <c r="V21" s="643"/>
      <c r="W21" s="643"/>
      <c r="X21" s="643"/>
      <c r="Y21" s="644"/>
      <c r="Z21" s="675">
        <v>0</v>
      </c>
      <c r="AA21" s="675"/>
      <c r="AB21" s="675"/>
      <c r="AC21" s="675"/>
      <c r="AD21" s="676">
        <v>1690</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830</v>
      </c>
      <c r="BH21" s="643"/>
      <c r="BI21" s="643"/>
      <c r="BJ21" s="643"/>
      <c r="BK21" s="643"/>
      <c r="BL21" s="643"/>
      <c r="BM21" s="643"/>
      <c r="BN21" s="644"/>
      <c r="BO21" s="675">
        <v>0</v>
      </c>
      <c r="BP21" s="675"/>
      <c r="BQ21" s="675"/>
      <c r="BR21" s="675"/>
      <c r="BS21" s="648" t="s">
        <v>130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10088535</v>
      </c>
      <c r="S22" s="643"/>
      <c r="T22" s="643"/>
      <c r="U22" s="643"/>
      <c r="V22" s="643"/>
      <c r="W22" s="643"/>
      <c r="X22" s="643"/>
      <c r="Y22" s="644"/>
      <c r="Z22" s="675">
        <v>28.4</v>
      </c>
      <c r="AA22" s="675"/>
      <c r="AB22" s="675"/>
      <c r="AC22" s="675"/>
      <c r="AD22" s="676">
        <v>8506327</v>
      </c>
      <c r="AE22" s="676"/>
      <c r="AF22" s="676"/>
      <c r="AG22" s="676"/>
      <c r="AH22" s="676"/>
      <c r="AI22" s="676"/>
      <c r="AJ22" s="676"/>
      <c r="AK22" s="676"/>
      <c r="AL22" s="645">
        <v>58.7</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130</v>
      </c>
      <c r="BP22" s="675"/>
      <c r="BQ22" s="675"/>
      <c r="BR22" s="675"/>
      <c r="BS22" s="648" t="s">
        <v>237</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8506327</v>
      </c>
      <c r="S23" s="643"/>
      <c r="T23" s="643"/>
      <c r="U23" s="643"/>
      <c r="V23" s="643"/>
      <c r="W23" s="643"/>
      <c r="X23" s="643"/>
      <c r="Y23" s="644"/>
      <c r="Z23" s="675">
        <v>23.9</v>
      </c>
      <c r="AA23" s="675"/>
      <c r="AB23" s="675"/>
      <c r="AC23" s="675"/>
      <c r="AD23" s="676">
        <v>8506327</v>
      </c>
      <c r="AE23" s="676"/>
      <c r="AF23" s="676"/>
      <c r="AG23" s="676"/>
      <c r="AH23" s="676"/>
      <c r="AI23" s="676"/>
      <c r="AJ23" s="676"/>
      <c r="AK23" s="676"/>
      <c r="AL23" s="645">
        <v>58.7</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139</v>
      </c>
      <c r="BH23" s="643"/>
      <c r="BI23" s="643"/>
      <c r="BJ23" s="643"/>
      <c r="BK23" s="643"/>
      <c r="BL23" s="643"/>
      <c r="BM23" s="643"/>
      <c r="BN23" s="644"/>
      <c r="BO23" s="675" t="s">
        <v>130</v>
      </c>
      <c r="BP23" s="675"/>
      <c r="BQ23" s="675"/>
      <c r="BR23" s="675"/>
      <c r="BS23" s="648" t="s">
        <v>237</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1582208</v>
      </c>
      <c r="S24" s="643"/>
      <c r="T24" s="643"/>
      <c r="U24" s="643"/>
      <c r="V24" s="643"/>
      <c r="W24" s="643"/>
      <c r="X24" s="643"/>
      <c r="Y24" s="644"/>
      <c r="Z24" s="675">
        <v>4.4000000000000004</v>
      </c>
      <c r="AA24" s="675"/>
      <c r="AB24" s="675"/>
      <c r="AC24" s="675"/>
      <c r="AD24" s="676" t="s">
        <v>237</v>
      </c>
      <c r="AE24" s="676"/>
      <c r="AF24" s="676"/>
      <c r="AG24" s="676"/>
      <c r="AH24" s="676"/>
      <c r="AI24" s="676"/>
      <c r="AJ24" s="676"/>
      <c r="AK24" s="676"/>
      <c r="AL24" s="645" t="s">
        <v>130</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130</v>
      </c>
      <c r="BH24" s="643"/>
      <c r="BI24" s="643"/>
      <c r="BJ24" s="643"/>
      <c r="BK24" s="643"/>
      <c r="BL24" s="643"/>
      <c r="BM24" s="643"/>
      <c r="BN24" s="644"/>
      <c r="BO24" s="675" t="s">
        <v>130</v>
      </c>
      <c r="BP24" s="675"/>
      <c r="BQ24" s="675"/>
      <c r="BR24" s="675"/>
      <c r="BS24" s="648" t="s">
        <v>130</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11361258</v>
      </c>
      <c r="CS24" s="698"/>
      <c r="CT24" s="698"/>
      <c r="CU24" s="698"/>
      <c r="CV24" s="698"/>
      <c r="CW24" s="698"/>
      <c r="CX24" s="698"/>
      <c r="CY24" s="741"/>
      <c r="CZ24" s="742">
        <v>34.6</v>
      </c>
      <c r="DA24" s="713"/>
      <c r="DB24" s="713"/>
      <c r="DC24" s="745"/>
      <c r="DD24" s="740">
        <v>8099387</v>
      </c>
      <c r="DE24" s="698"/>
      <c r="DF24" s="698"/>
      <c r="DG24" s="698"/>
      <c r="DH24" s="698"/>
      <c r="DI24" s="698"/>
      <c r="DJ24" s="698"/>
      <c r="DK24" s="741"/>
      <c r="DL24" s="740">
        <v>7807595</v>
      </c>
      <c r="DM24" s="698"/>
      <c r="DN24" s="698"/>
      <c r="DO24" s="698"/>
      <c r="DP24" s="698"/>
      <c r="DQ24" s="698"/>
      <c r="DR24" s="698"/>
      <c r="DS24" s="698"/>
      <c r="DT24" s="698"/>
      <c r="DU24" s="698"/>
      <c r="DV24" s="741"/>
      <c r="DW24" s="742">
        <v>52</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130</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130</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237</v>
      </c>
      <c r="BH25" s="643"/>
      <c r="BI25" s="643"/>
      <c r="BJ25" s="643"/>
      <c r="BK25" s="643"/>
      <c r="BL25" s="643"/>
      <c r="BM25" s="643"/>
      <c r="BN25" s="644"/>
      <c r="BO25" s="675" t="s">
        <v>237</v>
      </c>
      <c r="BP25" s="675"/>
      <c r="BQ25" s="675"/>
      <c r="BR25" s="675"/>
      <c r="BS25" s="648" t="s">
        <v>237</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5013801</v>
      </c>
      <c r="CS25" s="661"/>
      <c r="CT25" s="661"/>
      <c r="CU25" s="661"/>
      <c r="CV25" s="661"/>
      <c r="CW25" s="661"/>
      <c r="CX25" s="661"/>
      <c r="CY25" s="662"/>
      <c r="CZ25" s="645">
        <v>15.3</v>
      </c>
      <c r="DA25" s="663"/>
      <c r="DB25" s="663"/>
      <c r="DC25" s="664"/>
      <c r="DD25" s="648">
        <v>4408995</v>
      </c>
      <c r="DE25" s="661"/>
      <c r="DF25" s="661"/>
      <c r="DG25" s="661"/>
      <c r="DH25" s="661"/>
      <c r="DI25" s="661"/>
      <c r="DJ25" s="661"/>
      <c r="DK25" s="662"/>
      <c r="DL25" s="648">
        <v>4133831</v>
      </c>
      <c r="DM25" s="661"/>
      <c r="DN25" s="661"/>
      <c r="DO25" s="661"/>
      <c r="DP25" s="661"/>
      <c r="DQ25" s="661"/>
      <c r="DR25" s="661"/>
      <c r="DS25" s="661"/>
      <c r="DT25" s="661"/>
      <c r="DU25" s="661"/>
      <c r="DV25" s="662"/>
      <c r="DW25" s="645">
        <v>27.5</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16020816</v>
      </c>
      <c r="S26" s="643"/>
      <c r="T26" s="643"/>
      <c r="U26" s="643"/>
      <c r="V26" s="643"/>
      <c r="W26" s="643"/>
      <c r="X26" s="643"/>
      <c r="Y26" s="644"/>
      <c r="Z26" s="675">
        <v>45</v>
      </c>
      <c r="AA26" s="675"/>
      <c r="AB26" s="675"/>
      <c r="AC26" s="675"/>
      <c r="AD26" s="676">
        <v>14438608</v>
      </c>
      <c r="AE26" s="676"/>
      <c r="AF26" s="676"/>
      <c r="AG26" s="676"/>
      <c r="AH26" s="676"/>
      <c r="AI26" s="676"/>
      <c r="AJ26" s="676"/>
      <c r="AK26" s="676"/>
      <c r="AL26" s="645">
        <v>99.6</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130</v>
      </c>
      <c r="BH26" s="643"/>
      <c r="BI26" s="643"/>
      <c r="BJ26" s="643"/>
      <c r="BK26" s="643"/>
      <c r="BL26" s="643"/>
      <c r="BM26" s="643"/>
      <c r="BN26" s="644"/>
      <c r="BO26" s="675" t="s">
        <v>130</v>
      </c>
      <c r="BP26" s="675"/>
      <c r="BQ26" s="675"/>
      <c r="BR26" s="675"/>
      <c r="BS26" s="648" t="s">
        <v>237</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3203903</v>
      </c>
      <c r="CS26" s="643"/>
      <c r="CT26" s="643"/>
      <c r="CU26" s="643"/>
      <c r="CV26" s="643"/>
      <c r="CW26" s="643"/>
      <c r="CX26" s="643"/>
      <c r="CY26" s="644"/>
      <c r="CZ26" s="645">
        <v>9.8000000000000007</v>
      </c>
      <c r="DA26" s="663"/>
      <c r="DB26" s="663"/>
      <c r="DC26" s="664"/>
      <c r="DD26" s="648">
        <v>2714686</v>
      </c>
      <c r="DE26" s="643"/>
      <c r="DF26" s="643"/>
      <c r="DG26" s="643"/>
      <c r="DH26" s="643"/>
      <c r="DI26" s="643"/>
      <c r="DJ26" s="643"/>
      <c r="DK26" s="644"/>
      <c r="DL26" s="648" t="s">
        <v>237</v>
      </c>
      <c r="DM26" s="643"/>
      <c r="DN26" s="643"/>
      <c r="DO26" s="643"/>
      <c r="DP26" s="643"/>
      <c r="DQ26" s="643"/>
      <c r="DR26" s="643"/>
      <c r="DS26" s="643"/>
      <c r="DT26" s="643"/>
      <c r="DU26" s="643"/>
      <c r="DV26" s="644"/>
      <c r="DW26" s="645" t="s">
        <v>237</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5670</v>
      </c>
      <c r="S27" s="643"/>
      <c r="T27" s="643"/>
      <c r="U27" s="643"/>
      <c r="V27" s="643"/>
      <c r="W27" s="643"/>
      <c r="X27" s="643"/>
      <c r="Y27" s="644"/>
      <c r="Z27" s="675">
        <v>0</v>
      </c>
      <c r="AA27" s="675"/>
      <c r="AB27" s="675"/>
      <c r="AC27" s="675"/>
      <c r="AD27" s="676">
        <v>5670</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4405953</v>
      </c>
      <c r="BH27" s="643"/>
      <c r="BI27" s="643"/>
      <c r="BJ27" s="643"/>
      <c r="BK27" s="643"/>
      <c r="BL27" s="643"/>
      <c r="BM27" s="643"/>
      <c r="BN27" s="644"/>
      <c r="BO27" s="675">
        <v>100</v>
      </c>
      <c r="BP27" s="675"/>
      <c r="BQ27" s="675"/>
      <c r="BR27" s="675"/>
      <c r="BS27" s="648" t="s">
        <v>237</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3904405</v>
      </c>
      <c r="CS27" s="661"/>
      <c r="CT27" s="661"/>
      <c r="CU27" s="661"/>
      <c r="CV27" s="661"/>
      <c r="CW27" s="661"/>
      <c r="CX27" s="661"/>
      <c r="CY27" s="662"/>
      <c r="CZ27" s="645">
        <v>11.9</v>
      </c>
      <c r="DA27" s="663"/>
      <c r="DB27" s="663"/>
      <c r="DC27" s="664"/>
      <c r="DD27" s="648">
        <v>1280554</v>
      </c>
      <c r="DE27" s="661"/>
      <c r="DF27" s="661"/>
      <c r="DG27" s="661"/>
      <c r="DH27" s="661"/>
      <c r="DI27" s="661"/>
      <c r="DJ27" s="661"/>
      <c r="DK27" s="662"/>
      <c r="DL27" s="648">
        <v>1263926</v>
      </c>
      <c r="DM27" s="661"/>
      <c r="DN27" s="661"/>
      <c r="DO27" s="661"/>
      <c r="DP27" s="661"/>
      <c r="DQ27" s="661"/>
      <c r="DR27" s="661"/>
      <c r="DS27" s="661"/>
      <c r="DT27" s="661"/>
      <c r="DU27" s="661"/>
      <c r="DV27" s="662"/>
      <c r="DW27" s="645">
        <v>8.4</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393773</v>
      </c>
      <c r="S28" s="643"/>
      <c r="T28" s="643"/>
      <c r="U28" s="643"/>
      <c r="V28" s="643"/>
      <c r="W28" s="643"/>
      <c r="X28" s="643"/>
      <c r="Y28" s="644"/>
      <c r="Z28" s="675">
        <v>1.1000000000000001</v>
      </c>
      <c r="AA28" s="675"/>
      <c r="AB28" s="675"/>
      <c r="AC28" s="675"/>
      <c r="AD28" s="676">
        <v>27319</v>
      </c>
      <c r="AE28" s="676"/>
      <c r="AF28" s="676"/>
      <c r="AG28" s="676"/>
      <c r="AH28" s="676"/>
      <c r="AI28" s="676"/>
      <c r="AJ28" s="676"/>
      <c r="AK28" s="676"/>
      <c r="AL28" s="645">
        <v>0.2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2443052</v>
      </c>
      <c r="CS28" s="643"/>
      <c r="CT28" s="643"/>
      <c r="CU28" s="643"/>
      <c r="CV28" s="643"/>
      <c r="CW28" s="643"/>
      <c r="CX28" s="643"/>
      <c r="CY28" s="644"/>
      <c r="CZ28" s="645">
        <v>7.4</v>
      </c>
      <c r="DA28" s="663"/>
      <c r="DB28" s="663"/>
      <c r="DC28" s="664"/>
      <c r="DD28" s="648">
        <v>2409838</v>
      </c>
      <c r="DE28" s="643"/>
      <c r="DF28" s="643"/>
      <c r="DG28" s="643"/>
      <c r="DH28" s="643"/>
      <c r="DI28" s="643"/>
      <c r="DJ28" s="643"/>
      <c r="DK28" s="644"/>
      <c r="DL28" s="648">
        <v>2409838</v>
      </c>
      <c r="DM28" s="643"/>
      <c r="DN28" s="643"/>
      <c r="DO28" s="643"/>
      <c r="DP28" s="643"/>
      <c r="DQ28" s="643"/>
      <c r="DR28" s="643"/>
      <c r="DS28" s="643"/>
      <c r="DT28" s="643"/>
      <c r="DU28" s="643"/>
      <c r="DV28" s="644"/>
      <c r="DW28" s="645">
        <v>16</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393134</v>
      </c>
      <c r="S29" s="643"/>
      <c r="T29" s="643"/>
      <c r="U29" s="643"/>
      <c r="V29" s="643"/>
      <c r="W29" s="643"/>
      <c r="X29" s="643"/>
      <c r="Y29" s="644"/>
      <c r="Z29" s="675">
        <v>1.1000000000000001</v>
      </c>
      <c r="AA29" s="675"/>
      <c r="AB29" s="675"/>
      <c r="AC29" s="675"/>
      <c r="AD29" s="676">
        <v>977</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2443052</v>
      </c>
      <c r="CS29" s="661"/>
      <c r="CT29" s="661"/>
      <c r="CU29" s="661"/>
      <c r="CV29" s="661"/>
      <c r="CW29" s="661"/>
      <c r="CX29" s="661"/>
      <c r="CY29" s="662"/>
      <c r="CZ29" s="645">
        <v>7.4</v>
      </c>
      <c r="DA29" s="663"/>
      <c r="DB29" s="663"/>
      <c r="DC29" s="664"/>
      <c r="DD29" s="648">
        <v>2409838</v>
      </c>
      <c r="DE29" s="661"/>
      <c r="DF29" s="661"/>
      <c r="DG29" s="661"/>
      <c r="DH29" s="661"/>
      <c r="DI29" s="661"/>
      <c r="DJ29" s="661"/>
      <c r="DK29" s="662"/>
      <c r="DL29" s="648">
        <v>2409838</v>
      </c>
      <c r="DM29" s="661"/>
      <c r="DN29" s="661"/>
      <c r="DO29" s="661"/>
      <c r="DP29" s="661"/>
      <c r="DQ29" s="661"/>
      <c r="DR29" s="661"/>
      <c r="DS29" s="661"/>
      <c r="DT29" s="661"/>
      <c r="DU29" s="661"/>
      <c r="DV29" s="662"/>
      <c r="DW29" s="645">
        <v>16</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138519</v>
      </c>
      <c r="S30" s="643"/>
      <c r="T30" s="643"/>
      <c r="U30" s="643"/>
      <c r="V30" s="643"/>
      <c r="W30" s="643"/>
      <c r="X30" s="643"/>
      <c r="Y30" s="644"/>
      <c r="Z30" s="675">
        <v>0.4</v>
      </c>
      <c r="AA30" s="675"/>
      <c r="AB30" s="675"/>
      <c r="AC30" s="675"/>
      <c r="AD30" s="676">
        <v>121</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2358629</v>
      </c>
      <c r="CS30" s="643"/>
      <c r="CT30" s="643"/>
      <c r="CU30" s="643"/>
      <c r="CV30" s="643"/>
      <c r="CW30" s="643"/>
      <c r="CX30" s="643"/>
      <c r="CY30" s="644"/>
      <c r="CZ30" s="645">
        <v>7.2</v>
      </c>
      <c r="DA30" s="663"/>
      <c r="DB30" s="663"/>
      <c r="DC30" s="664"/>
      <c r="DD30" s="648">
        <v>2326706</v>
      </c>
      <c r="DE30" s="643"/>
      <c r="DF30" s="643"/>
      <c r="DG30" s="643"/>
      <c r="DH30" s="643"/>
      <c r="DI30" s="643"/>
      <c r="DJ30" s="643"/>
      <c r="DK30" s="644"/>
      <c r="DL30" s="648">
        <v>2326706</v>
      </c>
      <c r="DM30" s="643"/>
      <c r="DN30" s="643"/>
      <c r="DO30" s="643"/>
      <c r="DP30" s="643"/>
      <c r="DQ30" s="643"/>
      <c r="DR30" s="643"/>
      <c r="DS30" s="643"/>
      <c r="DT30" s="643"/>
      <c r="DU30" s="643"/>
      <c r="DV30" s="644"/>
      <c r="DW30" s="645">
        <v>15.5</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9296066</v>
      </c>
      <c r="S31" s="643"/>
      <c r="T31" s="643"/>
      <c r="U31" s="643"/>
      <c r="V31" s="643"/>
      <c r="W31" s="643"/>
      <c r="X31" s="643"/>
      <c r="Y31" s="644"/>
      <c r="Z31" s="675">
        <v>26.1</v>
      </c>
      <c r="AA31" s="675"/>
      <c r="AB31" s="675"/>
      <c r="AC31" s="675"/>
      <c r="AD31" s="676" t="s">
        <v>237</v>
      </c>
      <c r="AE31" s="676"/>
      <c r="AF31" s="676"/>
      <c r="AG31" s="676"/>
      <c r="AH31" s="676"/>
      <c r="AI31" s="676"/>
      <c r="AJ31" s="676"/>
      <c r="AK31" s="676"/>
      <c r="AL31" s="645" t="s">
        <v>130</v>
      </c>
      <c r="AM31" s="646"/>
      <c r="AN31" s="646"/>
      <c r="AO31" s="677"/>
      <c r="AP31" s="718" t="s">
        <v>312</v>
      </c>
      <c r="AQ31" s="719"/>
      <c r="AR31" s="719"/>
      <c r="AS31" s="719"/>
      <c r="AT31" s="724" t="s">
        <v>313</v>
      </c>
      <c r="AU31" s="231"/>
      <c r="AV31" s="231"/>
      <c r="AW31" s="231"/>
      <c r="AX31" s="708" t="s">
        <v>187</v>
      </c>
      <c r="AY31" s="709"/>
      <c r="AZ31" s="709"/>
      <c r="BA31" s="709"/>
      <c r="BB31" s="709"/>
      <c r="BC31" s="709"/>
      <c r="BD31" s="709"/>
      <c r="BE31" s="709"/>
      <c r="BF31" s="710"/>
      <c r="BG31" s="711">
        <v>99</v>
      </c>
      <c r="BH31" s="712"/>
      <c r="BI31" s="712"/>
      <c r="BJ31" s="712"/>
      <c r="BK31" s="712"/>
      <c r="BL31" s="712"/>
      <c r="BM31" s="713">
        <v>97.6</v>
      </c>
      <c r="BN31" s="712"/>
      <c r="BO31" s="712"/>
      <c r="BP31" s="712"/>
      <c r="BQ31" s="714"/>
      <c r="BR31" s="711">
        <v>99.1</v>
      </c>
      <c r="BS31" s="712"/>
      <c r="BT31" s="712"/>
      <c r="BU31" s="712"/>
      <c r="BV31" s="712"/>
      <c r="BW31" s="712"/>
      <c r="BX31" s="713">
        <v>97.6</v>
      </c>
      <c r="BY31" s="712"/>
      <c r="BZ31" s="712"/>
      <c r="CA31" s="712"/>
      <c r="CB31" s="714"/>
      <c r="CD31" s="729"/>
      <c r="CE31" s="730"/>
      <c r="CF31" s="681" t="s">
        <v>314</v>
      </c>
      <c r="CG31" s="682"/>
      <c r="CH31" s="682"/>
      <c r="CI31" s="682"/>
      <c r="CJ31" s="682"/>
      <c r="CK31" s="682"/>
      <c r="CL31" s="682"/>
      <c r="CM31" s="682"/>
      <c r="CN31" s="682"/>
      <c r="CO31" s="682"/>
      <c r="CP31" s="682"/>
      <c r="CQ31" s="683"/>
      <c r="CR31" s="642">
        <v>84423</v>
      </c>
      <c r="CS31" s="661"/>
      <c r="CT31" s="661"/>
      <c r="CU31" s="661"/>
      <c r="CV31" s="661"/>
      <c r="CW31" s="661"/>
      <c r="CX31" s="661"/>
      <c r="CY31" s="662"/>
      <c r="CZ31" s="645">
        <v>0.3</v>
      </c>
      <c r="DA31" s="663"/>
      <c r="DB31" s="663"/>
      <c r="DC31" s="664"/>
      <c r="DD31" s="648">
        <v>83132</v>
      </c>
      <c r="DE31" s="661"/>
      <c r="DF31" s="661"/>
      <c r="DG31" s="661"/>
      <c r="DH31" s="661"/>
      <c r="DI31" s="661"/>
      <c r="DJ31" s="661"/>
      <c r="DK31" s="662"/>
      <c r="DL31" s="648">
        <v>83132</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130</v>
      </c>
      <c r="S32" s="643"/>
      <c r="T32" s="643"/>
      <c r="U32" s="643"/>
      <c r="V32" s="643"/>
      <c r="W32" s="643"/>
      <c r="X32" s="643"/>
      <c r="Y32" s="644"/>
      <c r="Z32" s="675" t="s">
        <v>139</v>
      </c>
      <c r="AA32" s="675"/>
      <c r="AB32" s="675"/>
      <c r="AC32" s="675"/>
      <c r="AD32" s="676" t="s">
        <v>130</v>
      </c>
      <c r="AE32" s="676"/>
      <c r="AF32" s="676"/>
      <c r="AG32" s="676"/>
      <c r="AH32" s="676"/>
      <c r="AI32" s="676"/>
      <c r="AJ32" s="676"/>
      <c r="AK32" s="676"/>
      <c r="AL32" s="645" t="s">
        <v>237</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99.3</v>
      </c>
      <c r="BH32" s="661"/>
      <c r="BI32" s="661"/>
      <c r="BJ32" s="661"/>
      <c r="BK32" s="661"/>
      <c r="BL32" s="661"/>
      <c r="BM32" s="646">
        <v>98.2</v>
      </c>
      <c r="BN32" s="707"/>
      <c r="BO32" s="707"/>
      <c r="BP32" s="707"/>
      <c r="BQ32" s="688"/>
      <c r="BR32" s="715">
        <v>99.1</v>
      </c>
      <c r="BS32" s="661"/>
      <c r="BT32" s="661"/>
      <c r="BU32" s="661"/>
      <c r="BV32" s="661"/>
      <c r="BW32" s="661"/>
      <c r="BX32" s="646">
        <v>97.9</v>
      </c>
      <c r="BY32" s="707"/>
      <c r="BZ32" s="707"/>
      <c r="CA32" s="707"/>
      <c r="CB32" s="688"/>
      <c r="CD32" s="731"/>
      <c r="CE32" s="732"/>
      <c r="CF32" s="681" t="s">
        <v>318</v>
      </c>
      <c r="CG32" s="682"/>
      <c r="CH32" s="682"/>
      <c r="CI32" s="682"/>
      <c r="CJ32" s="682"/>
      <c r="CK32" s="682"/>
      <c r="CL32" s="682"/>
      <c r="CM32" s="682"/>
      <c r="CN32" s="682"/>
      <c r="CO32" s="682"/>
      <c r="CP32" s="682"/>
      <c r="CQ32" s="683"/>
      <c r="CR32" s="642" t="s">
        <v>237</v>
      </c>
      <c r="CS32" s="643"/>
      <c r="CT32" s="643"/>
      <c r="CU32" s="643"/>
      <c r="CV32" s="643"/>
      <c r="CW32" s="643"/>
      <c r="CX32" s="643"/>
      <c r="CY32" s="644"/>
      <c r="CZ32" s="645" t="s">
        <v>130</v>
      </c>
      <c r="DA32" s="663"/>
      <c r="DB32" s="663"/>
      <c r="DC32" s="664"/>
      <c r="DD32" s="648" t="s">
        <v>237</v>
      </c>
      <c r="DE32" s="643"/>
      <c r="DF32" s="643"/>
      <c r="DG32" s="643"/>
      <c r="DH32" s="643"/>
      <c r="DI32" s="643"/>
      <c r="DJ32" s="643"/>
      <c r="DK32" s="644"/>
      <c r="DL32" s="648" t="s">
        <v>237</v>
      </c>
      <c r="DM32" s="643"/>
      <c r="DN32" s="643"/>
      <c r="DO32" s="643"/>
      <c r="DP32" s="643"/>
      <c r="DQ32" s="643"/>
      <c r="DR32" s="643"/>
      <c r="DS32" s="643"/>
      <c r="DT32" s="643"/>
      <c r="DU32" s="643"/>
      <c r="DV32" s="644"/>
      <c r="DW32" s="645" t="s">
        <v>237</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1566581</v>
      </c>
      <c r="S33" s="643"/>
      <c r="T33" s="643"/>
      <c r="U33" s="643"/>
      <c r="V33" s="643"/>
      <c r="W33" s="643"/>
      <c r="X33" s="643"/>
      <c r="Y33" s="644"/>
      <c r="Z33" s="675">
        <v>4.4000000000000004</v>
      </c>
      <c r="AA33" s="675"/>
      <c r="AB33" s="675"/>
      <c r="AC33" s="675"/>
      <c r="AD33" s="676" t="s">
        <v>130</v>
      </c>
      <c r="AE33" s="676"/>
      <c r="AF33" s="676"/>
      <c r="AG33" s="676"/>
      <c r="AH33" s="676"/>
      <c r="AI33" s="676"/>
      <c r="AJ33" s="676"/>
      <c r="AK33" s="676"/>
      <c r="AL33" s="645" t="s">
        <v>130</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98.6</v>
      </c>
      <c r="BH33" s="627"/>
      <c r="BI33" s="627"/>
      <c r="BJ33" s="627"/>
      <c r="BK33" s="627"/>
      <c r="BL33" s="627"/>
      <c r="BM33" s="669">
        <v>97.1</v>
      </c>
      <c r="BN33" s="627"/>
      <c r="BO33" s="627"/>
      <c r="BP33" s="627"/>
      <c r="BQ33" s="671"/>
      <c r="BR33" s="706">
        <v>99</v>
      </c>
      <c r="BS33" s="627"/>
      <c r="BT33" s="627"/>
      <c r="BU33" s="627"/>
      <c r="BV33" s="627"/>
      <c r="BW33" s="627"/>
      <c r="BX33" s="669">
        <v>97.3</v>
      </c>
      <c r="BY33" s="627"/>
      <c r="BZ33" s="627"/>
      <c r="CA33" s="627"/>
      <c r="CB33" s="671"/>
      <c r="CD33" s="681" t="s">
        <v>321</v>
      </c>
      <c r="CE33" s="682"/>
      <c r="CF33" s="682"/>
      <c r="CG33" s="682"/>
      <c r="CH33" s="682"/>
      <c r="CI33" s="682"/>
      <c r="CJ33" s="682"/>
      <c r="CK33" s="682"/>
      <c r="CL33" s="682"/>
      <c r="CM33" s="682"/>
      <c r="CN33" s="682"/>
      <c r="CO33" s="682"/>
      <c r="CP33" s="682"/>
      <c r="CQ33" s="683"/>
      <c r="CR33" s="642">
        <v>15400581</v>
      </c>
      <c r="CS33" s="661"/>
      <c r="CT33" s="661"/>
      <c r="CU33" s="661"/>
      <c r="CV33" s="661"/>
      <c r="CW33" s="661"/>
      <c r="CX33" s="661"/>
      <c r="CY33" s="662"/>
      <c r="CZ33" s="645">
        <v>46.9</v>
      </c>
      <c r="DA33" s="663"/>
      <c r="DB33" s="663"/>
      <c r="DC33" s="664"/>
      <c r="DD33" s="648">
        <v>8538874</v>
      </c>
      <c r="DE33" s="661"/>
      <c r="DF33" s="661"/>
      <c r="DG33" s="661"/>
      <c r="DH33" s="661"/>
      <c r="DI33" s="661"/>
      <c r="DJ33" s="661"/>
      <c r="DK33" s="662"/>
      <c r="DL33" s="648">
        <v>6216939</v>
      </c>
      <c r="DM33" s="661"/>
      <c r="DN33" s="661"/>
      <c r="DO33" s="661"/>
      <c r="DP33" s="661"/>
      <c r="DQ33" s="661"/>
      <c r="DR33" s="661"/>
      <c r="DS33" s="661"/>
      <c r="DT33" s="661"/>
      <c r="DU33" s="661"/>
      <c r="DV33" s="662"/>
      <c r="DW33" s="645">
        <v>41.4</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66600</v>
      </c>
      <c r="S34" s="643"/>
      <c r="T34" s="643"/>
      <c r="U34" s="643"/>
      <c r="V34" s="643"/>
      <c r="W34" s="643"/>
      <c r="X34" s="643"/>
      <c r="Y34" s="644"/>
      <c r="Z34" s="675">
        <v>0.2</v>
      </c>
      <c r="AA34" s="675"/>
      <c r="AB34" s="675"/>
      <c r="AC34" s="675"/>
      <c r="AD34" s="676">
        <v>12664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3525654</v>
      </c>
      <c r="CS34" s="643"/>
      <c r="CT34" s="643"/>
      <c r="CU34" s="643"/>
      <c r="CV34" s="643"/>
      <c r="CW34" s="643"/>
      <c r="CX34" s="643"/>
      <c r="CY34" s="644"/>
      <c r="CZ34" s="645">
        <v>10.7</v>
      </c>
      <c r="DA34" s="663"/>
      <c r="DB34" s="663"/>
      <c r="DC34" s="664"/>
      <c r="DD34" s="648">
        <v>2806065</v>
      </c>
      <c r="DE34" s="643"/>
      <c r="DF34" s="643"/>
      <c r="DG34" s="643"/>
      <c r="DH34" s="643"/>
      <c r="DI34" s="643"/>
      <c r="DJ34" s="643"/>
      <c r="DK34" s="644"/>
      <c r="DL34" s="648">
        <v>2327069</v>
      </c>
      <c r="DM34" s="643"/>
      <c r="DN34" s="643"/>
      <c r="DO34" s="643"/>
      <c r="DP34" s="643"/>
      <c r="DQ34" s="643"/>
      <c r="DR34" s="643"/>
      <c r="DS34" s="643"/>
      <c r="DT34" s="643"/>
      <c r="DU34" s="643"/>
      <c r="DV34" s="644"/>
      <c r="DW34" s="645">
        <v>15.5</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247333</v>
      </c>
      <c r="S35" s="643"/>
      <c r="T35" s="643"/>
      <c r="U35" s="643"/>
      <c r="V35" s="643"/>
      <c r="W35" s="643"/>
      <c r="X35" s="643"/>
      <c r="Y35" s="644"/>
      <c r="Z35" s="675">
        <v>0.7</v>
      </c>
      <c r="AA35" s="675"/>
      <c r="AB35" s="675"/>
      <c r="AC35" s="675"/>
      <c r="AD35" s="676" t="s">
        <v>130</v>
      </c>
      <c r="AE35" s="676"/>
      <c r="AF35" s="676"/>
      <c r="AG35" s="676"/>
      <c r="AH35" s="676"/>
      <c r="AI35" s="676"/>
      <c r="AJ35" s="676"/>
      <c r="AK35" s="676"/>
      <c r="AL35" s="645" t="s">
        <v>130</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242854</v>
      </c>
      <c r="CS35" s="661"/>
      <c r="CT35" s="661"/>
      <c r="CU35" s="661"/>
      <c r="CV35" s="661"/>
      <c r="CW35" s="661"/>
      <c r="CX35" s="661"/>
      <c r="CY35" s="662"/>
      <c r="CZ35" s="645">
        <v>0.7</v>
      </c>
      <c r="DA35" s="663"/>
      <c r="DB35" s="663"/>
      <c r="DC35" s="664"/>
      <c r="DD35" s="648">
        <v>200421</v>
      </c>
      <c r="DE35" s="661"/>
      <c r="DF35" s="661"/>
      <c r="DG35" s="661"/>
      <c r="DH35" s="661"/>
      <c r="DI35" s="661"/>
      <c r="DJ35" s="661"/>
      <c r="DK35" s="662"/>
      <c r="DL35" s="648">
        <v>67340</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514110</v>
      </c>
      <c r="S36" s="643"/>
      <c r="T36" s="643"/>
      <c r="U36" s="643"/>
      <c r="V36" s="643"/>
      <c r="W36" s="643"/>
      <c r="X36" s="643"/>
      <c r="Y36" s="644"/>
      <c r="Z36" s="675">
        <v>1.4</v>
      </c>
      <c r="AA36" s="675"/>
      <c r="AB36" s="675"/>
      <c r="AC36" s="675"/>
      <c r="AD36" s="676" t="s">
        <v>130</v>
      </c>
      <c r="AE36" s="676"/>
      <c r="AF36" s="676"/>
      <c r="AG36" s="676"/>
      <c r="AH36" s="676"/>
      <c r="AI36" s="676"/>
      <c r="AJ36" s="676"/>
      <c r="AK36" s="676"/>
      <c r="AL36" s="645" t="s">
        <v>237</v>
      </c>
      <c r="AM36" s="646"/>
      <c r="AN36" s="646"/>
      <c r="AO36" s="677"/>
      <c r="AP36" s="235"/>
      <c r="AQ36" s="694" t="s">
        <v>329</v>
      </c>
      <c r="AR36" s="695"/>
      <c r="AS36" s="695"/>
      <c r="AT36" s="695"/>
      <c r="AU36" s="695"/>
      <c r="AV36" s="695"/>
      <c r="AW36" s="695"/>
      <c r="AX36" s="695"/>
      <c r="AY36" s="696"/>
      <c r="AZ36" s="697">
        <v>3675526</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308485</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7878968</v>
      </c>
      <c r="CS36" s="643"/>
      <c r="CT36" s="643"/>
      <c r="CU36" s="643"/>
      <c r="CV36" s="643"/>
      <c r="CW36" s="643"/>
      <c r="CX36" s="643"/>
      <c r="CY36" s="644"/>
      <c r="CZ36" s="645">
        <v>24</v>
      </c>
      <c r="DA36" s="663"/>
      <c r="DB36" s="663"/>
      <c r="DC36" s="664"/>
      <c r="DD36" s="648">
        <v>3305006</v>
      </c>
      <c r="DE36" s="643"/>
      <c r="DF36" s="643"/>
      <c r="DG36" s="643"/>
      <c r="DH36" s="643"/>
      <c r="DI36" s="643"/>
      <c r="DJ36" s="643"/>
      <c r="DK36" s="644"/>
      <c r="DL36" s="648">
        <v>2325775</v>
      </c>
      <c r="DM36" s="643"/>
      <c r="DN36" s="643"/>
      <c r="DO36" s="643"/>
      <c r="DP36" s="643"/>
      <c r="DQ36" s="643"/>
      <c r="DR36" s="643"/>
      <c r="DS36" s="643"/>
      <c r="DT36" s="643"/>
      <c r="DU36" s="643"/>
      <c r="DV36" s="644"/>
      <c r="DW36" s="645">
        <v>15.5</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2456949</v>
      </c>
      <c r="S37" s="643"/>
      <c r="T37" s="643"/>
      <c r="U37" s="643"/>
      <c r="V37" s="643"/>
      <c r="W37" s="643"/>
      <c r="X37" s="643"/>
      <c r="Y37" s="644"/>
      <c r="Z37" s="675">
        <v>6.9</v>
      </c>
      <c r="AA37" s="675"/>
      <c r="AB37" s="675"/>
      <c r="AC37" s="675"/>
      <c r="AD37" s="676" t="s">
        <v>130</v>
      </c>
      <c r="AE37" s="676"/>
      <c r="AF37" s="676"/>
      <c r="AG37" s="676"/>
      <c r="AH37" s="676"/>
      <c r="AI37" s="676"/>
      <c r="AJ37" s="676"/>
      <c r="AK37" s="676"/>
      <c r="AL37" s="645" t="s">
        <v>237</v>
      </c>
      <c r="AM37" s="646"/>
      <c r="AN37" s="646"/>
      <c r="AO37" s="677"/>
      <c r="AQ37" s="685" t="s">
        <v>333</v>
      </c>
      <c r="AR37" s="686"/>
      <c r="AS37" s="686"/>
      <c r="AT37" s="686"/>
      <c r="AU37" s="686"/>
      <c r="AV37" s="686"/>
      <c r="AW37" s="686"/>
      <c r="AX37" s="686"/>
      <c r="AY37" s="687"/>
      <c r="AZ37" s="642">
        <v>650517</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220924</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982136</v>
      </c>
      <c r="CS37" s="661"/>
      <c r="CT37" s="661"/>
      <c r="CU37" s="661"/>
      <c r="CV37" s="661"/>
      <c r="CW37" s="661"/>
      <c r="CX37" s="661"/>
      <c r="CY37" s="662"/>
      <c r="CZ37" s="645">
        <v>3</v>
      </c>
      <c r="DA37" s="663"/>
      <c r="DB37" s="663"/>
      <c r="DC37" s="664"/>
      <c r="DD37" s="648">
        <v>975136</v>
      </c>
      <c r="DE37" s="661"/>
      <c r="DF37" s="661"/>
      <c r="DG37" s="661"/>
      <c r="DH37" s="661"/>
      <c r="DI37" s="661"/>
      <c r="DJ37" s="661"/>
      <c r="DK37" s="662"/>
      <c r="DL37" s="648">
        <v>833633</v>
      </c>
      <c r="DM37" s="661"/>
      <c r="DN37" s="661"/>
      <c r="DO37" s="661"/>
      <c r="DP37" s="661"/>
      <c r="DQ37" s="661"/>
      <c r="DR37" s="661"/>
      <c r="DS37" s="661"/>
      <c r="DT37" s="661"/>
      <c r="DU37" s="661"/>
      <c r="DV37" s="662"/>
      <c r="DW37" s="645">
        <v>5.5</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465426</v>
      </c>
      <c r="S38" s="643"/>
      <c r="T38" s="643"/>
      <c r="U38" s="643"/>
      <c r="V38" s="643"/>
      <c r="W38" s="643"/>
      <c r="X38" s="643"/>
      <c r="Y38" s="644"/>
      <c r="Z38" s="675">
        <v>1.3</v>
      </c>
      <c r="AA38" s="675"/>
      <c r="AB38" s="675"/>
      <c r="AC38" s="675"/>
      <c r="AD38" s="676">
        <v>4200</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404103</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6503</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2425769</v>
      </c>
      <c r="CS38" s="643"/>
      <c r="CT38" s="643"/>
      <c r="CU38" s="643"/>
      <c r="CV38" s="643"/>
      <c r="CW38" s="643"/>
      <c r="CX38" s="643"/>
      <c r="CY38" s="644"/>
      <c r="CZ38" s="645">
        <v>7.4</v>
      </c>
      <c r="DA38" s="663"/>
      <c r="DB38" s="663"/>
      <c r="DC38" s="664"/>
      <c r="DD38" s="648">
        <v>1980084</v>
      </c>
      <c r="DE38" s="643"/>
      <c r="DF38" s="643"/>
      <c r="DG38" s="643"/>
      <c r="DH38" s="643"/>
      <c r="DI38" s="643"/>
      <c r="DJ38" s="643"/>
      <c r="DK38" s="644"/>
      <c r="DL38" s="648">
        <v>1496755</v>
      </c>
      <c r="DM38" s="643"/>
      <c r="DN38" s="643"/>
      <c r="DO38" s="643"/>
      <c r="DP38" s="643"/>
      <c r="DQ38" s="643"/>
      <c r="DR38" s="643"/>
      <c r="DS38" s="643"/>
      <c r="DT38" s="643"/>
      <c r="DU38" s="643"/>
      <c r="DV38" s="644"/>
      <c r="DW38" s="645">
        <v>10</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4003400</v>
      </c>
      <c r="S39" s="643"/>
      <c r="T39" s="643"/>
      <c r="U39" s="643"/>
      <c r="V39" s="643"/>
      <c r="W39" s="643"/>
      <c r="X39" s="643"/>
      <c r="Y39" s="644"/>
      <c r="Z39" s="675">
        <v>11.3</v>
      </c>
      <c r="AA39" s="675"/>
      <c r="AB39" s="675"/>
      <c r="AC39" s="675"/>
      <c r="AD39" s="676" t="s">
        <v>237</v>
      </c>
      <c r="AE39" s="676"/>
      <c r="AF39" s="676"/>
      <c r="AG39" s="676"/>
      <c r="AH39" s="676"/>
      <c r="AI39" s="676"/>
      <c r="AJ39" s="676"/>
      <c r="AK39" s="676"/>
      <c r="AL39" s="645" t="s">
        <v>130</v>
      </c>
      <c r="AM39" s="646"/>
      <c r="AN39" s="646"/>
      <c r="AO39" s="677"/>
      <c r="AQ39" s="685" t="s">
        <v>341</v>
      </c>
      <c r="AR39" s="686"/>
      <c r="AS39" s="686"/>
      <c r="AT39" s="686"/>
      <c r="AU39" s="686"/>
      <c r="AV39" s="686"/>
      <c r="AW39" s="686"/>
      <c r="AX39" s="686"/>
      <c r="AY39" s="687"/>
      <c r="AZ39" s="642">
        <v>194861</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10049</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1028100</v>
      </c>
      <c r="CS39" s="661"/>
      <c r="CT39" s="661"/>
      <c r="CU39" s="661"/>
      <c r="CV39" s="661"/>
      <c r="CW39" s="661"/>
      <c r="CX39" s="661"/>
      <c r="CY39" s="662"/>
      <c r="CZ39" s="645">
        <v>3.1</v>
      </c>
      <c r="DA39" s="663"/>
      <c r="DB39" s="663"/>
      <c r="DC39" s="664"/>
      <c r="DD39" s="648">
        <v>88062</v>
      </c>
      <c r="DE39" s="661"/>
      <c r="DF39" s="661"/>
      <c r="DG39" s="661"/>
      <c r="DH39" s="661"/>
      <c r="DI39" s="661"/>
      <c r="DJ39" s="661"/>
      <c r="DK39" s="662"/>
      <c r="DL39" s="648" t="s">
        <v>130</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130</v>
      </c>
      <c r="AA40" s="675"/>
      <c r="AB40" s="675"/>
      <c r="AC40" s="675"/>
      <c r="AD40" s="676" t="s">
        <v>237</v>
      </c>
      <c r="AE40" s="676"/>
      <c r="AF40" s="676"/>
      <c r="AG40" s="676"/>
      <c r="AH40" s="676"/>
      <c r="AI40" s="676"/>
      <c r="AJ40" s="676"/>
      <c r="AK40" s="676"/>
      <c r="AL40" s="645" t="s">
        <v>237</v>
      </c>
      <c r="AM40" s="646"/>
      <c r="AN40" s="646"/>
      <c r="AO40" s="677"/>
      <c r="AQ40" s="685" t="s">
        <v>345</v>
      </c>
      <c r="AR40" s="686"/>
      <c r="AS40" s="686"/>
      <c r="AT40" s="686"/>
      <c r="AU40" s="686"/>
      <c r="AV40" s="686"/>
      <c r="AW40" s="686"/>
      <c r="AX40" s="686"/>
      <c r="AY40" s="687"/>
      <c r="AZ40" s="642">
        <v>174160</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88</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299236</v>
      </c>
      <c r="CS40" s="643"/>
      <c r="CT40" s="643"/>
      <c r="CU40" s="643"/>
      <c r="CV40" s="643"/>
      <c r="CW40" s="643"/>
      <c r="CX40" s="643"/>
      <c r="CY40" s="644"/>
      <c r="CZ40" s="645">
        <v>0.9</v>
      </c>
      <c r="DA40" s="663"/>
      <c r="DB40" s="663"/>
      <c r="DC40" s="664"/>
      <c r="DD40" s="648">
        <v>159236</v>
      </c>
      <c r="DE40" s="643"/>
      <c r="DF40" s="643"/>
      <c r="DG40" s="643"/>
      <c r="DH40" s="643"/>
      <c r="DI40" s="643"/>
      <c r="DJ40" s="643"/>
      <c r="DK40" s="644"/>
      <c r="DL40" s="648" t="s">
        <v>237</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237</v>
      </c>
      <c r="AM41" s="646"/>
      <c r="AN41" s="646"/>
      <c r="AO41" s="677"/>
      <c r="AQ41" s="685" t="s">
        <v>350</v>
      </c>
      <c r="AR41" s="686"/>
      <c r="AS41" s="686"/>
      <c r="AT41" s="686"/>
      <c r="AU41" s="686"/>
      <c r="AV41" s="686"/>
      <c r="AW41" s="686"/>
      <c r="AX41" s="686"/>
      <c r="AY41" s="687"/>
      <c r="AZ41" s="642">
        <v>474739</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237</v>
      </c>
      <c r="CS41" s="661"/>
      <c r="CT41" s="661"/>
      <c r="CU41" s="661"/>
      <c r="CV41" s="661"/>
      <c r="CW41" s="661"/>
      <c r="CX41" s="661"/>
      <c r="CY41" s="662"/>
      <c r="CZ41" s="645" t="s">
        <v>237</v>
      </c>
      <c r="DA41" s="663"/>
      <c r="DB41" s="663"/>
      <c r="DC41" s="664"/>
      <c r="DD41" s="648" t="s">
        <v>237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531000</v>
      </c>
      <c r="S42" s="643"/>
      <c r="T42" s="643"/>
      <c r="U42" s="643"/>
      <c r="V42" s="643"/>
      <c r="W42" s="643"/>
      <c r="X42" s="643"/>
      <c r="Y42" s="644"/>
      <c r="Z42" s="675">
        <v>1.5</v>
      </c>
      <c r="AA42" s="675"/>
      <c r="AB42" s="675"/>
      <c r="AC42" s="675"/>
      <c r="AD42" s="676" t="s">
        <v>130</v>
      </c>
      <c r="AE42" s="676"/>
      <c r="AF42" s="676"/>
      <c r="AG42" s="676"/>
      <c r="AH42" s="676"/>
      <c r="AI42" s="676"/>
      <c r="AJ42" s="676"/>
      <c r="AK42" s="676"/>
      <c r="AL42" s="645" t="s">
        <v>130</v>
      </c>
      <c r="AM42" s="646"/>
      <c r="AN42" s="646"/>
      <c r="AO42" s="677"/>
      <c r="AQ42" s="678" t="s">
        <v>354</v>
      </c>
      <c r="AR42" s="679"/>
      <c r="AS42" s="679"/>
      <c r="AT42" s="679"/>
      <c r="AU42" s="679"/>
      <c r="AV42" s="679"/>
      <c r="AW42" s="679"/>
      <c r="AX42" s="679"/>
      <c r="AY42" s="680"/>
      <c r="AZ42" s="626">
        <v>1777146</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364</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6092249</v>
      </c>
      <c r="CS42" s="643"/>
      <c r="CT42" s="643"/>
      <c r="CU42" s="643"/>
      <c r="CV42" s="643"/>
      <c r="CW42" s="643"/>
      <c r="CX42" s="643"/>
      <c r="CY42" s="644"/>
      <c r="CZ42" s="645">
        <v>18.5</v>
      </c>
      <c r="DA42" s="646"/>
      <c r="DB42" s="646"/>
      <c r="DC42" s="647"/>
      <c r="DD42" s="648">
        <v>929455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35568377</v>
      </c>
      <c r="S43" s="665"/>
      <c r="T43" s="665"/>
      <c r="U43" s="665"/>
      <c r="V43" s="665"/>
      <c r="W43" s="665"/>
      <c r="X43" s="665"/>
      <c r="Y43" s="666"/>
      <c r="Z43" s="667">
        <v>100</v>
      </c>
      <c r="AA43" s="667"/>
      <c r="AB43" s="667"/>
      <c r="AC43" s="667"/>
      <c r="AD43" s="668">
        <v>14489559</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105233</v>
      </c>
      <c r="CS43" s="661"/>
      <c r="CT43" s="661"/>
      <c r="CU43" s="661"/>
      <c r="CV43" s="661"/>
      <c r="CW43" s="661"/>
      <c r="CX43" s="661"/>
      <c r="CY43" s="662"/>
      <c r="CZ43" s="645">
        <v>0.3</v>
      </c>
      <c r="DA43" s="663"/>
      <c r="DB43" s="663"/>
      <c r="DC43" s="664"/>
      <c r="DD43" s="648">
        <v>78594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5244906</v>
      </c>
      <c r="CS44" s="643"/>
      <c r="CT44" s="643"/>
      <c r="CU44" s="643"/>
      <c r="CV44" s="643"/>
      <c r="CW44" s="643"/>
      <c r="CX44" s="643"/>
      <c r="CY44" s="644"/>
      <c r="CZ44" s="645">
        <v>16</v>
      </c>
      <c r="DA44" s="646"/>
      <c r="DB44" s="646"/>
      <c r="DC44" s="647"/>
      <c r="DD44" s="648">
        <v>836124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3062229</v>
      </c>
      <c r="CS45" s="661"/>
      <c r="CT45" s="661"/>
      <c r="CU45" s="661"/>
      <c r="CV45" s="661"/>
      <c r="CW45" s="661"/>
      <c r="CX45" s="661"/>
      <c r="CY45" s="662"/>
      <c r="CZ45" s="645">
        <v>9.3000000000000007</v>
      </c>
      <c r="DA45" s="663"/>
      <c r="DB45" s="663"/>
      <c r="DC45" s="664"/>
      <c r="DD45" s="648">
        <v>172166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2127809</v>
      </c>
      <c r="CS46" s="643"/>
      <c r="CT46" s="643"/>
      <c r="CU46" s="643"/>
      <c r="CV46" s="643"/>
      <c r="CW46" s="643"/>
      <c r="CX46" s="643"/>
      <c r="CY46" s="644"/>
      <c r="CZ46" s="645">
        <v>6.5</v>
      </c>
      <c r="DA46" s="646"/>
      <c r="DB46" s="646"/>
      <c r="DC46" s="647"/>
      <c r="DD46" s="648">
        <v>655890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847343</v>
      </c>
      <c r="CS47" s="661"/>
      <c r="CT47" s="661"/>
      <c r="CU47" s="661"/>
      <c r="CV47" s="661"/>
      <c r="CW47" s="661"/>
      <c r="CX47" s="661"/>
      <c r="CY47" s="662"/>
      <c r="CZ47" s="645">
        <v>2.6</v>
      </c>
      <c r="DA47" s="663"/>
      <c r="DB47" s="663"/>
      <c r="DC47" s="664"/>
      <c r="DD47" s="648">
        <v>93331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237</v>
      </c>
      <c r="CS48" s="643"/>
      <c r="CT48" s="643"/>
      <c r="CU48" s="643"/>
      <c r="CV48" s="643"/>
      <c r="CW48" s="643"/>
      <c r="CX48" s="643"/>
      <c r="CY48" s="644"/>
      <c r="CZ48" s="645" t="s">
        <v>130</v>
      </c>
      <c r="DA48" s="646"/>
      <c r="DB48" s="646"/>
      <c r="DC48" s="647"/>
      <c r="DD48" s="648" t="s">
        <v>237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32854088</v>
      </c>
      <c r="CS49" s="627"/>
      <c r="CT49" s="627"/>
      <c r="CU49" s="627"/>
      <c r="CV49" s="627"/>
      <c r="CW49" s="627"/>
      <c r="CX49" s="627"/>
      <c r="CY49" s="628"/>
      <c r="CZ49" s="629">
        <v>100</v>
      </c>
      <c r="DA49" s="630"/>
      <c r="DB49" s="630"/>
      <c r="DC49" s="631"/>
      <c r="DD49" s="632">
        <v>17567716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eUerIohnwBngsEwnOvaWhPVsIQ0DUZWLN3yjlV6YBnfSCCSlYxMy+DTljnMzQqGlBZCQx0tKSMCqRtObPkSmg==" saltValue="jd1caBFpXoFpltyUavQeV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36106</v>
      </c>
      <c r="R7" s="1162"/>
      <c r="S7" s="1162"/>
      <c r="T7" s="1162"/>
      <c r="U7" s="1162"/>
      <c r="V7" s="1162">
        <v>33393</v>
      </c>
      <c r="W7" s="1162"/>
      <c r="X7" s="1162"/>
      <c r="Y7" s="1162"/>
      <c r="Z7" s="1162"/>
      <c r="AA7" s="1162">
        <v>2712</v>
      </c>
      <c r="AB7" s="1162"/>
      <c r="AC7" s="1162"/>
      <c r="AD7" s="1162"/>
      <c r="AE7" s="1163"/>
      <c r="AF7" s="1164">
        <v>2288</v>
      </c>
      <c r="AG7" s="1165"/>
      <c r="AH7" s="1165"/>
      <c r="AI7" s="1165"/>
      <c r="AJ7" s="1166"/>
      <c r="AK7" s="1148">
        <v>517</v>
      </c>
      <c r="AL7" s="1149"/>
      <c r="AM7" s="1149"/>
      <c r="AN7" s="1149"/>
      <c r="AO7" s="1149"/>
      <c r="AP7" s="1149">
        <v>30965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621</v>
      </c>
      <c r="BT7" s="1153"/>
      <c r="BU7" s="1153"/>
      <c r="BV7" s="1153"/>
      <c r="BW7" s="1153"/>
      <c r="BX7" s="1153"/>
      <c r="BY7" s="1153"/>
      <c r="BZ7" s="1153"/>
      <c r="CA7" s="1153"/>
      <c r="CB7" s="1153"/>
      <c r="CC7" s="1153"/>
      <c r="CD7" s="1153"/>
      <c r="CE7" s="1153"/>
      <c r="CF7" s="1153"/>
      <c r="CG7" s="1154"/>
      <c r="CH7" s="1145" t="s">
        <v>627</v>
      </c>
      <c r="CI7" s="1146"/>
      <c r="CJ7" s="1146"/>
      <c r="CK7" s="1146"/>
      <c r="CL7" s="1147"/>
      <c r="CM7" s="1145">
        <v>3</v>
      </c>
      <c r="CN7" s="1146"/>
      <c r="CO7" s="1146"/>
      <c r="CP7" s="1146"/>
      <c r="CQ7" s="1147"/>
      <c r="CR7" s="1145">
        <v>3</v>
      </c>
      <c r="CS7" s="1146"/>
      <c r="CT7" s="1146"/>
      <c r="CU7" s="1146"/>
      <c r="CV7" s="1147"/>
      <c r="CW7" s="1145">
        <v>15</v>
      </c>
      <c r="CX7" s="1146"/>
      <c r="CY7" s="1146"/>
      <c r="CZ7" s="1146"/>
      <c r="DA7" s="1147"/>
      <c r="DB7" s="1145" t="s">
        <v>627</v>
      </c>
      <c r="DC7" s="1146"/>
      <c r="DD7" s="1146"/>
      <c r="DE7" s="1146"/>
      <c r="DF7" s="1147"/>
      <c r="DG7" s="1145" t="s">
        <v>627</v>
      </c>
      <c r="DH7" s="1146"/>
      <c r="DI7" s="1146"/>
      <c r="DJ7" s="1146"/>
      <c r="DK7" s="1147"/>
      <c r="DL7" s="1145" t="s">
        <v>627</v>
      </c>
      <c r="DM7" s="1146"/>
      <c r="DN7" s="1146"/>
      <c r="DO7" s="1146"/>
      <c r="DP7" s="1147"/>
      <c r="DQ7" s="1145" t="s">
        <v>627</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161</v>
      </c>
      <c r="R8" s="1101"/>
      <c r="S8" s="1101"/>
      <c r="T8" s="1101"/>
      <c r="U8" s="1101"/>
      <c r="V8" s="1101">
        <v>161</v>
      </c>
      <c r="W8" s="1101"/>
      <c r="X8" s="1101"/>
      <c r="Y8" s="1101"/>
      <c r="Z8" s="1101"/>
      <c r="AA8" s="1101" t="s">
        <v>613</v>
      </c>
      <c r="AB8" s="1101"/>
      <c r="AC8" s="1101"/>
      <c r="AD8" s="1101"/>
      <c r="AE8" s="1102"/>
      <c r="AF8" s="1076" t="s">
        <v>392</v>
      </c>
      <c r="AG8" s="1077"/>
      <c r="AH8" s="1077"/>
      <c r="AI8" s="1077"/>
      <c r="AJ8" s="1078"/>
      <c r="AK8" s="1143">
        <v>157</v>
      </c>
      <c r="AL8" s="1144"/>
      <c r="AM8" s="1144"/>
      <c r="AN8" s="1144"/>
      <c r="AO8" s="1144"/>
      <c r="AP8" s="1144" t="s">
        <v>620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622</v>
      </c>
      <c r="BT8" s="1072"/>
      <c r="BU8" s="1072"/>
      <c r="BV8" s="1072"/>
      <c r="BW8" s="1072"/>
      <c r="BX8" s="1072"/>
      <c r="BY8" s="1072"/>
      <c r="BZ8" s="1072"/>
      <c r="CA8" s="1072"/>
      <c r="CB8" s="1072"/>
      <c r="CC8" s="1072"/>
      <c r="CD8" s="1072"/>
      <c r="CE8" s="1072"/>
      <c r="CF8" s="1072"/>
      <c r="CG8" s="1073"/>
      <c r="CH8" s="1046">
        <v>-7</v>
      </c>
      <c r="CI8" s="1047"/>
      <c r="CJ8" s="1047"/>
      <c r="CK8" s="1047"/>
      <c r="CL8" s="1048"/>
      <c r="CM8" s="1046">
        <v>40</v>
      </c>
      <c r="CN8" s="1047"/>
      <c r="CO8" s="1047"/>
      <c r="CP8" s="1047"/>
      <c r="CQ8" s="1048"/>
      <c r="CR8" s="1046">
        <v>30</v>
      </c>
      <c r="CS8" s="1047"/>
      <c r="CT8" s="1047"/>
      <c r="CU8" s="1047"/>
      <c r="CV8" s="1048"/>
      <c r="CW8" s="1046" t="s">
        <v>627</v>
      </c>
      <c r="CX8" s="1047"/>
      <c r="CY8" s="1047"/>
      <c r="CZ8" s="1047"/>
      <c r="DA8" s="1048"/>
      <c r="DB8" s="1046">
        <v>22</v>
      </c>
      <c r="DC8" s="1047"/>
      <c r="DD8" s="1047"/>
      <c r="DE8" s="1047"/>
      <c r="DF8" s="1048"/>
      <c r="DG8" s="1046" t="s">
        <v>627</v>
      </c>
      <c r="DH8" s="1047"/>
      <c r="DI8" s="1047"/>
      <c r="DJ8" s="1047"/>
      <c r="DK8" s="1048"/>
      <c r="DL8" s="1046" t="s">
        <v>627</v>
      </c>
      <c r="DM8" s="1047"/>
      <c r="DN8" s="1047"/>
      <c r="DO8" s="1047"/>
      <c r="DP8" s="1048"/>
      <c r="DQ8" s="1046" t="s">
        <v>627</v>
      </c>
      <c r="DR8" s="1047"/>
      <c r="DS8" s="1047"/>
      <c r="DT8" s="1047"/>
      <c r="DU8" s="1048"/>
      <c r="DV8" s="1049"/>
      <c r="DW8" s="1050"/>
      <c r="DX8" s="1050"/>
      <c r="DY8" s="1050"/>
      <c r="DZ8" s="1051"/>
      <c r="EA8" s="256"/>
    </row>
    <row r="9" spans="1:131" s="257" customFormat="1" ht="26.25" customHeight="1" x14ac:dyDescent="0.15">
      <c r="A9" s="263">
        <v>3</v>
      </c>
      <c r="B9" s="1094" t="s">
        <v>393</v>
      </c>
      <c r="C9" s="1095"/>
      <c r="D9" s="1095"/>
      <c r="E9" s="1095"/>
      <c r="F9" s="1095"/>
      <c r="G9" s="1095"/>
      <c r="H9" s="1095"/>
      <c r="I9" s="1095"/>
      <c r="J9" s="1095"/>
      <c r="K9" s="1095"/>
      <c r="L9" s="1095"/>
      <c r="M9" s="1095"/>
      <c r="N9" s="1095"/>
      <c r="O9" s="1095"/>
      <c r="P9" s="1096"/>
      <c r="Q9" s="1100">
        <v>0</v>
      </c>
      <c r="R9" s="1101"/>
      <c r="S9" s="1101"/>
      <c r="T9" s="1101"/>
      <c r="U9" s="1101"/>
      <c r="V9" s="1101">
        <v>0</v>
      </c>
      <c r="W9" s="1101"/>
      <c r="X9" s="1101"/>
      <c r="Y9" s="1101"/>
      <c r="Z9" s="1101"/>
      <c r="AA9" s="1101" t="s">
        <v>614</v>
      </c>
      <c r="AB9" s="1101"/>
      <c r="AC9" s="1101"/>
      <c r="AD9" s="1101"/>
      <c r="AE9" s="1102"/>
      <c r="AF9" s="1076" t="s">
        <v>394</v>
      </c>
      <c r="AG9" s="1077"/>
      <c r="AH9" s="1077"/>
      <c r="AI9" s="1077"/>
      <c r="AJ9" s="1078"/>
      <c r="AK9" s="1143" t="s">
        <v>620</v>
      </c>
      <c r="AL9" s="1144"/>
      <c r="AM9" s="1144"/>
      <c r="AN9" s="1144"/>
      <c r="AO9" s="1144"/>
      <c r="AP9" s="1144" t="s">
        <v>620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623</v>
      </c>
      <c r="BT9" s="1072"/>
      <c r="BU9" s="1072"/>
      <c r="BV9" s="1072"/>
      <c r="BW9" s="1072"/>
      <c r="BX9" s="1072"/>
      <c r="BY9" s="1072"/>
      <c r="BZ9" s="1072"/>
      <c r="CA9" s="1072"/>
      <c r="CB9" s="1072"/>
      <c r="CC9" s="1072"/>
      <c r="CD9" s="1072"/>
      <c r="CE9" s="1072"/>
      <c r="CF9" s="1072"/>
      <c r="CG9" s="1073"/>
      <c r="CH9" s="1046">
        <v>-3</v>
      </c>
      <c r="CI9" s="1047"/>
      <c r="CJ9" s="1047"/>
      <c r="CK9" s="1047"/>
      <c r="CL9" s="1048"/>
      <c r="CM9" s="1046">
        <v>10</v>
      </c>
      <c r="CN9" s="1047"/>
      <c r="CO9" s="1047"/>
      <c r="CP9" s="1047"/>
      <c r="CQ9" s="1048"/>
      <c r="CR9" s="1046">
        <v>12</v>
      </c>
      <c r="CS9" s="1047"/>
      <c r="CT9" s="1047"/>
      <c r="CU9" s="1047"/>
      <c r="CV9" s="1048"/>
      <c r="CW9" s="1046" t="s">
        <v>627</v>
      </c>
      <c r="CX9" s="1047"/>
      <c r="CY9" s="1047"/>
      <c r="CZ9" s="1047"/>
      <c r="DA9" s="1048"/>
      <c r="DB9" s="1046" t="s">
        <v>627</v>
      </c>
      <c r="DC9" s="1047"/>
      <c r="DD9" s="1047"/>
      <c r="DE9" s="1047"/>
      <c r="DF9" s="1048"/>
      <c r="DG9" s="1046" t="s">
        <v>627</v>
      </c>
      <c r="DH9" s="1047"/>
      <c r="DI9" s="1047"/>
      <c r="DJ9" s="1047"/>
      <c r="DK9" s="1048"/>
      <c r="DL9" s="1046" t="s">
        <v>627</v>
      </c>
      <c r="DM9" s="1047"/>
      <c r="DN9" s="1047"/>
      <c r="DO9" s="1047"/>
      <c r="DP9" s="1048"/>
      <c r="DQ9" s="1046" t="s">
        <v>627</v>
      </c>
      <c r="DR9" s="1047"/>
      <c r="DS9" s="1047"/>
      <c r="DT9" s="1047"/>
      <c r="DU9" s="1048"/>
      <c r="DV9" s="1049"/>
      <c r="DW9" s="1050"/>
      <c r="DX9" s="1050"/>
      <c r="DY9" s="1050"/>
      <c r="DZ9" s="1051"/>
      <c r="EA9" s="256"/>
    </row>
    <row r="10" spans="1:131" s="257" customFormat="1" ht="26.25" customHeight="1" x14ac:dyDescent="0.15">
      <c r="A10" s="263">
        <v>4</v>
      </c>
      <c r="B10" s="1094" t="s">
        <v>395</v>
      </c>
      <c r="C10" s="1095"/>
      <c r="D10" s="1095"/>
      <c r="E10" s="1095"/>
      <c r="F10" s="1095"/>
      <c r="G10" s="1095"/>
      <c r="H10" s="1095"/>
      <c r="I10" s="1095"/>
      <c r="J10" s="1095"/>
      <c r="K10" s="1095"/>
      <c r="L10" s="1095"/>
      <c r="M10" s="1095"/>
      <c r="N10" s="1095"/>
      <c r="O10" s="1095"/>
      <c r="P10" s="1096"/>
      <c r="Q10" s="1100">
        <v>3</v>
      </c>
      <c r="R10" s="1101"/>
      <c r="S10" s="1101"/>
      <c r="T10" s="1101"/>
      <c r="U10" s="1101"/>
      <c r="V10" s="1101">
        <v>3</v>
      </c>
      <c r="W10" s="1101"/>
      <c r="X10" s="1101"/>
      <c r="Y10" s="1101"/>
      <c r="Z10" s="1101"/>
      <c r="AA10" s="1101" t="s">
        <v>615</v>
      </c>
      <c r="AB10" s="1101"/>
      <c r="AC10" s="1101"/>
      <c r="AD10" s="1101"/>
      <c r="AE10" s="1102"/>
      <c r="AF10" s="1076" t="s">
        <v>394</v>
      </c>
      <c r="AG10" s="1077"/>
      <c r="AH10" s="1077"/>
      <c r="AI10" s="1077"/>
      <c r="AJ10" s="1078"/>
      <c r="AK10" s="1143" t="s">
        <v>620</v>
      </c>
      <c r="AL10" s="1144"/>
      <c r="AM10" s="1144"/>
      <c r="AN10" s="1144"/>
      <c r="AO10" s="1144"/>
      <c r="AP10" s="1144" t="s">
        <v>620</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624</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10</v>
      </c>
      <c r="CN10" s="1047"/>
      <c r="CO10" s="1047"/>
      <c r="CP10" s="1047"/>
      <c r="CQ10" s="1048"/>
      <c r="CR10" s="1046">
        <v>13</v>
      </c>
      <c r="CS10" s="1047"/>
      <c r="CT10" s="1047"/>
      <c r="CU10" s="1047"/>
      <c r="CV10" s="1048"/>
      <c r="CW10" s="1046" t="s">
        <v>627</v>
      </c>
      <c r="CX10" s="1047"/>
      <c r="CY10" s="1047"/>
      <c r="CZ10" s="1047"/>
      <c r="DA10" s="1048"/>
      <c r="DB10" s="1046" t="s">
        <v>627</v>
      </c>
      <c r="DC10" s="1047"/>
      <c r="DD10" s="1047"/>
      <c r="DE10" s="1047"/>
      <c r="DF10" s="1048"/>
      <c r="DG10" s="1046" t="s">
        <v>627</v>
      </c>
      <c r="DH10" s="1047"/>
      <c r="DI10" s="1047"/>
      <c r="DJ10" s="1047"/>
      <c r="DK10" s="1048"/>
      <c r="DL10" s="1046" t="s">
        <v>627</v>
      </c>
      <c r="DM10" s="1047"/>
      <c r="DN10" s="1047"/>
      <c r="DO10" s="1047"/>
      <c r="DP10" s="1048"/>
      <c r="DQ10" s="1046" t="s">
        <v>627</v>
      </c>
      <c r="DR10" s="1047"/>
      <c r="DS10" s="1047"/>
      <c r="DT10" s="1047"/>
      <c r="DU10" s="1048"/>
      <c r="DV10" s="1049"/>
      <c r="DW10" s="1050"/>
      <c r="DX10" s="1050"/>
      <c r="DY10" s="1050"/>
      <c r="DZ10" s="1051"/>
      <c r="EA10" s="256"/>
    </row>
    <row r="11" spans="1:131" s="257" customFormat="1" ht="26.25" customHeight="1" x14ac:dyDescent="0.15">
      <c r="A11" s="263">
        <v>5</v>
      </c>
      <c r="B11" s="1094" t="s">
        <v>396</v>
      </c>
      <c r="C11" s="1095"/>
      <c r="D11" s="1095"/>
      <c r="E11" s="1095"/>
      <c r="F11" s="1095"/>
      <c r="G11" s="1095"/>
      <c r="H11" s="1095"/>
      <c r="I11" s="1095"/>
      <c r="J11" s="1095"/>
      <c r="K11" s="1095"/>
      <c r="L11" s="1095"/>
      <c r="M11" s="1095"/>
      <c r="N11" s="1095"/>
      <c r="O11" s="1095"/>
      <c r="P11" s="1096"/>
      <c r="Q11" s="1100">
        <v>36</v>
      </c>
      <c r="R11" s="1101"/>
      <c r="S11" s="1101"/>
      <c r="T11" s="1101"/>
      <c r="U11" s="1101"/>
      <c r="V11" s="1101">
        <v>36</v>
      </c>
      <c r="W11" s="1101"/>
      <c r="X11" s="1101"/>
      <c r="Y11" s="1101"/>
      <c r="Z11" s="1101"/>
      <c r="AA11" s="1101" t="s">
        <v>616</v>
      </c>
      <c r="AB11" s="1101"/>
      <c r="AC11" s="1101"/>
      <c r="AD11" s="1101"/>
      <c r="AE11" s="1102"/>
      <c r="AF11" s="1076" t="s">
        <v>394</v>
      </c>
      <c r="AG11" s="1077"/>
      <c r="AH11" s="1077"/>
      <c r="AI11" s="1077"/>
      <c r="AJ11" s="1078"/>
      <c r="AK11" s="1143">
        <v>24</v>
      </c>
      <c r="AL11" s="1144"/>
      <c r="AM11" s="1144"/>
      <c r="AN11" s="1144"/>
      <c r="AO11" s="1144"/>
      <c r="AP11" s="1144">
        <v>100</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625</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6</v>
      </c>
      <c r="CN11" s="1047"/>
      <c r="CO11" s="1047"/>
      <c r="CP11" s="1047"/>
      <c r="CQ11" s="1048"/>
      <c r="CR11" s="1046">
        <v>3</v>
      </c>
      <c r="CS11" s="1047"/>
      <c r="CT11" s="1047"/>
      <c r="CU11" s="1047"/>
      <c r="CV11" s="1048"/>
      <c r="CW11" s="1046">
        <v>4</v>
      </c>
      <c r="CX11" s="1047"/>
      <c r="CY11" s="1047"/>
      <c r="CZ11" s="1047"/>
      <c r="DA11" s="1048"/>
      <c r="DB11" s="1046" t="s">
        <v>627</v>
      </c>
      <c r="DC11" s="1047"/>
      <c r="DD11" s="1047"/>
      <c r="DE11" s="1047"/>
      <c r="DF11" s="1048"/>
      <c r="DG11" s="1046" t="s">
        <v>627</v>
      </c>
      <c r="DH11" s="1047"/>
      <c r="DI11" s="1047"/>
      <c r="DJ11" s="1047"/>
      <c r="DK11" s="1048"/>
      <c r="DL11" s="1046" t="s">
        <v>627</v>
      </c>
      <c r="DM11" s="1047"/>
      <c r="DN11" s="1047"/>
      <c r="DO11" s="1047"/>
      <c r="DP11" s="1048"/>
      <c r="DQ11" s="1046" t="s">
        <v>627</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626</v>
      </c>
      <c r="BT12" s="1072"/>
      <c r="BU12" s="1072"/>
      <c r="BV12" s="1072"/>
      <c r="BW12" s="1072"/>
      <c r="BX12" s="1072"/>
      <c r="BY12" s="1072"/>
      <c r="BZ12" s="1072"/>
      <c r="CA12" s="1072"/>
      <c r="CB12" s="1072"/>
      <c r="CC12" s="1072"/>
      <c r="CD12" s="1072"/>
      <c r="CE12" s="1072"/>
      <c r="CF12" s="1072"/>
      <c r="CG12" s="1073"/>
      <c r="CH12" s="1046">
        <v>-6</v>
      </c>
      <c r="CI12" s="1047"/>
      <c r="CJ12" s="1047"/>
      <c r="CK12" s="1047"/>
      <c r="CL12" s="1048"/>
      <c r="CM12" s="1046">
        <v>20</v>
      </c>
      <c r="CN12" s="1047"/>
      <c r="CO12" s="1047"/>
      <c r="CP12" s="1047"/>
      <c r="CQ12" s="1048"/>
      <c r="CR12" s="1046">
        <v>20</v>
      </c>
      <c r="CS12" s="1047"/>
      <c r="CT12" s="1047"/>
      <c r="CU12" s="1047"/>
      <c r="CV12" s="1048"/>
      <c r="CW12" s="1046">
        <v>1</v>
      </c>
      <c r="CX12" s="1047"/>
      <c r="CY12" s="1047"/>
      <c r="CZ12" s="1047"/>
      <c r="DA12" s="1048"/>
      <c r="DB12" s="1046" t="s">
        <v>627</v>
      </c>
      <c r="DC12" s="1047"/>
      <c r="DD12" s="1047"/>
      <c r="DE12" s="1047"/>
      <c r="DF12" s="1048"/>
      <c r="DG12" s="1046" t="s">
        <v>627</v>
      </c>
      <c r="DH12" s="1047"/>
      <c r="DI12" s="1047"/>
      <c r="DJ12" s="1047"/>
      <c r="DK12" s="1048"/>
      <c r="DL12" s="1046" t="s">
        <v>627</v>
      </c>
      <c r="DM12" s="1047"/>
      <c r="DN12" s="1047"/>
      <c r="DO12" s="1047"/>
      <c r="DP12" s="1048"/>
      <c r="DQ12" s="1046" t="s">
        <v>627</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398</v>
      </c>
      <c r="B23" s="1001" t="s">
        <v>399</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2288</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402</v>
      </c>
      <c r="R26" s="1059"/>
      <c r="S26" s="1059"/>
      <c r="T26" s="1059"/>
      <c r="U26" s="1060"/>
      <c r="V26" s="1058" t="s">
        <v>403</v>
      </c>
      <c r="W26" s="1059"/>
      <c r="X26" s="1059"/>
      <c r="Y26" s="1059"/>
      <c r="Z26" s="1060"/>
      <c r="AA26" s="1058" t="s">
        <v>404</v>
      </c>
      <c r="AB26" s="1059"/>
      <c r="AC26" s="1059"/>
      <c r="AD26" s="1059"/>
      <c r="AE26" s="1059"/>
      <c r="AF26" s="1116" t="s">
        <v>405</v>
      </c>
      <c r="AG26" s="1065"/>
      <c r="AH26" s="1065"/>
      <c r="AI26" s="1065"/>
      <c r="AJ26" s="1117"/>
      <c r="AK26" s="1059" t="s">
        <v>406</v>
      </c>
      <c r="AL26" s="1059"/>
      <c r="AM26" s="1059"/>
      <c r="AN26" s="1059"/>
      <c r="AO26" s="1060"/>
      <c r="AP26" s="1058" t="s">
        <v>407</v>
      </c>
      <c r="AQ26" s="1059"/>
      <c r="AR26" s="1059"/>
      <c r="AS26" s="1059"/>
      <c r="AT26" s="1060"/>
      <c r="AU26" s="1058" t="s">
        <v>408</v>
      </c>
      <c r="AV26" s="1059"/>
      <c r="AW26" s="1059"/>
      <c r="AX26" s="1059"/>
      <c r="AY26" s="1060"/>
      <c r="AZ26" s="1058" t="s">
        <v>409</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410</v>
      </c>
      <c r="C28" s="1108"/>
      <c r="D28" s="1108"/>
      <c r="E28" s="1108"/>
      <c r="F28" s="1108"/>
      <c r="G28" s="1108"/>
      <c r="H28" s="1108"/>
      <c r="I28" s="1108"/>
      <c r="J28" s="1108"/>
      <c r="K28" s="1108"/>
      <c r="L28" s="1108"/>
      <c r="M28" s="1108"/>
      <c r="N28" s="1108"/>
      <c r="O28" s="1108"/>
      <c r="P28" s="1109"/>
      <c r="Q28" s="1110">
        <v>5398</v>
      </c>
      <c r="R28" s="1111"/>
      <c r="S28" s="1111"/>
      <c r="T28" s="1111"/>
      <c r="U28" s="1111"/>
      <c r="V28" s="1111">
        <v>5090</v>
      </c>
      <c r="W28" s="1111"/>
      <c r="X28" s="1111"/>
      <c r="Y28" s="1111"/>
      <c r="Z28" s="1111"/>
      <c r="AA28" s="1111">
        <v>308</v>
      </c>
      <c r="AB28" s="1111"/>
      <c r="AC28" s="1111"/>
      <c r="AD28" s="1111"/>
      <c r="AE28" s="1112"/>
      <c r="AF28" s="1113">
        <v>308</v>
      </c>
      <c r="AG28" s="1111"/>
      <c r="AH28" s="1111"/>
      <c r="AI28" s="1111"/>
      <c r="AJ28" s="1114"/>
      <c r="AK28" s="1115">
        <v>472</v>
      </c>
      <c r="AL28" s="1103"/>
      <c r="AM28" s="1103"/>
      <c r="AN28" s="1103"/>
      <c r="AO28" s="1103"/>
      <c r="AP28" s="1103" t="s">
        <v>620</v>
      </c>
      <c r="AQ28" s="1103"/>
      <c r="AR28" s="1103"/>
      <c r="AS28" s="1103"/>
      <c r="AT28" s="1103"/>
      <c r="AU28" s="1103" t="s">
        <v>620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411</v>
      </c>
      <c r="C29" s="1095"/>
      <c r="D29" s="1095"/>
      <c r="E29" s="1095"/>
      <c r="F29" s="1095"/>
      <c r="G29" s="1095"/>
      <c r="H29" s="1095"/>
      <c r="I29" s="1095"/>
      <c r="J29" s="1095"/>
      <c r="K29" s="1095"/>
      <c r="L29" s="1095"/>
      <c r="M29" s="1095"/>
      <c r="N29" s="1095"/>
      <c r="O29" s="1095"/>
      <c r="P29" s="1096"/>
      <c r="Q29" s="1100">
        <v>94</v>
      </c>
      <c r="R29" s="1101"/>
      <c r="S29" s="1101"/>
      <c r="T29" s="1101"/>
      <c r="U29" s="1101"/>
      <c r="V29" s="1101">
        <v>94</v>
      </c>
      <c r="W29" s="1101"/>
      <c r="X29" s="1101"/>
      <c r="Y29" s="1101"/>
      <c r="Z29" s="1101"/>
      <c r="AA29" s="1101" t="s">
        <v>615</v>
      </c>
      <c r="AB29" s="1101"/>
      <c r="AC29" s="1101"/>
      <c r="AD29" s="1101"/>
      <c r="AE29" s="1102"/>
      <c r="AF29" s="1076" t="s">
        <v>412</v>
      </c>
      <c r="AG29" s="1077"/>
      <c r="AH29" s="1077"/>
      <c r="AI29" s="1077"/>
      <c r="AJ29" s="1078"/>
      <c r="AK29" s="1037">
        <v>7</v>
      </c>
      <c r="AL29" s="1028"/>
      <c r="AM29" s="1028"/>
      <c r="AN29" s="1028"/>
      <c r="AO29" s="1028"/>
      <c r="AP29" s="1028">
        <v>14</v>
      </c>
      <c r="AQ29" s="1028"/>
      <c r="AR29" s="1028"/>
      <c r="AS29" s="1028"/>
      <c r="AT29" s="1028"/>
      <c r="AU29" s="1028">
        <v>1</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413</v>
      </c>
      <c r="C30" s="1095"/>
      <c r="D30" s="1095"/>
      <c r="E30" s="1095"/>
      <c r="F30" s="1095"/>
      <c r="G30" s="1095"/>
      <c r="H30" s="1095"/>
      <c r="I30" s="1095"/>
      <c r="J30" s="1095"/>
      <c r="K30" s="1095"/>
      <c r="L30" s="1095"/>
      <c r="M30" s="1095"/>
      <c r="N30" s="1095"/>
      <c r="O30" s="1095"/>
      <c r="P30" s="1096"/>
      <c r="Q30" s="1100">
        <v>669</v>
      </c>
      <c r="R30" s="1101"/>
      <c r="S30" s="1101"/>
      <c r="T30" s="1101"/>
      <c r="U30" s="1101"/>
      <c r="V30" s="1101">
        <v>642</v>
      </c>
      <c r="W30" s="1101"/>
      <c r="X30" s="1101"/>
      <c r="Y30" s="1101"/>
      <c r="Z30" s="1101"/>
      <c r="AA30" s="1101">
        <v>27</v>
      </c>
      <c r="AB30" s="1101"/>
      <c r="AC30" s="1101"/>
      <c r="AD30" s="1101"/>
      <c r="AE30" s="1102"/>
      <c r="AF30" s="1076">
        <v>27</v>
      </c>
      <c r="AG30" s="1077"/>
      <c r="AH30" s="1077"/>
      <c r="AI30" s="1077"/>
      <c r="AJ30" s="1078"/>
      <c r="AK30" s="1037">
        <v>231</v>
      </c>
      <c r="AL30" s="1028"/>
      <c r="AM30" s="1028"/>
      <c r="AN30" s="1028"/>
      <c r="AO30" s="1028"/>
      <c r="AP30" s="1028" t="s">
        <v>620</v>
      </c>
      <c r="AQ30" s="1028"/>
      <c r="AR30" s="1028"/>
      <c r="AS30" s="1028"/>
      <c r="AT30" s="1028"/>
      <c r="AU30" s="1028" t="s">
        <v>620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414</v>
      </c>
      <c r="C31" s="1095"/>
      <c r="D31" s="1095"/>
      <c r="E31" s="1095"/>
      <c r="F31" s="1095"/>
      <c r="G31" s="1095"/>
      <c r="H31" s="1095"/>
      <c r="I31" s="1095"/>
      <c r="J31" s="1095"/>
      <c r="K31" s="1095"/>
      <c r="L31" s="1095"/>
      <c r="M31" s="1095"/>
      <c r="N31" s="1095"/>
      <c r="O31" s="1095"/>
      <c r="P31" s="1096"/>
      <c r="Q31" s="1100">
        <v>5384</v>
      </c>
      <c r="R31" s="1101"/>
      <c r="S31" s="1101"/>
      <c r="T31" s="1101"/>
      <c r="U31" s="1101"/>
      <c r="V31" s="1101">
        <v>5356</v>
      </c>
      <c r="W31" s="1101"/>
      <c r="X31" s="1101"/>
      <c r="Y31" s="1101"/>
      <c r="Z31" s="1101"/>
      <c r="AA31" s="1101">
        <v>28</v>
      </c>
      <c r="AB31" s="1101"/>
      <c r="AC31" s="1101"/>
      <c r="AD31" s="1101"/>
      <c r="AE31" s="1102"/>
      <c r="AF31" s="1076">
        <v>28</v>
      </c>
      <c r="AG31" s="1077"/>
      <c r="AH31" s="1077"/>
      <c r="AI31" s="1077"/>
      <c r="AJ31" s="1078"/>
      <c r="AK31" s="1037">
        <v>849</v>
      </c>
      <c r="AL31" s="1028"/>
      <c r="AM31" s="1028"/>
      <c r="AN31" s="1028"/>
      <c r="AO31" s="1028"/>
      <c r="AP31" s="1028" t="s">
        <v>620</v>
      </c>
      <c r="AQ31" s="1028"/>
      <c r="AR31" s="1028"/>
      <c r="AS31" s="1028"/>
      <c r="AT31" s="1028"/>
      <c r="AU31" s="1028" t="s">
        <v>620</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415</v>
      </c>
      <c r="C32" s="1095"/>
      <c r="D32" s="1095"/>
      <c r="E32" s="1095"/>
      <c r="F32" s="1095"/>
      <c r="G32" s="1095"/>
      <c r="H32" s="1095"/>
      <c r="I32" s="1095"/>
      <c r="J32" s="1095"/>
      <c r="K32" s="1095"/>
      <c r="L32" s="1095"/>
      <c r="M32" s="1095"/>
      <c r="N32" s="1095"/>
      <c r="O32" s="1095"/>
      <c r="P32" s="1096"/>
      <c r="Q32" s="1100">
        <v>1048</v>
      </c>
      <c r="R32" s="1101"/>
      <c r="S32" s="1101"/>
      <c r="T32" s="1101"/>
      <c r="U32" s="1101"/>
      <c r="V32" s="1101">
        <v>1042</v>
      </c>
      <c r="W32" s="1101"/>
      <c r="X32" s="1101"/>
      <c r="Y32" s="1101"/>
      <c r="Z32" s="1101"/>
      <c r="AA32" s="1101">
        <v>6</v>
      </c>
      <c r="AB32" s="1101"/>
      <c r="AC32" s="1101"/>
      <c r="AD32" s="1101"/>
      <c r="AE32" s="1102"/>
      <c r="AF32" s="1076">
        <v>758</v>
      </c>
      <c r="AG32" s="1077"/>
      <c r="AH32" s="1077"/>
      <c r="AI32" s="1077"/>
      <c r="AJ32" s="1078"/>
      <c r="AK32" s="1037">
        <v>48</v>
      </c>
      <c r="AL32" s="1028"/>
      <c r="AM32" s="1028"/>
      <c r="AN32" s="1028"/>
      <c r="AO32" s="1028"/>
      <c r="AP32" s="1028">
        <v>4165</v>
      </c>
      <c r="AQ32" s="1028"/>
      <c r="AR32" s="1028"/>
      <c r="AS32" s="1028"/>
      <c r="AT32" s="1028"/>
      <c r="AU32" s="1028">
        <v>1233</v>
      </c>
      <c r="AV32" s="1028"/>
      <c r="AW32" s="1028"/>
      <c r="AX32" s="1028"/>
      <c r="AY32" s="1028"/>
      <c r="AZ32" s="1099" t="s">
        <v>615</v>
      </c>
      <c r="BA32" s="1099"/>
      <c r="BB32" s="1099"/>
      <c r="BC32" s="1099"/>
      <c r="BD32" s="1099"/>
      <c r="BE32" s="1089" t="s">
        <v>416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417</v>
      </c>
      <c r="C33" s="1095"/>
      <c r="D33" s="1095"/>
      <c r="E33" s="1095"/>
      <c r="F33" s="1095"/>
      <c r="G33" s="1095"/>
      <c r="H33" s="1095"/>
      <c r="I33" s="1095"/>
      <c r="J33" s="1095"/>
      <c r="K33" s="1095"/>
      <c r="L33" s="1095"/>
      <c r="M33" s="1095"/>
      <c r="N33" s="1095"/>
      <c r="O33" s="1095"/>
      <c r="P33" s="1096"/>
      <c r="Q33" s="1100">
        <v>20</v>
      </c>
      <c r="R33" s="1101"/>
      <c r="S33" s="1101"/>
      <c r="T33" s="1101"/>
      <c r="U33" s="1101"/>
      <c r="V33" s="1101">
        <v>20</v>
      </c>
      <c r="W33" s="1101"/>
      <c r="X33" s="1101"/>
      <c r="Y33" s="1101"/>
      <c r="Z33" s="1101"/>
      <c r="AA33" s="1101" t="s">
        <v>619</v>
      </c>
      <c r="AB33" s="1101"/>
      <c r="AC33" s="1101"/>
      <c r="AD33" s="1101"/>
      <c r="AE33" s="1102"/>
      <c r="AF33" s="1076">
        <v>126</v>
      </c>
      <c r="AG33" s="1077"/>
      <c r="AH33" s="1077"/>
      <c r="AI33" s="1077"/>
      <c r="AJ33" s="1078"/>
      <c r="AK33" s="1037">
        <v>8</v>
      </c>
      <c r="AL33" s="1028"/>
      <c r="AM33" s="1028"/>
      <c r="AN33" s="1028"/>
      <c r="AO33" s="1028"/>
      <c r="AP33" s="1028" t="s">
        <v>620</v>
      </c>
      <c r="AQ33" s="1028"/>
      <c r="AR33" s="1028"/>
      <c r="AS33" s="1028"/>
      <c r="AT33" s="1028"/>
      <c r="AU33" s="1028" t="s">
        <v>620</v>
      </c>
      <c r="AV33" s="1028"/>
      <c r="AW33" s="1028"/>
      <c r="AX33" s="1028"/>
      <c r="AY33" s="1028"/>
      <c r="AZ33" s="1099" t="s">
        <v>615</v>
      </c>
      <c r="BA33" s="1099"/>
      <c r="BB33" s="1099"/>
      <c r="BC33" s="1099"/>
      <c r="BD33" s="1099"/>
      <c r="BE33" s="1089" t="s">
        <v>418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419</v>
      </c>
      <c r="C34" s="1095"/>
      <c r="D34" s="1095"/>
      <c r="E34" s="1095"/>
      <c r="F34" s="1095"/>
      <c r="G34" s="1095"/>
      <c r="H34" s="1095"/>
      <c r="I34" s="1095"/>
      <c r="J34" s="1095"/>
      <c r="K34" s="1095"/>
      <c r="L34" s="1095"/>
      <c r="M34" s="1095"/>
      <c r="N34" s="1095"/>
      <c r="O34" s="1095"/>
      <c r="P34" s="1096"/>
      <c r="Q34" s="1100">
        <v>537</v>
      </c>
      <c r="R34" s="1101"/>
      <c r="S34" s="1101"/>
      <c r="T34" s="1101"/>
      <c r="U34" s="1101"/>
      <c r="V34" s="1101">
        <v>537</v>
      </c>
      <c r="W34" s="1101"/>
      <c r="X34" s="1101"/>
      <c r="Y34" s="1101"/>
      <c r="Z34" s="1101"/>
      <c r="AA34" s="1101" t="s">
        <v>620</v>
      </c>
      <c r="AB34" s="1101"/>
      <c r="AC34" s="1101"/>
      <c r="AD34" s="1101"/>
      <c r="AE34" s="1102"/>
      <c r="AF34" s="1076">
        <v>5</v>
      </c>
      <c r="AG34" s="1077"/>
      <c r="AH34" s="1077"/>
      <c r="AI34" s="1077"/>
      <c r="AJ34" s="1078"/>
      <c r="AK34" s="1037">
        <v>256</v>
      </c>
      <c r="AL34" s="1028"/>
      <c r="AM34" s="1028"/>
      <c r="AN34" s="1028"/>
      <c r="AO34" s="1028"/>
      <c r="AP34" s="1028">
        <v>5323</v>
      </c>
      <c r="AQ34" s="1028"/>
      <c r="AR34" s="1028"/>
      <c r="AS34" s="1028"/>
      <c r="AT34" s="1028"/>
      <c r="AU34" s="1028">
        <v>5099</v>
      </c>
      <c r="AV34" s="1028"/>
      <c r="AW34" s="1028"/>
      <c r="AX34" s="1028"/>
      <c r="AY34" s="1028"/>
      <c r="AZ34" s="1099" t="s">
        <v>615</v>
      </c>
      <c r="BA34" s="1099"/>
      <c r="BB34" s="1099"/>
      <c r="BC34" s="1099"/>
      <c r="BD34" s="1099"/>
      <c r="BE34" s="1089" t="s">
        <v>420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421</v>
      </c>
      <c r="C35" s="1095"/>
      <c r="D35" s="1095"/>
      <c r="E35" s="1095"/>
      <c r="F35" s="1095"/>
      <c r="G35" s="1095"/>
      <c r="H35" s="1095"/>
      <c r="I35" s="1095"/>
      <c r="J35" s="1095"/>
      <c r="K35" s="1095"/>
      <c r="L35" s="1095"/>
      <c r="M35" s="1095"/>
      <c r="N35" s="1095"/>
      <c r="O35" s="1095"/>
      <c r="P35" s="1096"/>
      <c r="Q35" s="1100">
        <v>3300</v>
      </c>
      <c r="R35" s="1101"/>
      <c r="S35" s="1101"/>
      <c r="T35" s="1101"/>
      <c r="U35" s="1101"/>
      <c r="V35" s="1101">
        <v>3194</v>
      </c>
      <c r="W35" s="1101"/>
      <c r="X35" s="1101"/>
      <c r="Y35" s="1101"/>
      <c r="Z35" s="1101"/>
      <c r="AA35" s="1101">
        <v>106</v>
      </c>
      <c r="AB35" s="1101"/>
      <c r="AC35" s="1101"/>
      <c r="AD35" s="1101"/>
      <c r="AE35" s="1102"/>
      <c r="AF35" s="1076">
        <v>1144</v>
      </c>
      <c r="AG35" s="1077"/>
      <c r="AH35" s="1077"/>
      <c r="AI35" s="1077"/>
      <c r="AJ35" s="1078"/>
      <c r="AK35" s="1037">
        <v>401</v>
      </c>
      <c r="AL35" s="1028"/>
      <c r="AM35" s="1028"/>
      <c r="AN35" s="1028"/>
      <c r="AO35" s="1028"/>
      <c r="AP35" s="1028">
        <v>1734</v>
      </c>
      <c r="AQ35" s="1028"/>
      <c r="AR35" s="1028"/>
      <c r="AS35" s="1028"/>
      <c r="AT35" s="1028"/>
      <c r="AU35" s="1028">
        <v>1221</v>
      </c>
      <c r="AV35" s="1028"/>
      <c r="AW35" s="1028"/>
      <c r="AX35" s="1028"/>
      <c r="AY35" s="1028"/>
      <c r="AZ35" s="1099" t="s">
        <v>615</v>
      </c>
      <c r="BA35" s="1099"/>
      <c r="BB35" s="1099"/>
      <c r="BC35" s="1099"/>
      <c r="BD35" s="1099"/>
      <c r="BE35" s="1089" t="s">
        <v>420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422</v>
      </c>
      <c r="C36" s="1095"/>
      <c r="D36" s="1095"/>
      <c r="E36" s="1095"/>
      <c r="F36" s="1095"/>
      <c r="G36" s="1095"/>
      <c r="H36" s="1095"/>
      <c r="I36" s="1095"/>
      <c r="J36" s="1095"/>
      <c r="K36" s="1095"/>
      <c r="L36" s="1095"/>
      <c r="M36" s="1095"/>
      <c r="N36" s="1095"/>
      <c r="O36" s="1095"/>
      <c r="P36" s="1096"/>
      <c r="Q36" s="1100">
        <v>7</v>
      </c>
      <c r="R36" s="1101"/>
      <c r="S36" s="1101"/>
      <c r="T36" s="1101"/>
      <c r="U36" s="1101"/>
      <c r="V36" s="1101">
        <v>7</v>
      </c>
      <c r="W36" s="1101"/>
      <c r="X36" s="1101"/>
      <c r="Y36" s="1101"/>
      <c r="Z36" s="1101"/>
      <c r="AA36" s="1101" t="s">
        <v>617</v>
      </c>
      <c r="AB36" s="1101"/>
      <c r="AC36" s="1101"/>
      <c r="AD36" s="1101"/>
      <c r="AE36" s="1102"/>
      <c r="AF36" s="1076" t="s">
        <v>412</v>
      </c>
      <c r="AG36" s="1077"/>
      <c r="AH36" s="1077"/>
      <c r="AI36" s="1077"/>
      <c r="AJ36" s="1078"/>
      <c r="AK36" s="1037">
        <v>4</v>
      </c>
      <c r="AL36" s="1028"/>
      <c r="AM36" s="1028"/>
      <c r="AN36" s="1028"/>
      <c r="AO36" s="1028"/>
      <c r="AP36" s="1028" t="s">
        <v>620</v>
      </c>
      <c r="AQ36" s="1028"/>
      <c r="AR36" s="1028"/>
      <c r="AS36" s="1028"/>
      <c r="AT36" s="1028"/>
      <c r="AU36" s="1028" t="s">
        <v>620</v>
      </c>
      <c r="AV36" s="1028"/>
      <c r="AW36" s="1028"/>
      <c r="AX36" s="1028"/>
      <c r="AY36" s="1028"/>
      <c r="AZ36" s="1099" t="s">
        <v>618</v>
      </c>
      <c r="BA36" s="1099"/>
      <c r="BB36" s="1099"/>
      <c r="BC36" s="1099"/>
      <c r="BD36" s="1099"/>
      <c r="BE36" s="1089" t="s">
        <v>423</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424</v>
      </c>
      <c r="C37" s="1095"/>
      <c r="D37" s="1095"/>
      <c r="E37" s="1095"/>
      <c r="F37" s="1095"/>
      <c r="G37" s="1095"/>
      <c r="H37" s="1095"/>
      <c r="I37" s="1095"/>
      <c r="J37" s="1095"/>
      <c r="K37" s="1095"/>
      <c r="L37" s="1095"/>
      <c r="M37" s="1095"/>
      <c r="N37" s="1095"/>
      <c r="O37" s="1095"/>
      <c r="P37" s="1096"/>
      <c r="Q37" s="1100">
        <v>15</v>
      </c>
      <c r="R37" s="1101"/>
      <c r="S37" s="1101"/>
      <c r="T37" s="1101"/>
      <c r="U37" s="1101"/>
      <c r="V37" s="1101">
        <v>15</v>
      </c>
      <c r="W37" s="1101"/>
      <c r="X37" s="1101"/>
      <c r="Y37" s="1101"/>
      <c r="Z37" s="1101"/>
      <c r="AA37" s="1101" t="s">
        <v>615</v>
      </c>
      <c r="AB37" s="1101"/>
      <c r="AC37" s="1101"/>
      <c r="AD37" s="1101"/>
      <c r="AE37" s="1102"/>
      <c r="AF37" s="1076" t="s">
        <v>412</v>
      </c>
      <c r="AG37" s="1077"/>
      <c r="AH37" s="1077"/>
      <c r="AI37" s="1077"/>
      <c r="AJ37" s="1078"/>
      <c r="AK37" s="1037">
        <v>7</v>
      </c>
      <c r="AL37" s="1028"/>
      <c r="AM37" s="1028"/>
      <c r="AN37" s="1028"/>
      <c r="AO37" s="1028"/>
      <c r="AP37" s="1028">
        <v>85</v>
      </c>
      <c r="AQ37" s="1028"/>
      <c r="AR37" s="1028"/>
      <c r="AS37" s="1028"/>
      <c r="AT37" s="1028"/>
      <c r="AU37" s="1028">
        <v>85</v>
      </c>
      <c r="AV37" s="1028"/>
      <c r="AW37" s="1028"/>
      <c r="AX37" s="1028"/>
      <c r="AY37" s="1028"/>
      <c r="AZ37" s="1099" t="s">
        <v>615</v>
      </c>
      <c r="BA37" s="1099"/>
      <c r="BB37" s="1099"/>
      <c r="BC37" s="1099"/>
      <c r="BD37" s="1099"/>
      <c r="BE37" s="1089" t="s">
        <v>425</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426</v>
      </c>
      <c r="C38" s="1095"/>
      <c r="D38" s="1095"/>
      <c r="E38" s="1095"/>
      <c r="F38" s="1095"/>
      <c r="G38" s="1095"/>
      <c r="H38" s="1095"/>
      <c r="I38" s="1095"/>
      <c r="J38" s="1095"/>
      <c r="K38" s="1095"/>
      <c r="L38" s="1095"/>
      <c r="M38" s="1095"/>
      <c r="N38" s="1095"/>
      <c r="O38" s="1095"/>
      <c r="P38" s="1096"/>
      <c r="Q38" s="1100">
        <v>6</v>
      </c>
      <c r="R38" s="1101"/>
      <c r="S38" s="1101"/>
      <c r="T38" s="1101"/>
      <c r="U38" s="1101"/>
      <c r="V38" s="1101">
        <v>6</v>
      </c>
      <c r="W38" s="1101"/>
      <c r="X38" s="1101"/>
      <c r="Y38" s="1101"/>
      <c r="Z38" s="1101"/>
      <c r="AA38" s="1101" t="s">
        <v>615</v>
      </c>
      <c r="AB38" s="1101"/>
      <c r="AC38" s="1101"/>
      <c r="AD38" s="1101"/>
      <c r="AE38" s="1102"/>
      <c r="AF38" s="1076" t="s">
        <v>427</v>
      </c>
      <c r="AG38" s="1077"/>
      <c r="AH38" s="1077"/>
      <c r="AI38" s="1077"/>
      <c r="AJ38" s="1078"/>
      <c r="AK38" s="1037">
        <v>1</v>
      </c>
      <c r="AL38" s="1028"/>
      <c r="AM38" s="1028"/>
      <c r="AN38" s="1028"/>
      <c r="AO38" s="1028"/>
      <c r="AP38" s="1028">
        <v>1</v>
      </c>
      <c r="AQ38" s="1028"/>
      <c r="AR38" s="1028"/>
      <c r="AS38" s="1028"/>
      <c r="AT38" s="1028"/>
      <c r="AU38" s="1028" t="s">
        <v>620</v>
      </c>
      <c r="AV38" s="1028"/>
      <c r="AW38" s="1028"/>
      <c r="AX38" s="1028"/>
      <c r="AY38" s="1028"/>
      <c r="AZ38" s="1099" t="s">
        <v>615</v>
      </c>
      <c r="BA38" s="1099"/>
      <c r="BB38" s="1099"/>
      <c r="BC38" s="1099"/>
      <c r="BD38" s="1099"/>
      <c r="BE38" s="1089" t="s">
        <v>425</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428</v>
      </c>
      <c r="C39" s="1095"/>
      <c r="D39" s="1095"/>
      <c r="E39" s="1095"/>
      <c r="F39" s="1095"/>
      <c r="G39" s="1095"/>
      <c r="H39" s="1095"/>
      <c r="I39" s="1095"/>
      <c r="J39" s="1095"/>
      <c r="K39" s="1095"/>
      <c r="L39" s="1095"/>
      <c r="M39" s="1095"/>
      <c r="N39" s="1095"/>
      <c r="O39" s="1095"/>
      <c r="P39" s="1096"/>
      <c r="Q39" s="1100">
        <v>570</v>
      </c>
      <c r="R39" s="1101"/>
      <c r="S39" s="1101"/>
      <c r="T39" s="1101"/>
      <c r="U39" s="1101"/>
      <c r="V39" s="1101">
        <v>570</v>
      </c>
      <c r="W39" s="1101"/>
      <c r="X39" s="1101"/>
      <c r="Y39" s="1101"/>
      <c r="Z39" s="1101"/>
      <c r="AA39" s="1101" t="s">
        <v>615</v>
      </c>
      <c r="AB39" s="1101"/>
      <c r="AC39" s="1101"/>
      <c r="AD39" s="1101"/>
      <c r="AE39" s="1102"/>
      <c r="AF39" s="1076" t="s">
        <v>412</v>
      </c>
      <c r="AG39" s="1077"/>
      <c r="AH39" s="1077"/>
      <c r="AI39" s="1077"/>
      <c r="AJ39" s="1078"/>
      <c r="AK39" s="1037">
        <v>174</v>
      </c>
      <c r="AL39" s="1028"/>
      <c r="AM39" s="1028"/>
      <c r="AN39" s="1028"/>
      <c r="AO39" s="1028"/>
      <c r="AP39" s="1028" t="s">
        <v>620</v>
      </c>
      <c r="AQ39" s="1028"/>
      <c r="AR39" s="1028"/>
      <c r="AS39" s="1028"/>
      <c r="AT39" s="1028"/>
      <c r="AU39" s="1028" t="s">
        <v>620</v>
      </c>
      <c r="AV39" s="1028"/>
      <c r="AW39" s="1028"/>
      <c r="AX39" s="1028"/>
      <c r="AY39" s="1028"/>
      <c r="AZ39" s="1099" t="s">
        <v>615</v>
      </c>
      <c r="BA39" s="1099"/>
      <c r="BB39" s="1099"/>
      <c r="BC39" s="1099"/>
      <c r="BD39" s="1099"/>
      <c r="BE39" s="1089" t="s">
        <v>429</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430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398</v>
      </c>
      <c r="B63" s="1001" t="s">
        <v>431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2396</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432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433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434</v>
      </c>
      <c r="B66" s="1053"/>
      <c r="C66" s="1053"/>
      <c r="D66" s="1053"/>
      <c r="E66" s="1053"/>
      <c r="F66" s="1053"/>
      <c r="G66" s="1053"/>
      <c r="H66" s="1053"/>
      <c r="I66" s="1053"/>
      <c r="J66" s="1053"/>
      <c r="K66" s="1053"/>
      <c r="L66" s="1053"/>
      <c r="M66" s="1053"/>
      <c r="N66" s="1053"/>
      <c r="O66" s="1053"/>
      <c r="P66" s="1054"/>
      <c r="Q66" s="1058" t="s">
        <v>435</v>
      </c>
      <c r="R66" s="1059"/>
      <c r="S66" s="1059"/>
      <c r="T66" s="1059"/>
      <c r="U66" s="1060"/>
      <c r="V66" s="1058" t="s">
        <v>436</v>
      </c>
      <c r="W66" s="1059"/>
      <c r="X66" s="1059"/>
      <c r="Y66" s="1059"/>
      <c r="Z66" s="1060"/>
      <c r="AA66" s="1058" t="s">
        <v>437</v>
      </c>
      <c r="AB66" s="1059"/>
      <c r="AC66" s="1059"/>
      <c r="AD66" s="1059"/>
      <c r="AE66" s="1060"/>
      <c r="AF66" s="1064" t="s">
        <v>438</v>
      </c>
      <c r="AG66" s="1065"/>
      <c r="AH66" s="1065"/>
      <c r="AI66" s="1065"/>
      <c r="AJ66" s="1066"/>
      <c r="AK66" s="1058" t="s">
        <v>439</v>
      </c>
      <c r="AL66" s="1053"/>
      <c r="AM66" s="1053"/>
      <c r="AN66" s="1053"/>
      <c r="AO66" s="1054"/>
      <c r="AP66" s="1058" t="s">
        <v>407</v>
      </c>
      <c r="AQ66" s="1059"/>
      <c r="AR66" s="1059"/>
      <c r="AS66" s="1059"/>
      <c r="AT66" s="1060"/>
      <c r="AU66" s="1058" t="s">
        <v>440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628</v>
      </c>
      <c r="C68" s="1043"/>
      <c r="D68" s="1043"/>
      <c r="E68" s="1043"/>
      <c r="F68" s="1043"/>
      <c r="G68" s="1043"/>
      <c r="H68" s="1043"/>
      <c r="I68" s="1043"/>
      <c r="J68" s="1043"/>
      <c r="K68" s="1043"/>
      <c r="L68" s="1043"/>
      <c r="M68" s="1043"/>
      <c r="N68" s="1043"/>
      <c r="O68" s="1043"/>
      <c r="P68" s="1044"/>
      <c r="Q68" s="1045">
        <v>8417</v>
      </c>
      <c r="R68" s="1039"/>
      <c r="S68" s="1039"/>
      <c r="T68" s="1039"/>
      <c r="U68" s="1039"/>
      <c r="V68" s="1039">
        <v>7899</v>
      </c>
      <c r="W68" s="1039"/>
      <c r="X68" s="1039"/>
      <c r="Y68" s="1039"/>
      <c r="Z68" s="1039"/>
      <c r="AA68" s="1039">
        <v>518</v>
      </c>
      <c r="AB68" s="1039"/>
      <c r="AC68" s="1039"/>
      <c r="AD68" s="1039"/>
      <c r="AE68" s="1039"/>
      <c r="AF68" s="1039">
        <v>518</v>
      </c>
      <c r="AG68" s="1039"/>
      <c r="AH68" s="1039"/>
      <c r="AI68" s="1039"/>
      <c r="AJ68" s="1039"/>
      <c r="AK68" s="1039">
        <v>3600</v>
      </c>
      <c r="AL68" s="1039"/>
      <c r="AM68" s="1039"/>
      <c r="AN68" s="1039"/>
      <c r="AO68" s="1039"/>
      <c r="AP68" s="1039" t="s">
        <v>642</v>
      </c>
      <c r="AQ68" s="1039"/>
      <c r="AR68" s="1039"/>
      <c r="AS68" s="1039"/>
      <c r="AT68" s="1039"/>
      <c r="AU68" s="1039" t="s">
        <v>642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629</v>
      </c>
      <c r="C69" s="1032"/>
      <c r="D69" s="1032"/>
      <c r="E69" s="1032"/>
      <c r="F69" s="1032"/>
      <c r="G69" s="1032"/>
      <c r="H69" s="1032"/>
      <c r="I69" s="1032"/>
      <c r="J69" s="1032"/>
      <c r="K69" s="1032"/>
      <c r="L69" s="1032"/>
      <c r="M69" s="1032"/>
      <c r="N69" s="1032"/>
      <c r="O69" s="1032"/>
      <c r="P69" s="1033"/>
      <c r="Q69" s="1034">
        <v>532</v>
      </c>
      <c r="R69" s="1028"/>
      <c r="S69" s="1028"/>
      <c r="T69" s="1028"/>
      <c r="U69" s="1028"/>
      <c r="V69" s="1028">
        <v>529</v>
      </c>
      <c r="W69" s="1028"/>
      <c r="X69" s="1028"/>
      <c r="Y69" s="1028"/>
      <c r="Z69" s="1028"/>
      <c r="AA69" s="1028">
        <v>3</v>
      </c>
      <c r="AB69" s="1028"/>
      <c r="AC69" s="1028"/>
      <c r="AD69" s="1028"/>
      <c r="AE69" s="1028"/>
      <c r="AF69" s="1028">
        <v>3</v>
      </c>
      <c r="AG69" s="1028"/>
      <c r="AH69" s="1028"/>
      <c r="AI69" s="1028"/>
      <c r="AJ69" s="1028"/>
      <c r="AK69" s="1028" t="s">
        <v>642</v>
      </c>
      <c r="AL69" s="1028"/>
      <c r="AM69" s="1028"/>
      <c r="AN69" s="1028"/>
      <c r="AO69" s="1028"/>
      <c r="AP69" s="1028" t="s">
        <v>642</v>
      </c>
      <c r="AQ69" s="1028"/>
      <c r="AR69" s="1028"/>
      <c r="AS69" s="1028"/>
      <c r="AT69" s="1028"/>
      <c r="AU69" s="1028" t="s">
        <v>642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630</v>
      </c>
      <c r="C70" s="1032"/>
      <c r="D70" s="1032"/>
      <c r="E70" s="1032"/>
      <c r="F70" s="1032"/>
      <c r="G70" s="1032"/>
      <c r="H70" s="1032"/>
      <c r="I70" s="1032"/>
      <c r="J70" s="1032"/>
      <c r="K70" s="1032"/>
      <c r="L70" s="1032"/>
      <c r="M70" s="1032"/>
      <c r="N70" s="1032"/>
      <c r="O70" s="1032"/>
      <c r="P70" s="1033"/>
      <c r="Q70" s="1034">
        <v>38</v>
      </c>
      <c r="R70" s="1028"/>
      <c r="S70" s="1028"/>
      <c r="T70" s="1028"/>
      <c r="U70" s="1028"/>
      <c r="V70" s="1028">
        <v>28</v>
      </c>
      <c r="W70" s="1028"/>
      <c r="X70" s="1028"/>
      <c r="Y70" s="1028"/>
      <c r="Z70" s="1028"/>
      <c r="AA70" s="1028">
        <v>10</v>
      </c>
      <c r="AB70" s="1028"/>
      <c r="AC70" s="1028"/>
      <c r="AD70" s="1028"/>
      <c r="AE70" s="1028"/>
      <c r="AF70" s="1028">
        <v>10</v>
      </c>
      <c r="AG70" s="1028"/>
      <c r="AH70" s="1028"/>
      <c r="AI70" s="1028"/>
      <c r="AJ70" s="1028"/>
      <c r="AK70" s="1028" t="s">
        <v>642</v>
      </c>
      <c r="AL70" s="1028"/>
      <c r="AM70" s="1028"/>
      <c r="AN70" s="1028"/>
      <c r="AO70" s="1028"/>
      <c r="AP70" s="1028" t="s">
        <v>642</v>
      </c>
      <c r="AQ70" s="1028"/>
      <c r="AR70" s="1028"/>
      <c r="AS70" s="1028"/>
      <c r="AT70" s="1028"/>
      <c r="AU70" s="1028" t="s">
        <v>642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631</v>
      </c>
      <c r="C71" s="1032"/>
      <c r="D71" s="1032"/>
      <c r="E71" s="1032"/>
      <c r="F71" s="1032"/>
      <c r="G71" s="1032"/>
      <c r="H71" s="1032"/>
      <c r="I71" s="1032"/>
      <c r="J71" s="1032"/>
      <c r="K71" s="1032"/>
      <c r="L71" s="1032"/>
      <c r="M71" s="1032"/>
      <c r="N71" s="1032"/>
      <c r="O71" s="1032"/>
      <c r="P71" s="1033"/>
      <c r="Q71" s="1034">
        <v>234</v>
      </c>
      <c r="R71" s="1028"/>
      <c r="S71" s="1028"/>
      <c r="T71" s="1028"/>
      <c r="U71" s="1028"/>
      <c r="V71" s="1028">
        <v>172</v>
      </c>
      <c r="W71" s="1028"/>
      <c r="X71" s="1028"/>
      <c r="Y71" s="1028"/>
      <c r="Z71" s="1028"/>
      <c r="AA71" s="1028">
        <v>62</v>
      </c>
      <c r="AB71" s="1028"/>
      <c r="AC71" s="1028"/>
      <c r="AD71" s="1028"/>
      <c r="AE71" s="1028"/>
      <c r="AF71" s="1028">
        <v>62</v>
      </c>
      <c r="AG71" s="1028"/>
      <c r="AH71" s="1028"/>
      <c r="AI71" s="1028"/>
      <c r="AJ71" s="1028"/>
      <c r="AK71" s="1028" t="s">
        <v>642</v>
      </c>
      <c r="AL71" s="1028"/>
      <c r="AM71" s="1028"/>
      <c r="AN71" s="1028"/>
      <c r="AO71" s="1028"/>
      <c r="AP71" s="1028">
        <v>78</v>
      </c>
      <c r="AQ71" s="1028"/>
      <c r="AR71" s="1028"/>
      <c r="AS71" s="1028"/>
      <c r="AT71" s="1028"/>
      <c r="AU71" s="1028">
        <v>53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632</v>
      </c>
      <c r="C72" s="1032"/>
      <c r="D72" s="1032"/>
      <c r="E72" s="1032"/>
      <c r="F72" s="1032"/>
      <c r="G72" s="1032"/>
      <c r="H72" s="1032"/>
      <c r="I72" s="1032"/>
      <c r="J72" s="1032"/>
      <c r="K72" s="1032"/>
      <c r="L72" s="1032"/>
      <c r="M72" s="1032"/>
      <c r="N72" s="1032"/>
      <c r="O72" s="1032"/>
      <c r="P72" s="1033"/>
      <c r="Q72" s="1034">
        <v>327</v>
      </c>
      <c r="R72" s="1028"/>
      <c r="S72" s="1028"/>
      <c r="T72" s="1028"/>
      <c r="U72" s="1028"/>
      <c r="V72" s="1028">
        <v>260</v>
      </c>
      <c r="W72" s="1028"/>
      <c r="X72" s="1028"/>
      <c r="Y72" s="1028"/>
      <c r="Z72" s="1028"/>
      <c r="AA72" s="1028">
        <v>68</v>
      </c>
      <c r="AB72" s="1028"/>
      <c r="AC72" s="1028"/>
      <c r="AD72" s="1028"/>
      <c r="AE72" s="1028"/>
      <c r="AF72" s="1028">
        <v>68</v>
      </c>
      <c r="AG72" s="1028"/>
      <c r="AH72" s="1028"/>
      <c r="AI72" s="1028"/>
      <c r="AJ72" s="1028"/>
      <c r="AK72" s="1028">
        <v>2</v>
      </c>
      <c r="AL72" s="1028"/>
      <c r="AM72" s="1028"/>
      <c r="AN72" s="1028"/>
      <c r="AO72" s="1028"/>
      <c r="AP72" s="1028">
        <v>44</v>
      </c>
      <c r="AQ72" s="1028"/>
      <c r="AR72" s="1028"/>
      <c r="AS72" s="1028"/>
      <c r="AT72" s="1028"/>
      <c r="AU72" s="1028">
        <v>44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633</v>
      </c>
      <c r="C73" s="1032"/>
      <c r="D73" s="1032"/>
      <c r="E73" s="1032"/>
      <c r="F73" s="1032"/>
      <c r="G73" s="1032"/>
      <c r="H73" s="1032"/>
      <c r="I73" s="1032"/>
      <c r="J73" s="1032"/>
      <c r="K73" s="1032"/>
      <c r="L73" s="1032"/>
      <c r="M73" s="1032"/>
      <c r="N73" s="1032"/>
      <c r="O73" s="1032"/>
      <c r="P73" s="1033"/>
      <c r="Q73" s="1034">
        <v>1258</v>
      </c>
      <c r="R73" s="1028"/>
      <c r="S73" s="1028"/>
      <c r="T73" s="1028"/>
      <c r="U73" s="1028"/>
      <c r="V73" s="1028">
        <v>1160</v>
      </c>
      <c r="W73" s="1028"/>
      <c r="X73" s="1028"/>
      <c r="Y73" s="1028"/>
      <c r="Z73" s="1028"/>
      <c r="AA73" s="1028">
        <v>99</v>
      </c>
      <c r="AB73" s="1028"/>
      <c r="AC73" s="1028"/>
      <c r="AD73" s="1028"/>
      <c r="AE73" s="1028"/>
      <c r="AF73" s="1028">
        <v>99</v>
      </c>
      <c r="AG73" s="1028"/>
      <c r="AH73" s="1028"/>
      <c r="AI73" s="1028"/>
      <c r="AJ73" s="1028"/>
      <c r="AK73" s="1028">
        <v>131</v>
      </c>
      <c r="AL73" s="1028"/>
      <c r="AM73" s="1028"/>
      <c r="AN73" s="1028"/>
      <c r="AO73" s="1028"/>
      <c r="AP73" s="1028" t="s">
        <v>642</v>
      </c>
      <c r="AQ73" s="1028"/>
      <c r="AR73" s="1028"/>
      <c r="AS73" s="1028"/>
      <c r="AT73" s="1028"/>
      <c r="AU73" s="1028" t="s">
        <v>642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634</v>
      </c>
      <c r="C74" s="1032"/>
      <c r="D74" s="1032"/>
      <c r="E74" s="1032"/>
      <c r="F74" s="1032"/>
      <c r="G74" s="1032"/>
      <c r="H74" s="1032"/>
      <c r="I74" s="1032"/>
      <c r="J74" s="1032"/>
      <c r="K74" s="1032"/>
      <c r="L74" s="1032"/>
      <c r="M74" s="1032"/>
      <c r="N74" s="1032"/>
      <c r="O74" s="1032"/>
      <c r="P74" s="1033"/>
      <c r="Q74" s="1034">
        <v>993</v>
      </c>
      <c r="R74" s="1028"/>
      <c r="S74" s="1028"/>
      <c r="T74" s="1028"/>
      <c r="U74" s="1028"/>
      <c r="V74" s="1028">
        <v>959</v>
      </c>
      <c r="W74" s="1028"/>
      <c r="X74" s="1028"/>
      <c r="Y74" s="1028"/>
      <c r="Z74" s="1028"/>
      <c r="AA74" s="1028">
        <v>34</v>
      </c>
      <c r="AB74" s="1028"/>
      <c r="AC74" s="1028"/>
      <c r="AD74" s="1028"/>
      <c r="AE74" s="1028"/>
      <c r="AF74" s="1028">
        <v>34</v>
      </c>
      <c r="AG74" s="1028"/>
      <c r="AH74" s="1028"/>
      <c r="AI74" s="1028"/>
      <c r="AJ74" s="1028"/>
      <c r="AK74" s="1028" t="s">
        <v>642</v>
      </c>
      <c r="AL74" s="1028"/>
      <c r="AM74" s="1028"/>
      <c r="AN74" s="1028"/>
      <c r="AO74" s="1028"/>
      <c r="AP74" s="1028">
        <v>264</v>
      </c>
      <c r="AQ74" s="1028"/>
      <c r="AR74" s="1028"/>
      <c r="AS74" s="1028"/>
      <c r="AT74" s="1028"/>
      <c r="AU74" s="1028" t="s">
        <v>642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635</v>
      </c>
      <c r="C75" s="1032"/>
      <c r="D75" s="1032"/>
      <c r="E75" s="1032"/>
      <c r="F75" s="1032"/>
      <c r="G75" s="1032"/>
      <c r="H75" s="1032"/>
      <c r="I75" s="1032"/>
      <c r="J75" s="1032"/>
      <c r="K75" s="1032"/>
      <c r="L75" s="1032"/>
      <c r="M75" s="1032"/>
      <c r="N75" s="1032"/>
      <c r="O75" s="1032"/>
      <c r="P75" s="1033"/>
      <c r="Q75" s="1038">
        <v>4</v>
      </c>
      <c r="R75" s="1036"/>
      <c r="S75" s="1036"/>
      <c r="T75" s="1036"/>
      <c r="U75" s="1037"/>
      <c r="V75" s="1035">
        <v>4</v>
      </c>
      <c r="W75" s="1036"/>
      <c r="X75" s="1036"/>
      <c r="Y75" s="1036"/>
      <c r="Z75" s="1037"/>
      <c r="AA75" s="1035">
        <v>1</v>
      </c>
      <c r="AB75" s="1036"/>
      <c r="AC75" s="1036"/>
      <c r="AD75" s="1036"/>
      <c r="AE75" s="1037"/>
      <c r="AF75" s="1035">
        <v>1</v>
      </c>
      <c r="AG75" s="1036"/>
      <c r="AH75" s="1036"/>
      <c r="AI75" s="1036"/>
      <c r="AJ75" s="1037"/>
      <c r="AK75" s="1035" t="s">
        <v>642</v>
      </c>
      <c r="AL75" s="1036"/>
      <c r="AM75" s="1036"/>
      <c r="AN75" s="1036"/>
      <c r="AO75" s="1037"/>
      <c r="AP75" s="1035" t="s">
        <v>642</v>
      </c>
      <c r="AQ75" s="1036"/>
      <c r="AR75" s="1036"/>
      <c r="AS75" s="1036"/>
      <c r="AT75" s="1037"/>
      <c r="AU75" s="1035" t="s">
        <v>643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636</v>
      </c>
      <c r="C76" s="1032"/>
      <c r="D76" s="1032"/>
      <c r="E76" s="1032"/>
      <c r="F76" s="1032"/>
      <c r="G76" s="1032"/>
      <c r="H76" s="1032"/>
      <c r="I76" s="1032"/>
      <c r="J76" s="1032"/>
      <c r="K76" s="1032"/>
      <c r="L76" s="1032"/>
      <c r="M76" s="1032"/>
      <c r="N76" s="1032"/>
      <c r="O76" s="1032"/>
      <c r="P76" s="1033"/>
      <c r="Q76" s="1038">
        <v>1</v>
      </c>
      <c r="R76" s="1036"/>
      <c r="S76" s="1036"/>
      <c r="T76" s="1036"/>
      <c r="U76" s="1037"/>
      <c r="V76" s="1035">
        <v>0</v>
      </c>
      <c r="W76" s="1036"/>
      <c r="X76" s="1036"/>
      <c r="Y76" s="1036"/>
      <c r="Z76" s="1037"/>
      <c r="AA76" s="1035">
        <v>1</v>
      </c>
      <c r="AB76" s="1036"/>
      <c r="AC76" s="1036"/>
      <c r="AD76" s="1036"/>
      <c r="AE76" s="1037"/>
      <c r="AF76" s="1035">
        <v>1</v>
      </c>
      <c r="AG76" s="1036"/>
      <c r="AH76" s="1036"/>
      <c r="AI76" s="1036"/>
      <c r="AJ76" s="1037"/>
      <c r="AK76" s="1035" t="s">
        <v>642</v>
      </c>
      <c r="AL76" s="1036"/>
      <c r="AM76" s="1036"/>
      <c r="AN76" s="1036"/>
      <c r="AO76" s="1037"/>
      <c r="AP76" s="1035" t="s">
        <v>642</v>
      </c>
      <c r="AQ76" s="1036"/>
      <c r="AR76" s="1036"/>
      <c r="AS76" s="1036"/>
      <c r="AT76" s="1037"/>
      <c r="AU76" s="1035" t="s">
        <v>643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637</v>
      </c>
      <c r="C77" s="1032"/>
      <c r="D77" s="1032"/>
      <c r="E77" s="1032"/>
      <c r="F77" s="1032"/>
      <c r="G77" s="1032"/>
      <c r="H77" s="1032"/>
      <c r="I77" s="1032"/>
      <c r="J77" s="1032"/>
      <c r="K77" s="1032"/>
      <c r="L77" s="1032"/>
      <c r="M77" s="1032"/>
      <c r="N77" s="1032"/>
      <c r="O77" s="1032"/>
      <c r="P77" s="1033"/>
      <c r="Q77" s="1038">
        <v>3</v>
      </c>
      <c r="R77" s="1036"/>
      <c r="S77" s="1036"/>
      <c r="T77" s="1036"/>
      <c r="U77" s="1037"/>
      <c r="V77" s="1035">
        <v>1</v>
      </c>
      <c r="W77" s="1036"/>
      <c r="X77" s="1036"/>
      <c r="Y77" s="1036"/>
      <c r="Z77" s="1037"/>
      <c r="AA77" s="1035">
        <v>2</v>
      </c>
      <c r="AB77" s="1036"/>
      <c r="AC77" s="1036"/>
      <c r="AD77" s="1036"/>
      <c r="AE77" s="1037"/>
      <c r="AF77" s="1035">
        <v>2</v>
      </c>
      <c r="AG77" s="1036"/>
      <c r="AH77" s="1036"/>
      <c r="AI77" s="1036"/>
      <c r="AJ77" s="1037"/>
      <c r="AK77" s="1035" t="s">
        <v>642</v>
      </c>
      <c r="AL77" s="1036"/>
      <c r="AM77" s="1036"/>
      <c r="AN77" s="1036"/>
      <c r="AO77" s="1037"/>
      <c r="AP77" s="1035" t="s">
        <v>642</v>
      </c>
      <c r="AQ77" s="1036"/>
      <c r="AR77" s="1036"/>
      <c r="AS77" s="1036"/>
      <c r="AT77" s="1037"/>
      <c r="AU77" s="1035" t="s">
        <v>643</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638</v>
      </c>
      <c r="C78" s="1032"/>
      <c r="D78" s="1032"/>
      <c r="E78" s="1032"/>
      <c r="F78" s="1032"/>
      <c r="G78" s="1032"/>
      <c r="H78" s="1032"/>
      <c r="I78" s="1032"/>
      <c r="J78" s="1032"/>
      <c r="K78" s="1032"/>
      <c r="L78" s="1032"/>
      <c r="M78" s="1032"/>
      <c r="N78" s="1032"/>
      <c r="O78" s="1032"/>
      <c r="P78" s="1033"/>
      <c r="Q78" s="1034">
        <v>55</v>
      </c>
      <c r="R78" s="1028"/>
      <c r="S78" s="1028"/>
      <c r="T78" s="1028"/>
      <c r="U78" s="1028"/>
      <c r="V78" s="1028">
        <v>43</v>
      </c>
      <c r="W78" s="1028"/>
      <c r="X78" s="1028"/>
      <c r="Y78" s="1028"/>
      <c r="Z78" s="1028"/>
      <c r="AA78" s="1028">
        <v>12</v>
      </c>
      <c r="AB78" s="1028"/>
      <c r="AC78" s="1028"/>
      <c r="AD78" s="1028"/>
      <c r="AE78" s="1028"/>
      <c r="AF78" s="1028">
        <v>12</v>
      </c>
      <c r="AG78" s="1028"/>
      <c r="AH78" s="1028"/>
      <c r="AI78" s="1028"/>
      <c r="AJ78" s="1028"/>
      <c r="AK78" s="1035" t="s">
        <v>642</v>
      </c>
      <c r="AL78" s="1036"/>
      <c r="AM78" s="1036"/>
      <c r="AN78" s="1036"/>
      <c r="AO78" s="1037"/>
      <c r="AP78" s="1035" t="s">
        <v>642</v>
      </c>
      <c r="AQ78" s="1036"/>
      <c r="AR78" s="1036"/>
      <c r="AS78" s="1036"/>
      <c r="AT78" s="1037"/>
      <c r="AU78" s="1035" t="s">
        <v>643</v>
      </c>
      <c r="AV78" s="1036"/>
      <c r="AW78" s="1036"/>
      <c r="AX78" s="1036"/>
      <c r="AY78" s="1037"/>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639</v>
      </c>
      <c r="C79" s="1032"/>
      <c r="D79" s="1032"/>
      <c r="E79" s="1032"/>
      <c r="F79" s="1032"/>
      <c r="G79" s="1032"/>
      <c r="H79" s="1032"/>
      <c r="I79" s="1032"/>
      <c r="J79" s="1032"/>
      <c r="K79" s="1032"/>
      <c r="L79" s="1032"/>
      <c r="M79" s="1032"/>
      <c r="N79" s="1032"/>
      <c r="O79" s="1032"/>
      <c r="P79" s="1033"/>
      <c r="Q79" s="1034">
        <v>144</v>
      </c>
      <c r="R79" s="1028"/>
      <c r="S79" s="1028"/>
      <c r="T79" s="1028"/>
      <c r="U79" s="1028"/>
      <c r="V79" s="1028">
        <v>72</v>
      </c>
      <c r="W79" s="1028"/>
      <c r="X79" s="1028"/>
      <c r="Y79" s="1028"/>
      <c r="Z79" s="1028"/>
      <c r="AA79" s="1028">
        <v>73</v>
      </c>
      <c r="AB79" s="1028"/>
      <c r="AC79" s="1028"/>
      <c r="AD79" s="1028"/>
      <c r="AE79" s="1028"/>
      <c r="AF79" s="1028">
        <v>73</v>
      </c>
      <c r="AG79" s="1028"/>
      <c r="AH79" s="1028"/>
      <c r="AI79" s="1028"/>
      <c r="AJ79" s="1028"/>
      <c r="AK79" s="1035" t="s">
        <v>642</v>
      </c>
      <c r="AL79" s="1036"/>
      <c r="AM79" s="1036"/>
      <c r="AN79" s="1036"/>
      <c r="AO79" s="1037"/>
      <c r="AP79" s="1035" t="s">
        <v>642</v>
      </c>
      <c r="AQ79" s="1036"/>
      <c r="AR79" s="1036"/>
      <c r="AS79" s="1036"/>
      <c r="AT79" s="1037"/>
      <c r="AU79" s="1035" t="s">
        <v>643</v>
      </c>
      <c r="AV79" s="1036"/>
      <c r="AW79" s="1036"/>
      <c r="AX79" s="1036"/>
      <c r="AY79" s="1037"/>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640</v>
      </c>
      <c r="C80" s="1032"/>
      <c r="D80" s="1032"/>
      <c r="E80" s="1032"/>
      <c r="F80" s="1032"/>
      <c r="G80" s="1032"/>
      <c r="H80" s="1032"/>
      <c r="I80" s="1032"/>
      <c r="J80" s="1032"/>
      <c r="K80" s="1032"/>
      <c r="L80" s="1032"/>
      <c r="M80" s="1032"/>
      <c r="N80" s="1032"/>
      <c r="O80" s="1032"/>
      <c r="P80" s="1033"/>
      <c r="Q80" s="1034">
        <v>80</v>
      </c>
      <c r="R80" s="1028"/>
      <c r="S80" s="1028"/>
      <c r="T80" s="1028"/>
      <c r="U80" s="1028"/>
      <c r="V80" s="1028">
        <v>70</v>
      </c>
      <c r="W80" s="1028"/>
      <c r="X80" s="1028"/>
      <c r="Y80" s="1028"/>
      <c r="Z80" s="1028"/>
      <c r="AA80" s="1028">
        <v>10</v>
      </c>
      <c r="AB80" s="1028"/>
      <c r="AC80" s="1028"/>
      <c r="AD80" s="1028"/>
      <c r="AE80" s="1028"/>
      <c r="AF80" s="1028">
        <v>10</v>
      </c>
      <c r="AG80" s="1028"/>
      <c r="AH80" s="1028"/>
      <c r="AI80" s="1028"/>
      <c r="AJ80" s="1028"/>
      <c r="AK80" s="1035" t="s">
        <v>642</v>
      </c>
      <c r="AL80" s="1036"/>
      <c r="AM80" s="1036"/>
      <c r="AN80" s="1036"/>
      <c r="AO80" s="1037"/>
      <c r="AP80" s="1035" t="s">
        <v>642</v>
      </c>
      <c r="AQ80" s="1036"/>
      <c r="AR80" s="1036"/>
      <c r="AS80" s="1036"/>
      <c r="AT80" s="1037"/>
      <c r="AU80" s="1035" t="s">
        <v>643</v>
      </c>
      <c r="AV80" s="1036"/>
      <c r="AW80" s="1036"/>
      <c r="AX80" s="1036"/>
      <c r="AY80" s="1037"/>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641</v>
      </c>
      <c r="C81" s="1032"/>
      <c r="D81" s="1032"/>
      <c r="E81" s="1032"/>
      <c r="F81" s="1032"/>
      <c r="G81" s="1032"/>
      <c r="H81" s="1032"/>
      <c r="I81" s="1032"/>
      <c r="J81" s="1032"/>
      <c r="K81" s="1032"/>
      <c r="L81" s="1032"/>
      <c r="M81" s="1032"/>
      <c r="N81" s="1032"/>
      <c r="O81" s="1032"/>
      <c r="P81" s="1033"/>
      <c r="Q81" s="1034">
        <v>221014</v>
      </c>
      <c r="R81" s="1028"/>
      <c r="S81" s="1028"/>
      <c r="T81" s="1028"/>
      <c r="U81" s="1028"/>
      <c r="V81" s="1028">
        <v>207450</v>
      </c>
      <c r="W81" s="1028"/>
      <c r="X81" s="1028"/>
      <c r="Y81" s="1028"/>
      <c r="Z81" s="1028"/>
      <c r="AA81" s="1028">
        <v>13564</v>
      </c>
      <c r="AB81" s="1028"/>
      <c r="AC81" s="1028"/>
      <c r="AD81" s="1028"/>
      <c r="AE81" s="1028"/>
      <c r="AF81" s="1028">
        <v>13564</v>
      </c>
      <c r="AG81" s="1028"/>
      <c r="AH81" s="1028"/>
      <c r="AI81" s="1028"/>
      <c r="AJ81" s="1028"/>
      <c r="AK81" s="1035" t="s">
        <v>642</v>
      </c>
      <c r="AL81" s="1036"/>
      <c r="AM81" s="1036"/>
      <c r="AN81" s="1036"/>
      <c r="AO81" s="1037"/>
      <c r="AP81" s="1035" t="s">
        <v>642</v>
      </c>
      <c r="AQ81" s="1036"/>
      <c r="AR81" s="1036"/>
      <c r="AS81" s="1036"/>
      <c r="AT81" s="1037"/>
      <c r="AU81" s="1035" t="s">
        <v>643</v>
      </c>
      <c r="AV81" s="1036"/>
      <c r="AW81" s="1036"/>
      <c r="AX81" s="1036"/>
      <c r="AY81" s="1037"/>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398</v>
      </c>
      <c r="B88" s="1001" t="s">
        <v>441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01" t="s">
        <v>442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443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450</v>
      </c>
      <c r="AB109" s="951"/>
      <c r="AC109" s="951"/>
      <c r="AD109" s="951"/>
      <c r="AE109" s="952"/>
      <c r="AF109" s="953" t="s">
        <v>451</v>
      </c>
      <c r="AG109" s="951"/>
      <c r="AH109" s="951"/>
      <c r="AI109" s="951"/>
      <c r="AJ109" s="952"/>
      <c r="AK109" s="953" t="s">
        <v>308</v>
      </c>
      <c r="AL109" s="951"/>
      <c r="AM109" s="951"/>
      <c r="AN109" s="951"/>
      <c r="AO109" s="952"/>
      <c r="AP109" s="953" t="s">
        <v>452</v>
      </c>
      <c r="AQ109" s="951"/>
      <c r="AR109" s="951"/>
      <c r="AS109" s="951"/>
      <c r="AT109" s="982"/>
      <c r="AU109" s="950" t="s">
        <v>449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450</v>
      </c>
      <c r="BR109" s="951"/>
      <c r="BS109" s="951"/>
      <c r="BT109" s="951"/>
      <c r="BU109" s="952"/>
      <c r="BV109" s="953" t="s">
        <v>451</v>
      </c>
      <c r="BW109" s="951"/>
      <c r="BX109" s="951"/>
      <c r="BY109" s="951"/>
      <c r="BZ109" s="952"/>
      <c r="CA109" s="953" t="s">
        <v>308</v>
      </c>
      <c r="CB109" s="951"/>
      <c r="CC109" s="951"/>
      <c r="CD109" s="951"/>
      <c r="CE109" s="952"/>
      <c r="CF109" s="989" t="s">
        <v>452</v>
      </c>
      <c r="CG109" s="989"/>
      <c r="CH109" s="989"/>
      <c r="CI109" s="989"/>
      <c r="CJ109" s="989"/>
      <c r="CK109" s="953" t="s">
        <v>453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450</v>
      </c>
      <c r="DH109" s="951"/>
      <c r="DI109" s="951"/>
      <c r="DJ109" s="951"/>
      <c r="DK109" s="952"/>
      <c r="DL109" s="953" t="s">
        <v>451</v>
      </c>
      <c r="DM109" s="951"/>
      <c r="DN109" s="951"/>
      <c r="DO109" s="951"/>
      <c r="DP109" s="952"/>
      <c r="DQ109" s="953" t="s">
        <v>308</v>
      </c>
      <c r="DR109" s="951"/>
      <c r="DS109" s="951"/>
      <c r="DT109" s="951"/>
      <c r="DU109" s="952"/>
      <c r="DV109" s="953" t="s">
        <v>452</v>
      </c>
      <c r="DW109" s="951"/>
      <c r="DX109" s="951"/>
      <c r="DY109" s="951"/>
      <c r="DZ109" s="982"/>
    </row>
    <row r="110" spans="1:131" s="248" customFormat="1" ht="26.25" customHeight="1" x14ac:dyDescent="0.15">
      <c r="A110" s="853" t="s">
        <v>454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2391263</v>
      </c>
      <c r="AB110" s="944"/>
      <c r="AC110" s="944"/>
      <c r="AD110" s="944"/>
      <c r="AE110" s="945"/>
      <c r="AF110" s="946">
        <v>2300872</v>
      </c>
      <c r="AG110" s="944"/>
      <c r="AH110" s="944"/>
      <c r="AI110" s="944"/>
      <c r="AJ110" s="945"/>
      <c r="AK110" s="946">
        <v>2443052</v>
      </c>
      <c r="AL110" s="944"/>
      <c r="AM110" s="944"/>
      <c r="AN110" s="944"/>
      <c r="AO110" s="945"/>
      <c r="AP110" s="947">
        <v>19.399999999999999</v>
      </c>
      <c r="AQ110" s="948"/>
      <c r="AR110" s="948"/>
      <c r="AS110" s="948"/>
      <c r="AT110" s="949"/>
      <c r="AU110" s="983" t="s">
        <v>73</v>
      </c>
      <c r="AV110" s="984"/>
      <c r="AW110" s="984"/>
      <c r="AX110" s="984"/>
      <c r="AY110" s="984"/>
      <c r="AZ110" s="909" t="s">
        <v>455</v>
      </c>
      <c r="BA110" s="854"/>
      <c r="BB110" s="854"/>
      <c r="BC110" s="854"/>
      <c r="BD110" s="854"/>
      <c r="BE110" s="854"/>
      <c r="BF110" s="854"/>
      <c r="BG110" s="854"/>
      <c r="BH110" s="854"/>
      <c r="BI110" s="854"/>
      <c r="BJ110" s="854"/>
      <c r="BK110" s="854"/>
      <c r="BL110" s="854"/>
      <c r="BM110" s="854"/>
      <c r="BN110" s="854"/>
      <c r="BO110" s="854"/>
      <c r="BP110" s="855"/>
      <c r="BQ110" s="910">
        <v>27387765</v>
      </c>
      <c r="BR110" s="891"/>
      <c r="BS110" s="891"/>
      <c r="BT110" s="891"/>
      <c r="BU110" s="891"/>
      <c r="BV110" s="891">
        <v>29307321</v>
      </c>
      <c r="BW110" s="891"/>
      <c r="BX110" s="891"/>
      <c r="BY110" s="891"/>
      <c r="BZ110" s="891"/>
      <c r="CA110" s="891">
        <v>31065545</v>
      </c>
      <c r="CB110" s="891"/>
      <c r="CC110" s="891"/>
      <c r="CD110" s="891"/>
      <c r="CE110" s="891"/>
      <c r="CF110" s="915">
        <v>246.4</v>
      </c>
      <c r="CG110" s="916"/>
      <c r="CH110" s="916"/>
      <c r="CI110" s="916"/>
      <c r="CJ110" s="916"/>
      <c r="CK110" s="979" t="s">
        <v>456</v>
      </c>
      <c r="CL110" s="865"/>
      <c r="CM110" s="940" t="s">
        <v>457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93686</v>
      </c>
      <c r="DH110" s="891"/>
      <c r="DI110" s="891"/>
      <c r="DJ110" s="891"/>
      <c r="DK110" s="891"/>
      <c r="DL110" s="891">
        <v>82568</v>
      </c>
      <c r="DM110" s="891"/>
      <c r="DN110" s="891"/>
      <c r="DO110" s="891"/>
      <c r="DP110" s="891"/>
      <c r="DQ110" s="891">
        <v>120533</v>
      </c>
      <c r="DR110" s="891"/>
      <c r="DS110" s="891"/>
      <c r="DT110" s="891"/>
      <c r="DU110" s="891"/>
      <c r="DV110" s="892">
        <v>1</v>
      </c>
      <c r="DW110" s="892"/>
      <c r="DX110" s="892"/>
      <c r="DY110" s="892"/>
      <c r="DZ110" s="893"/>
    </row>
    <row r="111" spans="1:131" s="248" customFormat="1" ht="26.25" customHeight="1" x14ac:dyDescent="0.15">
      <c r="A111" s="820" t="s">
        <v>458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392</v>
      </c>
      <c r="AB111" s="972"/>
      <c r="AC111" s="972"/>
      <c r="AD111" s="972"/>
      <c r="AE111" s="973"/>
      <c r="AF111" s="974" t="s">
        <v>459</v>
      </c>
      <c r="AG111" s="972"/>
      <c r="AH111" s="972"/>
      <c r="AI111" s="972"/>
      <c r="AJ111" s="973"/>
      <c r="AK111" s="974" t="s">
        <v>460</v>
      </c>
      <c r="AL111" s="972"/>
      <c r="AM111" s="972"/>
      <c r="AN111" s="972"/>
      <c r="AO111" s="973"/>
      <c r="AP111" s="975" t="s">
        <v>461</v>
      </c>
      <c r="AQ111" s="976"/>
      <c r="AR111" s="976"/>
      <c r="AS111" s="976"/>
      <c r="AT111" s="977"/>
      <c r="AU111" s="985"/>
      <c r="AV111" s="986"/>
      <c r="AW111" s="986"/>
      <c r="AX111" s="986"/>
      <c r="AY111" s="986"/>
      <c r="AZ111" s="861" t="s">
        <v>462</v>
      </c>
      <c r="BA111" s="796"/>
      <c r="BB111" s="796"/>
      <c r="BC111" s="796"/>
      <c r="BD111" s="796"/>
      <c r="BE111" s="796"/>
      <c r="BF111" s="796"/>
      <c r="BG111" s="796"/>
      <c r="BH111" s="796"/>
      <c r="BI111" s="796"/>
      <c r="BJ111" s="796"/>
      <c r="BK111" s="796"/>
      <c r="BL111" s="796"/>
      <c r="BM111" s="796"/>
      <c r="BN111" s="796"/>
      <c r="BO111" s="796"/>
      <c r="BP111" s="797"/>
      <c r="BQ111" s="862">
        <v>199653</v>
      </c>
      <c r="BR111" s="863"/>
      <c r="BS111" s="863"/>
      <c r="BT111" s="863"/>
      <c r="BU111" s="863"/>
      <c r="BV111" s="863">
        <v>171386</v>
      </c>
      <c r="BW111" s="863"/>
      <c r="BX111" s="863"/>
      <c r="BY111" s="863"/>
      <c r="BZ111" s="863"/>
      <c r="CA111" s="863">
        <v>193583</v>
      </c>
      <c r="CB111" s="863"/>
      <c r="CC111" s="863"/>
      <c r="CD111" s="863"/>
      <c r="CE111" s="863"/>
      <c r="CF111" s="924">
        <v>1.5</v>
      </c>
      <c r="CG111" s="925"/>
      <c r="CH111" s="925"/>
      <c r="CI111" s="925"/>
      <c r="CJ111" s="925"/>
      <c r="CK111" s="980"/>
      <c r="CL111" s="867"/>
      <c r="CM111" s="870" t="s">
        <v>463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460</v>
      </c>
      <c r="DH111" s="863"/>
      <c r="DI111" s="863"/>
      <c r="DJ111" s="863"/>
      <c r="DK111" s="863"/>
      <c r="DL111" s="863" t="s">
        <v>459</v>
      </c>
      <c r="DM111" s="863"/>
      <c r="DN111" s="863"/>
      <c r="DO111" s="863"/>
      <c r="DP111" s="863"/>
      <c r="DQ111" s="863" t="s">
        <v>461</v>
      </c>
      <c r="DR111" s="863"/>
      <c r="DS111" s="863"/>
      <c r="DT111" s="863"/>
      <c r="DU111" s="863"/>
      <c r="DV111" s="840" t="s">
        <v>460</v>
      </c>
      <c r="DW111" s="840"/>
      <c r="DX111" s="840"/>
      <c r="DY111" s="840"/>
      <c r="DZ111" s="841"/>
    </row>
    <row r="112" spans="1:131" s="248" customFormat="1" ht="26.25" customHeight="1" x14ac:dyDescent="0.15">
      <c r="A112" s="965" t="s">
        <v>464</v>
      </c>
      <c r="B112" s="966"/>
      <c r="C112" s="796" t="s">
        <v>465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461</v>
      </c>
      <c r="AB112" s="826"/>
      <c r="AC112" s="826"/>
      <c r="AD112" s="826"/>
      <c r="AE112" s="827"/>
      <c r="AF112" s="828" t="s">
        <v>459</v>
      </c>
      <c r="AG112" s="826"/>
      <c r="AH112" s="826"/>
      <c r="AI112" s="826"/>
      <c r="AJ112" s="827"/>
      <c r="AK112" s="828" t="s">
        <v>466</v>
      </c>
      <c r="AL112" s="826"/>
      <c r="AM112" s="826"/>
      <c r="AN112" s="826"/>
      <c r="AO112" s="827"/>
      <c r="AP112" s="873" t="s">
        <v>466</v>
      </c>
      <c r="AQ112" s="874"/>
      <c r="AR112" s="874"/>
      <c r="AS112" s="874"/>
      <c r="AT112" s="875"/>
      <c r="AU112" s="985"/>
      <c r="AV112" s="986"/>
      <c r="AW112" s="986"/>
      <c r="AX112" s="986"/>
      <c r="AY112" s="986"/>
      <c r="AZ112" s="861" t="s">
        <v>467</v>
      </c>
      <c r="BA112" s="796"/>
      <c r="BB112" s="796"/>
      <c r="BC112" s="796"/>
      <c r="BD112" s="796"/>
      <c r="BE112" s="796"/>
      <c r="BF112" s="796"/>
      <c r="BG112" s="796"/>
      <c r="BH112" s="796"/>
      <c r="BI112" s="796"/>
      <c r="BJ112" s="796"/>
      <c r="BK112" s="796"/>
      <c r="BL112" s="796"/>
      <c r="BM112" s="796"/>
      <c r="BN112" s="796"/>
      <c r="BO112" s="796"/>
      <c r="BP112" s="797"/>
      <c r="BQ112" s="862">
        <v>8367910</v>
      </c>
      <c r="BR112" s="863"/>
      <c r="BS112" s="863"/>
      <c r="BT112" s="863"/>
      <c r="BU112" s="863"/>
      <c r="BV112" s="863">
        <v>8413011</v>
      </c>
      <c r="BW112" s="863"/>
      <c r="BX112" s="863"/>
      <c r="BY112" s="863"/>
      <c r="BZ112" s="863"/>
      <c r="CA112" s="863">
        <v>7638857</v>
      </c>
      <c r="CB112" s="863"/>
      <c r="CC112" s="863"/>
      <c r="CD112" s="863"/>
      <c r="CE112" s="863"/>
      <c r="CF112" s="924">
        <v>60.6</v>
      </c>
      <c r="CG112" s="925"/>
      <c r="CH112" s="925"/>
      <c r="CI112" s="925"/>
      <c r="CJ112" s="925"/>
      <c r="CK112" s="980"/>
      <c r="CL112" s="867"/>
      <c r="CM112" s="870" t="s">
        <v>468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469</v>
      </c>
      <c r="DH112" s="863"/>
      <c r="DI112" s="863"/>
      <c r="DJ112" s="863"/>
      <c r="DK112" s="863"/>
      <c r="DL112" s="863" t="s">
        <v>466</v>
      </c>
      <c r="DM112" s="863"/>
      <c r="DN112" s="863"/>
      <c r="DO112" s="863"/>
      <c r="DP112" s="863"/>
      <c r="DQ112" s="863" t="s">
        <v>460</v>
      </c>
      <c r="DR112" s="863"/>
      <c r="DS112" s="863"/>
      <c r="DT112" s="863"/>
      <c r="DU112" s="863"/>
      <c r="DV112" s="840" t="s">
        <v>459</v>
      </c>
      <c r="DW112" s="840"/>
      <c r="DX112" s="840"/>
      <c r="DY112" s="840"/>
      <c r="DZ112" s="841"/>
    </row>
    <row r="113" spans="1:130" s="248" customFormat="1" ht="26.25" customHeight="1" x14ac:dyDescent="0.15">
      <c r="A113" s="967"/>
      <c r="B113" s="968"/>
      <c r="C113" s="796" t="s">
        <v>470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809885</v>
      </c>
      <c r="AB113" s="972"/>
      <c r="AC113" s="972"/>
      <c r="AD113" s="972"/>
      <c r="AE113" s="973"/>
      <c r="AF113" s="974">
        <v>718920</v>
      </c>
      <c r="AG113" s="972"/>
      <c r="AH113" s="972"/>
      <c r="AI113" s="972"/>
      <c r="AJ113" s="973"/>
      <c r="AK113" s="974">
        <v>754141</v>
      </c>
      <c r="AL113" s="972"/>
      <c r="AM113" s="972"/>
      <c r="AN113" s="972"/>
      <c r="AO113" s="973"/>
      <c r="AP113" s="975">
        <v>6</v>
      </c>
      <c r="AQ113" s="976"/>
      <c r="AR113" s="976"/>
      <c r="AS113" s="976"/>
      <c r="AT113" s="977"/>
      <c r="AU113" s="985"/>
      <c r="AV113" s="986"/>
      <c r="AW113" s="986"/>
      <c r="AX113" s="986"/>
      <c r="AY113" s="986"/>
      <c r="AZ113" s="861" t="s">
        <v>471</v>
      </c>
      <c r="BA113" s="796"/>
      <c r="BB113" s="796"/>
      <c r="BC113" s="796"/>
      <c r="BD113" s="796"/>
      <c r="BE113" s="796"/>
      <c r="BF113" s="796"/>
      <c r="BG113" s="796"/>
      <c r="BH113" s="796"/>
      <c r="BI113" s="796"/>
      <c r="BJ113" s="796"/>
      <c r="BK113" s="796"/>
      <c r="BL113" s="796"/>
      <c r="BM113" s="796"/>
      <c r="BN113" s="796"/>
      <c r="BO113" s="796"/>
      <c r="BP113" s="797"/>
      <c r="BQ113" s="862">
        <v>269026</v>
      </c>
      <c r="BR113" s="863"/>
      <c r="BS113" s="863"/>
      <c r="BT113" s="863"/>
      <c r="BU113" s="863"/>
      <c r="BV113" s="863">
        <v>287155</v>
      </c>
      <c r="BW113" s="863"/>
      <c r="BX113" s="863"/>
      <c r="BY113" s="863"/>
      <c r="BZ113" s="863"/>
      <c r="CA113" s="863">
        <v>276734</v>
      </c>
      <c r="CB113" s="863"/>
      <c r="CC113" s="863"/>
      <c r="CD113" s="863"/>
      <c r="CE113" s="863"/>
      <c r="CF113" s="924">
        <v>2.2000000000000002</v>
      </c>
      <c r="CG113" s="925"/>
      <c r="CH113" s="925"/>
      <c r="CI113" s="925"/>
      <c r="CJ113" s="925"/>
      <c r="CK113" s="980"/>
      <c r="CL113" s="867"/>
      <c r="CM113" s="870" t="s">
        <v>472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459</v>
      </c>
      <c r="DH113" s="826"/>
      <c r="DI113" s="826"/>
      <c r="DJ113" s="826"/>
      <c r="DK113" s="827"/>
      <c r="DL113" s="828" t="s">
        <v>473</v>
      </c>
      <c r="DM113" s="826"/>
      <c r="DN113" s="826"/>
      <c r="DO113" s="826"/>
      <c r="DP113" s="827"/>
      <c r="DQ113" s="828" t="s">
        <v>474</v>
      </c>
      <c r="DR113" s="826"/>
      <c r="DS113" s="826"/>
      <c r="DT113" s="826"/>
      <c r="DU113" s="827"/>
      <c r="DV113" s="873" t="s">
        <v>460</v>
      </c>
      <c r="DW113" s="874"/>
      <c r="DX113" s="874"/>
      <c r="DY113" s="874"/>
      <c r="DZ113" s="875"/>
    </row>
    <row r="114" spans="1:130" s="248" customFormat="1" ht="26.25" customHeight="1" x14ac:dyDescent="0.15">
      <c r="A114" s="967"/>
      <c r="B114" s="968"/>
      <c r="C114" s="796" t="s">
        <v>475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93859</v>
      </c>
      <c r="AB114" s="826"/>
      <c r="AC114" s="826"/>
      <c r="AD114" s="826"/>
      <c r="AE114" s="827"/>
      <c r="AF114" s="828">
        <v>65306</v>
      </c>
      <c r="AG114" s="826"/>
      <c r="AH114" s="826"/>
      <c r="AI114" s="826"/>
      <c r="AJ114" s="827"/>
      <c r="AK114" s="828">
        <v>40687</v>
      </c>
      <c r="AL114" s="826"/>
      <c r="AM114" s="826"/>
      <c r="AN114" s="826"/>
      <c r="AO114" s="827"/>
      <c r="AP114" s="873">
        <v>0.3</v>
      </c>
      <c r="AQ114" s="874"/>
      <c r="AR114" s="874"/>
      <c r="AS114" s="874"/>
      <c r="AT114" s="875"/>
      <c r="AU114" s="985"/>
      <c r="AV114" s="986"/>
      <c r="AW114" s="986"/>
      <c r="AX114" s="986"/>
      <c r="AY114" s="986"/>
      <c r="AZ114" s="861" t="s">
        <v>476</v>
      </c>
      <c r="BA114" s="796"/>
      <c r="BB114" s="796"/>
      <c r="BC114" s="796"/>
      <c r="BD114" s="796"/>
      <c r="BE114" s="796"/>
      <c r="BF114" s="796"/>
      <c r="BG114" s="796"/>
      <c r="BH114" s="796"/>
      <c r="BI114" s="796"/>
      <c r="BJ114" s="796"/>
      <c r="BK114" s="796"/>
      <c r="BL114" s="796"/>
      <c r="BM114" s="796"/>
      <c r="BN114" s="796"/>
      <c r="BO114" s="796"/>
      <c r="BP114" s="797"/>
      <c r="BQ114" s="862">
        <v>3913923</v>
      </c>
      <c r="BR114" s="863"/>
      <c r="BS114" s="863"/>
      <c r="BT114" s="863"/>
      <c r="BU114" s="863"/>
      <c r="BV114" s="863">
        <v>3777680</v>
      </c>
      <c r="BW114" s="863"/>
      <c r="BX114" s="863"/>
      <c r="BY114" s="863"/>
      <c r="BZ114" s="863"/>
      <c r="CA114" s="863">
        <v>3536745</v>
      </c>
      <c r="CB114" s="863"/>
      <c r="CC114" s="863"/>
      <c r="CD114" s="863"/>
      <c r="CE114" s="863"/>
      <c r="CF114" s="924">
        <v>28</v>
      </c>
      <c r="CG114" s="925"/>
      <c r="CH114" s="925"/>
      <c r="CI114" s="925"/>
      <c r="CJ114" s="925"/>
      <c r="CK114" s="980"/>
      <c r="CL114" s="867"/>
      <c r="CM114" s="870" t="s">
        <v>477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130</v>
      </c>
      <c r="DH114" s="826"/>
      <c r="DI114" s="826"/>
      <c r="DJ114" s="826"/>
      <c r="DK114" s="827"/>
      <c r="DL114" s="828" t="s">
        <v>469</v>
      </c>
      <c r="DM114" s="826"/>
      <c r="DN114" s="826"/>
      <c r="DO114" s="826"/>
      <c r="DP114" s="827"/>
      <c r="DQ114" s="828" t="s">
        <v>466</v>
      </c>
      <c r="DR114" s="826"/>
      <c r="DS114" s="826"/>
      <c r="DT114" s="826"/>
      <c r="DU114" s="827"/>
      <c r="DV114" s="873" t="s">
        <v>473</v>
      </c>
      <c r="DW114" s="874"/>
      <c r="DX114" s="874"/>
      <c r="DY114" s="874"/>
      <c r="DZ114" s="875"/>
    </row>
    <row r="115" spans="1:130" s="248" customFormat="1" ht="26.25" customHeight="1" x14ac:dyDescent="0.15">
      <c r="A115" s="967"/>
      <c r="B115" s="968"/>
      <c r="C115" s="796" t="s">
        <v>478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39199</v>
      </c>
      <c r="AB115" s="972"/>
      <c r="AC115" s="972"/>
      <c r="AD115" s="972"/>
      <c r="AE115" s="973"/>
      <c r="AF115" s="974">
        <v>55889</v>
      </c>
      <c r="AG115" s="972"/>
      <c r="AH115" s="972"/>
      <c r="AI115" s="972"/>
      <c r="AJ115" s="973"/>
      <c r="AK115" s="974">
        <v>56191</v>
      </c>
      <c r="AL115" s="972"/>
      <c r="AM115" s="972"/>
      <c r="AN115" s="972"/>
      <c r="AO115" s="973"/>
      <c r="AP115" s="975">
        <v>0.4</v>
      </c>
      <c r="AQ115" s="976"/>
      <c r="AR115" s="976"/>
      <c r="AS115" s="976"/>
      <c r="AT115" s="977"/>
      <c r="AU115" s="985"/>
      <c r="AV115" s="986"/>
      <c r="AW115" s="986"/>
      <c r="AX115" s="986"/>
      <c r="AY115" s="986"/>
      <c r="AZ115" s="861" t="s">
        <v>479</v>
      </c>
      <c r="BA115" s="796"/>
      <c r="BB115" s="796"/>
      <c r="BC115" s="796"/>
      <c r="BD115" s="796"/>
      <c r="BE115" s="796"/>
      <c r="BF115" s="796"/>
      <c r="BG115" s="796"/>
      <c r="BH115" s="796"/>
      <c r="BI115" s="796"/>
      <c r="BJ115" s="796"/>
      <c r="BK115" s="796"/>
      <c r="BL115" s="796"/>
      <c r="BM115" s="796"/>
      <c r="BN115" s="796"/>
      <c r="BO115" s="796"/>
      <c r="BP115" s="797"/>
      <c r="BQ115" s="862" t="s">
        <v>473</v>
      </c>
      <c r="BR115" s="863"/>
      <c r="BS115" s="863"/>
      <c r="BT115" s="863"/>
      <c r="BU115" s="863"/>
      <c r="BV115" s="863" t="s">
        <v>473</v>
      </c>
      <c r="BW115" s="863"/>
      <c r="BX115" s="863"/>
      <c r="BY115" s="863"/>
      <c r="BZ115" s="863"/>
      <c r="CA115" s="863" t="s">
        <v>480</v>
      </c>
      <c r="CB115" s="863"/>
      <c r="CC115" s="863"/>
      <c r="CD115" s="863"/>
      <c r="CE115" s="863"/>
      <c r="CF115" s="924" t="s">
        <v>466</v>
      </c>
      <c r="CG115" s="925"/>
      <c r="CH115" s="925"/>
      <c r="CI115" s="925"/>
      <c r="CJ115" s="925"/>
      <c r="CK115" s="980"/>
      <c r="CL115" s="867"/>
      <c r="CM115" s="861" t="s">
        <v>481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482</v>
      </c>
      <c r="DH115" s="826"/>
      <c r="DI115" s="826"/>
      <c r="DJ115" s="826"/>
      <c r="DK115" s="827"/>
      <c r="DL115" s="828" t="s">
        <v>474</v>
      </c>
      <c r="DM115" s="826"/>
      <c r="DN115" s="826"/>
      <c r="DO115" s="826"/>
      <c r="DP115" s="827"/>
      <c r="DQ115" s="828" t="s">
        <v>473</v>
      </c>
      <c r="DR115" s="826"/>
      <c r="DS115" s="826"/>
      <c r="DT115" s="826"/>
      <c r="DU115" s="827"/>
      <c r="DV115" s="873" t="s">
        <v>474</v>
      </c>
      <c r="DW115" s="874"/>
      <c r="DX115" s="874"/>
      <c r="DY115" s="874"/>
      <c r="DZ115" s="875"/>
    </row>
    <row r="116" spans="1:130" s="248" customFormat="1" ht="26.25" customHeight="1" x14ac:dyDescent="0.15">
      <c r="A116" s="969"/>
      <c r="B116" s="970"/>
      <c r="C116" s="929" t="s">
        <v>483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459</v>
      </c>
      <c r="AB116" s="826"/>
      <c r="AC116" s="826"/>
      <c r="AD116" s="826"/>
      <c r="AE116" s="827"/>
      <c r="AF116" s="828" t="s">
        <v>473</v>
      </c>
      <c r="AG116" s="826"/>
      <c r="AH116" s="826"/>
      <c r="AI116" s="826"/>
      <c r="AJ116" s="827"/>
      <c r="AK116" s="828" t="s">
        <v>473</v>
      </c>
      <c r="AL116" s="826"/>
      <c r="AM116" s="826"/>
      <c r="AN116" s="826"/>
      <c r="AO116" s="827"/>
      <c r="AP116" s="873" t="s">
        <v>459</v>
      </c>
      <c r="AQ116" s="874"/>
      <c r="AR116" s="874"/>
      <c r="AS116" s="874"/>
      <c r="AT116" s="875"/>
      <c r="AU116" s="985"/>
      <c r="AV116" s="986"/>
      <c r="AW116" s="986"/>
      <c r="AX116" s="986"/>
      <c r="AY116" s="986"/>
      <c r="AZ116" s="912" t="s">
        <v>484</v>
      </c>
      <c r="BA116" s="913"/>
      <c r="BB116" s="913"/>
      <c r="BC116" s="913"/>
      <c r="BD116" s="913"/>
      <c r="BE116" s="913"/>
      <c r="BF116" s="913"/>
      <c r="BG116" s="913"/>
      <c r="BH116" s="913"/>
      <c r="BI116" s="913"/>
      <c r="BJ116" s="913"/>
      <c r="BK116" s="913"/>
      <c r="BL116" s="913"/>
      <c r="BM116" s="913"/>
      <c r="BN116" s="913"/>
      <c r="BO116" s="913"/>
      <c r="BP116" s="914"/>
      <c r="BQ116" s="862" t="s">
        <v>130</v>
      </c>
      <c r="BR116" s="863"/>
      <c r="BS116" s="863"/>
      <c r="BT116" s="863"/>
      <c r="BU116" s="863"/>
      <c r="BV116" s="863" t="s">
        <v>466</v>
      </c>
      <c r="BW116" s="863"/>
      <c r="BX116" s="863"/>
      <c r="BY116" s="863"/>
      <c r="BZ116" s="863"/>
      <c r="CA116" s="863" t="s">
        <v>466</v>
      </c>
      <c r="CB116" s="863"/>
      <c r="CC116" s="863"/>
      <c r="CD116" s="863"/>
      <c r="CE116" s="863"/>
      <c r="CF116" s="924" t="s">
        <v>473</v>
      </c>
      <c r="CG116" s="925"/>
      <c r="CH116" s="925"/>
      <c r="CI116" s="925"/>
      <c r="CJ116" s="925"/>
      <c r="CK116" s="980"/>
      <c r="CL116" s="867"/>
      <c r="CM116" s="870" t="s">
        <v>485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31710</v>
      </c>
      <c r="DH116" s="826"/>
      <c r="DI116" s="826"/>
      <c r="DJ116" s="826"/>
      <c r="DK116" s="827"/>
      <c r="DL116" s="828">
        <v>27180</v>
      </c>
      <c r="DM116" s="826"/>
      <c r="DN116" s="826"/>
      <c r="DO116" s="826"/>
      <c r="DP116" s="827"/>
      <c r="DQ116" s="828">
        <v>22650</v>
      </c>
      <c r="DR116" s="826"/>
      <c r="DS116" s="826"/>
      <c r="DT116" s="826"/>
      <c r="DU116" s="827"/>
      <c r="DV116" s="873">
        <v>0.2</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486</v>
      </c>
      <c r="Z117" s="952"/>
      <c r="AA117" s="957">
        <v>3334206</v>
      </c>
      <c r="AB117" s="958"/>
      <c r="AC117" s="958"/>
      <c r="AD117" s="958"/>
      <c r="AE117" s="959"/>
      <c r="AF117" s="960">
        <v>3140987</v>
      </c>
      <c r="AG117" s="958"/>
      <c r="AH117" s="958"/>
      <c r="AI117" s="958"/>
      <c r="AJ117" s="959"/>
      <c r="AK117" s="960">
        <v>3294071</v>
      </c>
      <c r="AL117" s="958"/>
      <c r="AM117" s="958"/>
      <c r="AN117" s="958"/>
      <c r="AO117" s="959"/>
      <c r="AP117" s="961"/>
      <c r="AQ117" s="962"/>
      <c r="AR117" s="962"/>
      <c r="AS117" s="962"/>
      <c r="AT117" s="963"/>
      <c r="AU117" s="985"/>
      <c r="AV117" s="986"/>
      <c r="AW117" s="986"/>
      <c r="AX117" s="986"/>
      <c r="AY117" s="986"/>
      <c r="AZ117" s="912" t="s">
        <v>487</v>
      </c>
      <c r="BA117" s="913"/>
      <c r="BB117" s="913"/>
      <c r="BC117" s="913"/>
      <c r="BD117" s="913"/>
      <c r="BE117" s="913"/>
      <c r="BF117" s="913"/>
      <c r="BG117" s="913"/>
      <c r="BH117" s="913"/>
      <c r="BI117" s="913"/>
      <c r="BJ117" s="913"/>
      <c r="BK117" s="913"/>
      <c r="BL117" s="913"/>
      <c r="BM117" s="913"/>
      <c r="BN117" s="913"/>
      <c r="BO117" s="913"/>
      <c r="BP117" s="914"/>
      <c r="BQ117" s="862" t="s">
        <v>392</v>
      </c>
      <c r="BR117" s="863"/>
      <c r="BS117" s="863"/>
      <c r="BT117" s="863"/>
      <c r="BU117" s="863"/>
      <c r="BV117" s="863" t="s">
        <v>488</v>
      </c>
      <c r="BW117" s="863"/>
      <c r="BX117" s="863"/>
      <c r="BY117" s="863"/>
      <c r="BZ117" s="863"/>
      <c r="CA117" s="863" t="s">
        <v>474</v>
      </c>
      <c r="CB117" s="863"/>
      <c r="CC117" s="863"/>
      <c r="CD117" s="863"/>
      <c r="CE117" s="863"/>
      <c r="CF117" s="924" t="s">
        <v>488</v>
      </c>
      <c r="CG117" s="925"/>
      <c r="CH117" s="925"/>
      <c r="CI117" s="925"/>
      <c r="CJ117" s="925"/>
      <c r="CK117" s="980"/>
      <c r="CL117" s="867"/>
      <c r="CM117" s="870" t="s">
        <v>489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473</v>
      </c>
      <c r="DH117" s="826"/>
      <c r="DI117" s="826"/>
      <c r="DJ117" s="826"/>
      <c r="DK117" s="827"/>
      <c r="DL117" s="828" t="s">
        <v>488</v>
      </c>
      <c r="DM117" s="826"/>
      <c r="DN117" s="826"/>
      <c r="DO117" s="826"/>
      <c r="DP117" s="827"/>
      <c r="DQ117" s="828" t="s">
        <v>488</v>
      </c>
      <c r="DR117" s="826"/>
      <c r="DS117" s="826"/>
      <c r="DT117" s="826"/>
      <c r="DU117" s="827"/>
      <c r="DV117" s="873" t="s">
        <v>488</v>
      </c>
      <c r="DW117" s="874"/>
      <c r="DX117" s="874"/>
      <c r="DY117" s="874"/>
      <c r="DZ117" s="875"/>
    </row>
    <row r="118" spans="1:130" s="248" customFormat="1" ht="26.25" customHeight="1" x14ac:dyDescent="0.15">
      <c r="A118" s="950" t="s">
        <v>453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450</v>
      </c>
      <c r="AB118" s="951"/>
      <c r="AC118" s="951"/>
      <c r="AD118" s="951"/>
      <c r="AE118" s="952"/>
      <c r="AF118" s="953" t="s">
        <v>451</v>
      </c>
      <c r="AG118" s="951"/>
      <c r="AH118" s="951"/>
      <c r="AI118" s="951"/>
      <c r="AJ118" s="952"/>
      <c r="AK118" s="953" t="s">
        <v>308</v>
      </c>
      <c r="AL118" s="951"/>
      <c r="AM118" s="951"/>
      <c r="AN118" s="951"/>
      <c r="AO118" s="952"/>
      <c r="AP118" s="954" t="s">
        <v>452</v>
      </c>
      <c r="AQ118" s="955"/>
      <c r="AR118" s="955"/>
      <c r="AS118" s="955"/>
      <c r="AT118" s="956"/>
      <c r="AU118" s="985"/>
      <c r="AV118" s="986"/>
      <c r="AW118" s="986"/>
      <c r="AX118" s="986"/>
      <c r="AY118" s="986"/>
      <c r="AZ118" s="928" t="s">
        <v>490</v>
      </c>
      <c r="BA118" s="929"/>
      <c r="BB118" s="929"/>
      <c r="BC118" s="929"/>
      <c r="BD118" s="929"/>
      <c r="BE118" s="929"/>
      <c r="BF118" s="929"/>
      <c r="BG118" s="929"/>
      <c r="BH118" s="929"/>
      <c r="BI118" s="929"/>
      <c r="BJ118" s="929"/>
      <c r="BK118" s="929"/>
      <c r="BL118" s="929"/>
      <c r="BM118" s="929"/>
      <c r="BN118" s="929"/>
      <c r="BO118" s="929"/>
      <c r="BP118" s="930"/>
      <c r="BQ118" s="931" t="s">
        <v>473</v>
      </c>
      <c r="BR118" s="894"/>
      <c r="BS118" s="894"/>
      <c r="BT118" s="894"/>
      <c r="BU118" s="894"/>
      <c r="BV118" s="894" t="s">
        <v>473</v>
      </c>
      <c r="BW118" s="894"/>
      <c r="BX118" s="894"/>
      <c r="BY118" s="894"/>
      <c r="BZ118" s="894"/>
      <c r="CA118" s="894" t="s">
        <v>473</v>
      </c>
      <c r="CB118" s="894"/>
      <c r="CC118" s="894"/>
      <c r="CD118" s="894"/>
      <c r="CE118" s="894"/>
      <c r="CF118" s="924" t="s">
        <v>473</v>
      </c>
      <c r="CG118" s="925"/>
      <c r="CH118" s="925"/>
      <c r="CI118" s="925"/>
      <c r="CJ118" s="925"/>
      <c r="CK118" s="980"/>
      <c r="CL118" s="867"/>
      <c r="CM118" s="870" t="s">
        <v>491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473</v>
      </c>
      <c r="DH118" s="826"/>
      <c r="DI118" s="826"/>
      <c r="DJ118" s="826"/>
      <c r="DK118" s="827"/>
      <c r="DL118" s="828" t="s">
        <v>492</v>
      </c>
      <c r="DM118" s="826"/>
      <c r="DN118" s="826"/>
      <c r="DO118" s="826"/>
      <c r="DP118" s="827"/>
      <c r="DQ118" s="828" t="s">
        <v>488</v>
      </c>
      <c r="DR118" s="826"/>
      <c r="DS118" s="826"/>
      <c r="DT118" s="826"/>
      <c r="DU118" s="827"/>
      <c r="DV118" s="873" t="s">
        <v>492</v>
      </c>
      <c r="DW118" s="874"/>
      <c r="DX118" s="874"/>
      <c r="DY118" s="874"/>
      <c r="DZ118" s="875"/>
    </row>
    <row r="119" spans="1:130" s="248" customFormat="1" ht="26.25" customHeight="1" x14ac:dyDescent="0.15">
      <c r="A119" s="864" t="s">
        <v>456</v>
      </c>
      <c r="B119" s="865"/>
      <c r="C119" s="940" t="s">
        <v>457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12352</v>
      </c>
      <c r="AB119" s="944"/>
      <c r="AC119" s="944"/>
      <c r="AD119" s="944"/>
      <c r="AE119" s="945"/>
      <c r="AF119" s="946">
        <v>12360</v>
      </c>
      <c r="AG119" s="944"/>
      <c r="AH119" s="944"/>
      <c r="AI119" s="944"/>
      <c r="AJ119" s="945"/>
      <c r="AK119" s="946">
        <v>16002</v>
      </c>
      <c r="AL119" s="944"/>
      <c r="AM119" s="944"/>
      <c r="AN119" s="944"/>
      <c r="AO119" s="945"/>
      <c r="AP119" s="947">
        <v>0.1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493</v>
      </c>
      <c r="BP119" s="927"/>
      <c r="BQ119" s="931">
        <v>40138277</v>
      </c>
      <c r="BR119" s="894"/>
      <c r="BS119" s="894"/>
      <c r="BT119" s="894"/>
      <c r="BU119" s="894"/>
      <c r="BV119" s="894">
        <v>41956553</v>
      </c>
      <c r="BW119" s="894"/>
      <c r="BX119" s="894"/>
      <c r="BY119" s="894"/>
      <c r="BZ119" s="894"/>
      <c r="CA119" s="894">
        <v>42711464</v>
      </c>
      <c r="CB119" s="894"/>
      <c r="CC119" s="894"/>
      <c r="CD119" s="894"/>
      <c r="CE119" s="894"/>
      <c r="CF119" s="792"/>
      <c r="CG119" s="793"/>
      <c r="CH119" s="793"/>
      <c r="CI119" s="793"/>
      <c r="CJ119" s="883"/>
      <c r="CK119" s="981"/>
      <c r="CL119" s="869"/>
      <c r="CM119" s="887" t="s">
        <v>494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74257</v>
      </c>
      <c r="DH119" s="809"/>
      <c r="DI119" s="809"/>
      <c r="DJ119" s="809"/>
      <c r="DK119" s="810"/>
      <c r="DL119" s="811">
        <v>61638</v>
      </c>
      <c r="DM119" s="809"/>
      <c r="DN119" s="809"/>
      <c r="DO119" s="809"/>
      <c r="DP119" s="810"/>
      <c r="DQ119" s="811">
        <v>50400</v>
      </c>
      <c r="DR119" s="809"/>
      <c r="DS119" s="809"/>
      <c r="DT119" s="809"/>
      <c r="DU119" s="810"/>
      <c r="DV119" s="897">
        <v>0.4</v>
      </c>
      <c r="DW119" s="898"/>
      <c r="DX119" s="898"/>
      <c r="DY119" s="898"/>
      <c r="DZ119" s="899"/>
    </row>
    <row r="120" spans="1:130" s="248" customFormat="1" ht="26.25" customHeight="1" x14ac:dyDescent="0.15">
      <c r="A120" s="866"/>
      <c r="B120" s="867"/>
      <c r="C120" s="870" t="s">
        <v>463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469</v>
      </c>
      <c r="AB120" s="826"/>
      <c r="AC120" s="826"/>
      <c r="AD120" s="826"/>
      <c r="AE120" s="827"/>
      <c r="AF120" s="828" t="s">
        <v>492</v>
      </c>
      <c r="AG120" s="826"/>
      <c r="AH120" s="826"/>
      <c r="AI120" s="826"/>
      <c r="AJ120" s="827"/>
      <c r="AK120" s="828" t="s">
        <v>130</v>
      </c>
      <c r="AL120" s="826"/>
      <c r="AM120" s="826"/>
      <c r="AN120" s="826"/>
      <c r="AO120" s="827"/>
      <c r="AP120" s="873" t="s">
        <v>480</v>
      </c>
      <c r="AQ120" s="874"/>
      <c r="AR120" s="874"/>
      <c r="AS120" s="874"/>
      <c r="AT120" s="875"/>
      <c r="AU120" s="932" t="s">
        <v>495</v>
      </c>
      <c r="AV120" s="933"/>
      <c r="AW120" s="933"/>
      <c r="AX120" s="933"/>
      <c r="AY120" s="934"/>
      <c r="AZ120" s="909" t="s">
        <v>496</v>
      </c>
      <c r="BA120" s="854"/>
      <c r="BB120" s="854"/>
      <c r="BC120" s="854"/>
      <c r="BD120" s="854"/>
      <c r="BE120" s="854"/>
      <c r="BF120" s="854"/>
      <c r="BG120" s="854"/>
      <c r="BH120" s="854"/>
      <c r="BI120" s="854"/>
      <c r="BJ120" s="854"/>
      <c r="BK120" s="854"/>
      <c r="BL120" s="854"/>
      <c r="BM120" s="854"/>
      <c r="BN120" s="854"/>
      <c r="BO120" s="854"/>
      <c r="BP120" s="855"/>
      <c r="BQ120" s="910">
        <v>7685947</v>
      </c>
      <c r="BR120" s="891"/>
      <c r="BS120" s="891"/>
      <c r="BT120" s="891"/>
      <c r="BU120" s="891"/>
      <c r="BV120" s="891">
        <v>7522104</v>
      </c>
      <c r="BW120" s="891"/>
      <c r="BX120" s="891"/>
      <c r="BY120" s="891"/>
      <c r="BZ120" s="891"/>
      <c r="CA120" s="891">
        <v>8111923</v>
      </c>
      <c r="CB120" s="891"/>
      <c r="CC120" s="891"/>
      <c r="CD120" s="891"/>
      <c r="CE120" s="891"/>
      <c r="CF120" s="915">
        <v>64.3</v>
      </c>
      <c r="CG120" s="916"/>
      <c r="CH120" s="916"/>
      <c r="CI120" s="916"/>
      <c r="CJ120" s="916"/>
      <c r="CK120" s="917" t="s">
        <v>497</v>
      </c>
      <c r="CL120" s="901"/>
      <c r="CM120" s="901"/>
      <c r="CN120" s="901"/>
      <c r="CO120" s="902"/>
      <c r="CP120" s="921" t="s">
        <v>498</v>
      </c>
      <c r="CQ120" s="922"/>
      <c r="CR120" s="922"/>
      <c r="CS120" s="922"/>
      <c r="CT120" s="922"/>
      <c r="CU120" s="922"/>
      <c r="CV120" s="922"/>
      <c r="CW120" s="922"/>
      <c r="CX120" s="922"/>
      <c r="CY120" s="922"/>
      <c r="CZ120" s="922"/>
      <c r="DA120" s="922"/>
      <c r="DB120" s="922"/>
      <c r="DC120" s="922"/>
      <c r="DD120" s="922"/>
      <c r="DE120" s="922"/>
      <c r="DF120" s="923"/>
      <c r="DG120" s="910" t="s">
        <v>473</v>
      </c>
      <c r="DH120" s="891"/>
      <c r="DI120" s="891"/>
      <c r="DJ120" s="891"/>
      <c r="DK120" s="891"/>
      <c r="DL120" s="891" t="s">
        <v>492</v>
      </c>
      <c r="DM120" s="891"/>
      <c r="DN120" s="891"/>
      <c r="DO120" s="891"/>
      <c r="DP120" s="891"/>
      <c r="DQ120" s="891">
        <v>5099309</v>
      </c>
      <c r="DR120" s="891"/>
      <c r="DS120" s="891"/>
      <c r="DT120" s="891"/>
      <c r="DU120" s="891"/>
      <c r="DV120" s="892">
        <v>40.4</v>
      </c>
      <c r="DW120" s="892"/>
      <c r="DX120" s="892"/>
      <c r="DY120" s="892"/>
      <c r="DZ120" s="893"/>
    </row>
    <row r="121" spans="1:130" s="248" customFormat="1" ht="26.25" customHeight="1" x14ac:dyDescent="0.15">
      <c r="A121" s="866"/>
      <c r="B121" s="867"/>
      <c r="C121" s="912" t="s">
        <v>499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492</v>
      </c>
      <c r="AB121" s="826"/>
      <c r="AC121" s="826"/>
      <c r="AD121" s="826"/>
      <c r="AE121" s="827"/>
      <c r="AF121" s="828" t="s">
        <v>488</v>
      </c>
      <c r="AG121" s="826"/>
      <c r="AH121" s="826"/>
      <c r="AI121" s="826"/>
      <c r="AJ121" s="827"/>
      <c r="AK121" s="828" t="s">
        <v>480</v>
      </c>
      <c r="AL121" s="826"/>
      <c r="AM121" s="826"/>
      <c r="AN121" s="826"/>
      <c r="AO121" s="827"/>
      <c r="AP121" s="873" t="s">
        <v>492</v>
      </c>
      <c r="AQ121" s="874"/>
      <c r="AR121" s="874"/>
      <c r="AS121" s="874"/>
      <c r="AT121" s="875"/>
      <c r="AU121" s="935"/>
      <c r="AV121" s="936"/>
      <c r="AW121" s="936"/>
      <c r="AX121" s="936"/>
      <c r="AY121" s="937"/>
      <c r="AZ121" s="861" t="s">
        <v>500</v>
      </c>
      <c r="BA121" s="796"/>
      <c r="BB121" s="796"/>
      <c r="BC121" s="796"/>
      <c r="BD121" s="796"/>
      <c r="BE121" s="796"/>
      <c r="BF121" s="796"/>
      <c r="BG121" s="796"/>
      <c r="BH121" s="796"/>
      <c r="BI121" s="796"/>
      <c r="BJ121" s="796"/>
      <c r="BK121" s="796"/>
      <c r="BL121" s="796"/>
      <c r="BM121" s="796"/>
      <c r="BN121" s="796"/>
      <c r="BO121" s="796"/>
      <c r="BP121" s="797"/>
      <c r="BQ121" s="862">
        <v>120379</v>
      </c>
      <c r="BR121" s="863"/>
      <c r="BS121" s="863"/>
      <c r="BT121" s="863"/>
      <c r="BU121" s="863"/>
      <c r="BV121" s="863">
        <v>80980</v>
      </c>
      <c r="BW121" s="863"/>
      <c r="BX121" s="863"/>
      <c r="BY121" s="863"/>
      <c r="BZ121" s="863"/>
      <c r="CA121" s="863">
        <v>437442</v>
      </c>
      <c r="CB121" s="863"/>
      <c r="CC121" s="863"/>
      <c r="CD121" s="863"/>
      <c r="CE121" s="863"/>
      <c r="CF121" s="924">
        <v>3.5</v>
      </c>
      <c r="CG121" s="925"/>
      <c r="CH121" s="925"/>
      <c r="CI121" s="925"/>
      <c r="CJ121" s="925"/>
      <c r="CK121" s="918"/>
      <c r="CL121" s="904"/>
      <c r="CM121" s="904"/>
      <c r="CN121" s="904"/>
      <c r="CO121" s="905"/>
      <c r="CP121" s="884" t="s">
        <v>501</v>
      </c>
      <c r="CQ121" s="885"/>
      <c r="CR121" s="885"/>
      <c r="CS121" s="885"/>
      <c r="CT121" s="885"/>
      <c r="CU121" s="885"/>
      <c r="CV121" s="885"/>
      <c r="CW121" s="885"/>
      <c r="CX121" s="885"/>
      <c r="CY121" s="885"/>
      <c r="CZ121" s="885"/>
      <c r="DA121" s="885"/>
      <c r="DB121" s="885"/>
      <c r="DC121" s="885"/>
      <c r="DD121" s="885"/>
      <c r="DE121" s="885"/>
      <c r="DF121" s="886"/>
      <c r="DG121" s="862">
        <v>1043278</v>
      </c>
      <c r="DH121" s="863"/>
      <c r="DI121" s="863"/>
      <c r="DJ121" s="863"/>
      <c r="DK121" s="863"/>
      <c r="DL121" s="863">
        <v>972301</v>
      </c>
      <c r="DM121" s="863"/>
      <c r="DN121" s="863"/>
      <c r="DO121" s="863"/>
      <c r="DP121" s="863"/>
      <c r="DQ121" s="863">
        <v>1232892</v>
      </c>
      <c r="DR121" s="863"/>
      <c r="DS121" s="863"/>
      <c r="DT121" s="863"/>
      <c r="DU121" s="863"/>
      <c r="DV121" s="840">
        <v>9.8000000000000007</v>
      </c>
      <c r="DW121" s="840"/>
      <c r="DX121" s="840"/>
      <c r="DY121" s="840"/>
      <c r="DZ121" s="841"/>
    </row>
    <row r="122" spans="1:130" s="248" customFormat="1" ht="26.25" customHeight="1" x14ac:dyDescent="0.15">
      <c r="A122" s="866"/>
      <c r="B122" s="867"/>
      <c r="C122" s="870" t="s">
        <v>477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392</v>
      </c>
      <c r="AG122" s="826"/>
      <c r="AH122" s="826"/>
      <c r="AI122" s="826"/>
      <c r="AJ122" s="827"/>
      <c r="AK122" s="828" t="s">
        <v>130</v>
      </c>
      <c r="AL122" s="826"/>
      <c r="AM122" s="826"/>
      <c r="AN122" s="826"/>
      <c r="AO122" s="827"/>
      <c r="AP122" s="873" t="s">
        <v>488</v>
      </c>
      <c r="AQ122" s="874"/>
      <c r="AR122" s="874"/>
      <c r="AS122" s="874"/>
      <c r="AT122" s="875"/>
      <c r="AU122" s="935"/>
      <c r="AV122" s="936"/>
      <c r="AW122" s="936"/>
      <c r="AX122" s="936"/>
      <c r="AY122" s="937"/>
      <c r="AZ122" s="928" t="s">
        <v>502</v>
      </c>
      <c r="BA122" s="929"/>
      <c r="BB122" s="929"/>
      <c r="BC122" s="929"/>
      <c r="BD122" s="929"/>
      <c r="BE122" s="929"/>
      <c r="BF122" s="929"/>
      <c r="BG122" s="929"/>
      <c r="BH122" s="929"/>
      <c r="BI122" s="929"/>
      <c r="BJ122" s="929"/>
      <c r="BK122" s="929"/>
      <c r="BL122" s="929"/>
      <c r="BM122" s="929"/>
      <c r="BN122" s="929"/>
      <c r="BO122" s="929"/>
      <c r="BP122" s="930"/>
      <c r="BQ122" s="931">
        <v>27832543</v>
      </c>
      <c r="BR122" s="894"/>
      <c r="BS122" s="894"/>
      <c r="BT122" s="894"/>
      <c r="BU122" s="894"/>
      <c r="BV122" s="894">
        <v>29164726</v>
      </c>
      <c r="BW122" s="894"/>
      <c r="BX122" s="894"/>
      <c r="BY122" s="894"/>
      <c r="BZ122" s="894"/>
      <c r="CA122" s="894">
        <v>28897995</v>
      </c>
      <c r="CB122" s="894"/>
      <c r="CC122" s="894"/>
      <c r="CD122" s="894"/>
      <c r="CE122" s="894"/>
      <c r="CF122" s="895">
        <v>229.2</v>
      </c>
      <c r="CG122" s="896"/>
      <c r="CH122" s="896"/>
      <c r="CI122" s="896"/>
      <c r="CJ122" s="896"/>
      <c r="CK122" s="918"/>
      <c r="CL122" s="904"/>
      <c r="CM122" s="904"/>
      <c r="CN122" s="904"/>
      <c r="CO122" s="905"/>
      <c r="CP122" s="884" t="s">
        <v>503</v>
      </c>
      <c r="CQ122" s="885"/>
      <c r="CR122" s="885"/>
      <c r="CS122" s="885"/>
      <c r="CT122" s="885"/>
      <c r="CU122" s="885"/>
      <c r="CV122" s="885"/>
      <c r="CW122" s="885"/>
      <c r="CX122" s="885"/>
      <c r="CY122" s="885"/>
      <c r="CZ122" s="885"/>
      <c r="DA122" s="885"/>
      <c r="DB122" s="885"/>
      <c r="DC122" s="885"/>
      <c r="DD122" s="885"/>
      <c r="DE122" s="885"/>
      <c r="DF122" s="886"/>
      <c r="DG122" s="862">
        <v>1315786</v>
      </c>
      <c r="DH122" s="863"/>
      <c r="DI122" s="863"/>
      <c r="DJ122" s="863"/>
      <c r="DK122" s="863"/>
      <c r="DL122" s="863">
        <v>1420257</v>
      </c>
      <c r="DM122" s="863"/>
      <c r="DN122" s="863"/>
      <c r="DO122" s="863"/>
      <c r="DP122" s="863"/>
      <c r="DQ122" s="863">
        <v>1220878</v>
      </c>
      <c r="DR122" s="863"/>
      <c r="DS122" s="863"/>
      <c r="DT122" s="863"/>
      <c r="DU122" s="863"/>
      <c r="DV122" s="840">
        <v>9.6999999999999993</v>
      </c>
      <c r="DW122" s="840"/>
      <c r="DX122" s="840"/>
      <c r="DY122" s="840"/>
      <c r="DZ122" s="841"/>
    </row>
    <row r="123" spans="1:130" s="248" customFormat="1" ht="26.25" customHeight="1" x14ac:dyDescent="0.15">
      <c r="A123" s="866"/>
      <c r="B123" s="867"/>
      <c r="C123" s="870" t="s">
        <v>485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12435</v>
      </c>
      <c r="AB123" s="826"/>
      <c r="AC123" s="826"/>
      <c r="AD123" s="826"/>
      <c r="AE123" s="827"/>
      <c r="AF123" s="828">
        <v>4974</v>
      </c>
      <c r="AG123" s="826"/>
      <c r="AH123" s="826"/>
      <c r="AI123" s="826"/>
      <c r="AJ123" s="827"/>
      <c r="AK123" s="828">
        <v>4911</v>
      </c>
      <c r="AL123" s="826"/>
      <c r="AM123" s="826"/>
      <c r="AN123" s="826"/>
      <c r="AO123" s="827"/>
      <c r="AP123" s="873">
        <v>0</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504</v>
      </c>
      <c r="BP123" s="927"/>
      <c r="BQ123" s="881">
        <v>35638869</v>
      </c>
      <c r="BR123" s="882"/>
      <c r="BS123" s="882"/>
      <c r="BT123" s="882"/>
      <c r="BU123" s="882"/>
      <c r="BV123" s="882">
        <v>36767810</v>
      </c>
      <c r="BW123" s="882"/>
      <c r="BX123" s="882"/>
      <c r="BY123" s="882"/>
      <c r="BZ123" s="882"/>
      <c r="CA123" s="882">
        <v>37447360</v>
      </c>
      <c r="CB123" s="882"/>
      <c r="CC123" s="882"/>
      <c r="CD123" s="882"/>
      <c r="CE123" s="882"/>
      <c r="CF123" s="792"/>
      <c r="CG123" s="793"/>
      <c r="CH123" s="793"/>
      <c r="CI123" s="793"/>
      <c r="CJ123" s="883"/>
      <c r="CK123" s="918"/>
      <c r="CL123" s="904"/>
      <c r="CM123" s="904"/>
      <c r="CN123" s="904"/>
      <c r="CO123" s="905"/>
      <c r="CP123" s="884" t="s">
        <v>505</v>
      </c>
      <c r="CQ123" s="885"/>
      <c r="CR123" s="885"/>
      <c r="CS123" s="885"/>
      <c r="CT123" s="885"/>
      <c r="CU123" s="885"/>
      <c r="CV123" s="885"/>
      <c r="CW123" s="885"/>
      <c r="CX123" s="885"/>
      <c r="CY123" s="885"/>
      <c r="CZ123" s="885"/>
      <c r="DA123" s="885"/>
      <c r="DB123" s="885"/>
      <c r="DC123" s="885"/>
      <c r="DD123" s="885"/>
      <c r="DE123" s="885"/>
      <c r="DF123" s="886"/>
      <c r="DG123" s="825">
        <v>84398</v>
      </c>
      <c r="DH123" s="826"/>
      <c r="DI123" s="826"/>
      <c r="DJ123" s="826"/>
      <c r="DK123" s="827"/>
      <c r="DL123" s="828">
        <v>84800</v>
      </c>
      <c r="DM123" s="826"/>
      <c r="DN123" s="826"/>
      <c r="DO123" s="826"/>
      <c r="DP123" s="827"/>
      <c r="DQ123" s="828">
        <v>84711</v>
      </c>
      <c r="DR123" s="826"/>
      <c r="DS123" s="826"/>
      <c r="DT123" s="826"/>
      <c r="DU123" s="827"/>
      <c r="DV123" s="873">
        <v>0.7</v>
      </c>
      <c r="DW123" s="874"/>
      <c r="DX123" s="874"/>
      <c r="DY123" s="874"/>
      <c r="DZ123" s="875"/>
    </row>
    <row r="124" spans="1:130" s="248" customFormat="1" ht="26.25" customHeight="1" thickBot="1" x14ac:dyDescent="0.2">
      <c r="A124" s="866"/>
      <c r="B124" s="867"/>
      <c r="C124" s="870" t="s">
        <v>489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480</v>
      </c>
      <c r="AB124" s="826"/>
      <c r="AC124" s="826"/>
      <c r="AD124" s="826"/>
      <c r="AE124" s="827"/>
      <c r="AF124" s="828" t="s">
        <v>474</v>
      </c>
      <c r="AG124" s="826"/>
      <c r="AH124" s="826"/>
      <c r="AI124" s="826"/>
      <c r="AJ124" s="827"/>
      <c r="AK124" s="828" t="s">
        <v>480</v>
      </c>
      <c r="AL124" s="826"/>
      <c r="AM124" s="826"/>
      <c r="AN124" s="826"/>
      <c r="AO124" s="827"/>
      <c r="AP124" s="873" t="s">
        <v>130</v>
      </c>
      <c r="AQ124" s="874"/>
      <c r="AR124" s="874"/>
      <c r="AS124" s="874"/>
      <c r="AT124" s="875"/>
      <c r="AU124" s="876" t="s">
        <v>506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36.5</v>
      </c>
      <c r="BR124" s="880"/>
      <c r="BS124" s="880"/>
      <c r="BT124" s="880"/>
      <c r="BU124" s="880"/>
      <c r="BV124" s="880">
        <v>42.9</v>
      </c>
      <c r="BW124" s="880"/>
      <c r="BX124" s="880"/>
      <c r="BY124" s="880"/>
      <c r="BZ124" s="880"/>
      <c r="CA124" s="880">
        <v>41.7</v>
      </c>
      <c r="CB124" s="880"/>
      <c r="CC124" s="880"/>
      <c r="CD124" s="880"/>
      <c r="CE124" s="880"/>
      <c r="CF124" s="770"/>
      <c r="CG124" s="771"/>
      <c r="CH124" s="771"/>
      <c r="CI124" s="771"/>
      <c r="CJ124" s="911"/>
      <c r="CK124" s="919"/>
      <c r="CL124" s="919"/>
      <c r="CM124" s="919"/>
      <c r="CN124" s="919"/>
      <c r="CO124" s="920"/>
      <c r="CP124" s="884" t="s">
        <v>507</v>
      </c>
      <c r="CQ124" s="885"/>
      <c r="CR124" s="885"/>
      <c r="CS124" s="885"/>
      <c r="CT124" s="885"/>
      <c r="CU124" s="885"/>
      <c r="CV124" s="885"/>
      <c r="CW124" s="885"/>
      <c r="CX124" s="885"/>
      <c r="CY124" s="885"/>
      <c r="CZ124" s="885"/>
      <c r="DA124" s="885"/>
      <c r="DB124" s="885"/>
      <c r="DC124" s="885"/>
      <c r="DD124" s="885"/>
      <c r="DE124" s="885"/>
      <c r="DF124" s="886"/>
      <c r="DG124" s="808">
        <v>5924448</v>
      </c>
      <c r="DH124" s="809"/>
      <c r="DI124" s="809"/>
      <c r="DJ124" s="809"/>
      <c r="DK124" s="810"/>
      <c r="DL124" s="811">
        <v>5935653</v>
      </c>
      <c r="DM124" s="809"/>
      <c r="DN124" s="809"/>
      <c r="DO124" s="809"/>
      <c r="DP124" s="810"/>
      <c r="DQ124" s="811">
        <v>1067</v>
      </c>
      <c r="DR124" s="809"/>
      <c r="DS124" s="809"/>
      <c r="DT124" s="809"/>
      <c r="DU124" s="810"/>
      <c r="DV124" s="897">
        <v>0</v>
      </c>
      <c r="DW124" s="898"/>
      <c r="DX124" s="898"/>
      <c r="DY124" s="898"/>
      <c r="DZ124" s="899"/>
    </row>
    <row r="125" spans="1:130" s="248" customFormat="1" ht="26.25" customHeight="1" x14ac:dyDescent="0.15">
      <c r="A125" s="866"/>
      <c r="B125" s="867"/>
      <c r="C125" s="870" t="s">
        <v>491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473</v>
      </c>
      <c r="AB125" s="826"/>
      <c r="AC125" s="826"/>
      <c r="AD125" s="826"/>
      <c r="AE125" s="827"/>
      <c r="AF125" s="828" t="s">
        <v>473</v>
      </c>
      <c r="AG125" s="826"/>
      <c r="AH125" s="826"/>
      <c r="AI125" s="826"/>
      <c r="AJ125" s="827"/>
      <c r="AK125" s="828" t="s">
        <v>473</v>
      </c>
      <c r="AL125" s="826"/>
      <c r="AM125" s="826"/>
      <c r="AN125" s="826"/>
      <c r="AO125" s="827"/>
      <c r="AP125" s="873" t="s">
        <v>473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508</v>
      </c>
      <c r="CL125" s="901"/>
      <c r="CM125" s="901"/>
      <c r="CN125" s="901"/>
      <c r="CO125" s="902"/>
      <c r="CP125" s="909" t="s">
        <v>509</v>
      </c>
      <c r="CQ125" s="854"/>
      <c r="CR125" s="854"/>
      <c r="CS125" s="854"/>
      <c r="CT125" s="854"/>
      <c r="CU125" s="854"/>
      <c r="CV125" s="854"/>
      <c r="CW125" s="854"/>
      <c r="CX125" s="854"/>
      <c r="CY125" s="854"/>
      <c r="CZ125" s="854"/>
      <c r="DA125" s="854"/>
      <c r="DB125" s="854"/>
      <c r="DC125" s="854"/>
      <c r="DD125" s="854"/>
      <c r="DE125" s="854"/>
      <c r="DF125" s="855"/>
      <c r="DG125" s="910" t="s">
        <v>473</v>
      </c>
      <c r="DH125" s="891"/>
      <c r="DI125" s="891"/>
      <c r="DJ125" s="891"/>
      <c r="DK125" s="891"/>
      <c r="DL125" s="891" t="s">
        <v>473</v>
      </c>
      <c r="DM125" s="891"/>
      <c r="DN125" s="891"/>
      <c r="DO125" s="891"/>
      <c r="DP125" s="891"/>
      <c r="DQ125" s="891" t="s">
        <v>473</v>
      </c>
      <c r="DR125" s="891"/>
      <c r="DS125" s="891"/>
      <c r="DT125" s="891"/>
      <c r="DU125" s="891"/>
      <c r="DV125" s="892" t="s">
        <v>473</v>
      </c>
      <c r="DW125" s="892"/>
      <c r="DX125" s="892"/>
      <c r="DY125" s="892"/>
      <c r="DZ125" s="893"/>
    </row>
    <row r="126" spans="1:130" s="248" customFormat="1" ht="26.25" customHeight="1" thickBot="1" x14ac:dyDescent="0.2">
      <c r="A126" s="866"/>
      <c r="B126" s="867"/>
      <c r="C126" s="870" t="s">
        <v>494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13631</v>
      </c>
      <c r="AB126" s="826"/>
      <c r="AC126" s="826"/>
      <c r="AD126" s="826"/>
      <c r="AE126" s="827"/>
      <c r="AF126" s="828">
        <v>13629</v>
      </c>
      <c r="AG126" s="826"/>
      <c r="AH126" s="826"/>
      <c r="AI126" s="826"/>
      <c r="AJ126" s="827"/>
      <c r="AK126" s="828">
        <v>11753</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510</v>
      </c>
      <c r="CQ126" s="796"/>
      <c r="CR126" s="796"/>
      <c r="CS126" s="796"/>
      <c r="CT126" s="796"/>
      <c r="CU126" s="796"/>
      <c r="CV126" s="796"/>
      <c r="CW126" s="796"/>
      <c r="CX126" s="796"/>
      <c r="CY126" s="796"/>
      <c r="CZ126" s="796"/>
      <c r="DA126" s="796"/>
      <c r="DB126" s="796"/>
      <c r="DC126" s="796"/>
      <c r="DD126" s="796"/>
      <c r="DE126" s="796"/>
      <c r="DF126" s="797"/>
      <c r="DG126" s="862" t="s">
        <v>473</v>
      </c>
      <c r="DH126" s="863"/>
      <c r="DI126" s="863"/>
      <c r="DJ126" s="863"/>
      <c r="DK126" s="863"/>
      <c r="DL126" s="863" t="s">
        <v>130</v>
      </c>
      <c r="DM126" s="863"/>
      <c r="DN126" s="863"/>
      <c r="DO126" s="863"/>
      <c r="DP126" s="863"/>
      <c r="DQ126" s="863" t="s">
        <v>473</v>
      </c>
      <c r="DR126" s="863"/>
      <c r="DS126" s="863"/>
      <c r="DT126" s="863"/>
      <c r="DU126" s="863"/>
      <c r="DV126" s="840" t="s">
        <v>473</v>
      </c>
      <c r="DW126" s="840"/>
      <c r="DX126" s="840"/>
      <c r="DY126" s="840"/>
      <c r="DZ126" s="841"/>
    </row>
    <row r="127" spans="1:130" s="248" customFormat="1" ht="26.25" customHeight="1" x14ac:dyDescent="0.15">
      <c r="A127" s="868"/>
      <c r="B127" s="869"/>
      <c r="C127" s="887" t="s">
        <v>511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781</v>
      </c>
      <c r="AB127" s="826"/>
      <c r="AC127" s="826"/>
      <c r="AD127" s="826"/>
      <c r="AE127" s="827"/>
      <c r="AF127" s="828">
        <v>24926</v>
      </c>
      <c r="AG127" s="826"/>
      <c r="AH127" s="826"/>
      <c r="AI127" s="826"/>
      <c r="AJ127" s="827"/>
      <c r="AK127" s="828">
        <v>23525</v>
      </c>
      <c r="AL127" s="826"/>
      <c r="AM127" s="826"/>
      <c r="AN127" s="826"/>
      <c r="AO127" s="827"/>
      <c r="AP127" s="873">
        <v>0.2</v>
      </c>
      <c r="AQ127" s="874"/>
      <c r="AR127" s="874"/>
      <c r="AS127" s="874"/>
      <c r="AT127" s="875"/>
      <c r="AU127" s="284"/>
      <c r="AV127" s="284"/>
      <c r="AW127" s="284"/>
      <c r="AX127" s="890" t="s">
        <v>512</v>
      </c>
      <c r="AY127" s="858"/>
      <c r="AZ127" s="858"/>
      <c r="BA127" s="858"/>
      <c r="BB127" s="858"/>
      <c r="BC127" s="858"/>
      <c r="BD127" s="858"/>
      <c r="BE127" s="859"/>
      <c r="BF127" s="857" t="s">
        <v>513</v>
      </c>
      <c r="BG127" s="858"/>
      <c r="BH127" s="858"/>
      <c r="BI127" s="858"/>
      <c r="BJ127" s="858"/>
      <c r="BK127" s="858"/>
      <c r="BL127" s="859"/>
      <c r="BM127" s="857" t="s">
        <v>514</v>
      </c>
      <c r="BN127" s="858"/>
      <c r="BO127" s="858"/>
      <c r="BP127" s="858"/>
      <c r="BQ127" s="858"/>
      <c r="BR127" s="858"/>
      <c r="BS127" s="859"/>
      <c r="BT127" s="857" t="s">
        <v>515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516</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473</v>
      </c>
      <c r="DM127" s="863"/>
      <c r="DN127" s="863"/>
      <c r="DO127" s="863"/>
      <c r="DP127" s="863"/>
      <c r="DQ127" s="863" t="s">
        <v>473</v>
      </c>
      <c r="DR127" s="863"/>
      <c r="DS127" s="863"/>
      <c r="DT127" s="863"/>
      <c r="DU127" s="863"/>
      <c r="DV127" s="840" t="s">
        <v>473</v>
      </c>
      <c r="DW127" s="840"/>
      <c r="DX127" s="840"/>
      <c r="DY127" s="840"/>
      <c r="DZ127" s="841"/>
    </row>
    <row r="128" spans="1:130" s="248" customFormat="1" ht="26.25" customHeight="1" thickBot="1" x14ac:dyDescent="0.2">
      <c r="A128" s="842" t="s">
        <v>517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518</v>
      </c>
      <c r="X128" s="844"/>
      <c r="Y128" s="844"/>
      <c r="Z128" s="845"/>
      <c r="AA128" s="846">
        <v>64995</v>
      </c>
      <c r="AB128" s="847"/>
      <c r="AC128" s="847"/>
      <c r="AD128" s="847"/>
      <c r="AE128" s="848"/>
      <c r="AF128" s="849">
        <v>45926</v>
      </c>
      <c r="AG128" s="847"/>
      <c r="AH128" s="847"/>
      <c r="AI128" s="847"/>
      <c r="AJ128" s="848"/>
      <c r="AK128" s="849">
        <v>33214</v>
      </c>
      <c r="AL128" s="847"/>
      <c r="AM128" s="847"/>
      <c r="AN128" s="847"/>
      <c r="AO128" s="848"/>
      <c r="AP128" s="850"/>
      <c r="AQ128" s="851"/>
      <c r="AR128" s="851"/>
      <c r="AS128" s="851"/>
      <c r="AT128" s="852"/>
      <c r="AU128" s="284"/>
      <c r="AV128" s="284"/>
      <c r="AW128" s="284"/>
      <c r="AX128" s="853" t="s">
        <v>519</v>
      </c>
      <c r="AY128" s="854"/>
      <c r="AZ128" s="854"/>
      <c r="BA128" s="854"/>
      <c r="BB128" s="854"/>
      <c r="BC128" s="854"/>
      <c r="BD128" s="854"/>
      <c r="BE128" s="855"/>
      <c r="BF128" s="832" t="s">
        <v>520</v>
      </c>
      <c r="BG128" s="833"/>
      <c r="BH128" s="833"/>
      <c r="BI128" s="833"/>
      <c r="BJ128" s="833"/>
      <c r="BK128" s="833"/>
      <c r="BL128" s="856"/>
      <c r="BM128" s="832">
        <v>12.78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521</v>
      </c>
      <c r="CQ128" s="774"/>
      <c r="CR128" s="774"/>
      <c r="CS128" s="774"/>
      <c r="CT128" s="774"/>
      <c r="CU128" s="774"/>
      <c r="CV128" s="774"/>
      <c r="CW128" s="774"/>
      <c r="CX128" s="774"/>
      <c r="CY128" s="774"/>
      <c r="CZ128" s="774"/>
      <c r="DA128" s="774"/>
      <c r="DB128" s="774"/>
      <c r="DC128" s="774"/>
      <c r="DD128" s="774"/>
      <c r="DE128" s="774"/>
      <c r="DF128" s="775"/>
      <c r="DG128" s="836" t="s">
        <v>522</v>
      </c>
      <c r="DH128" s="837"/>
      <c r="DI128" s="837"/>
      <c r="DJ128" s="837"/>
      <c r="DK128" s="837"/>
      <c r="DL128" s="837" t="s">
        <v>392</v>
      </c>
      <c r="DM128" s="837"/>
      <c r="DN128" s="837"/>
      <c r="DO128" s="837"/>
      <c r="DP128" s="837"/>
      <c r="DQ128" s="837" t="s">
        <v>523</v>
      </c>
      <c r="DR128" s="837"/>
      <c r="DS128" s="837"/>
      <c r="DT128" s="837"/>
      <c r="DU128" s="837"/>
      <c r="DV128" s="838" t="s">
        <v>432</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524</v>
      </c>
      <c r="X129" s="823"/>
      <c r="Y129" s="823"/>
      <c r="Z129" s="824"/>
      <c r="AA129" s="825">
        <v>14640207</v>
      </c>
      <c r="AB129" s="826"/>
      <c r="AC129" s="826"/>
      <c r="AD129" s="826"/>
      <c r="AE129" s="827"/>
      <c r="AF129" s="828">
        <v>14332353</v>
      </c>
      <c r="AG129" s="826"/>
      <c r="AH129" s="826"/>
      <c r="AI129" s="826"/>
      <c r="AJ129" s="827"/>
      <c r="AK129" s="828">
        <v>14981786</v>
      </c>
      <c r="AL129" s="826"/>
      <c r="AM129" s="826"/>
      <c r="AN129" s="826"/>
      <c r="AO129" s="827"/>
      <c r="AP129" s="829"/>
      <c r="AQ129" s="830"/>
      <c r="AR129" s="830"/>
      <c r="AS129" s="830"/>
      <c r="AT129" s="831"/>
      <c r="AU129" s="286"/>
      <c r="AV129" s="286"/>
      <c r="AW129" s="286"/>
      <c r="AX129" s="795" t="s">
        <v>525</v>
      </c>
      <c r="AY129" s="796"/>
      <c r="AZ129" s="796"/>
      <c r="BA129" s="796"/>
      <c r="BB129" s="796"/>
      <c r="BC129" s="796"/>
      <c r="BD129" s="796"/>
      <c r="BE129" s="797"/>
      <c r="BF129" s="815" t="s">
        <v>526</v>
      </c>
      <c r="BG129" s="816"/>
      <c r="BH129" s="816"/>
      <c r="BI129" s="816"/>
      <c r="BJ129" s="816"/>
      <c r="BK129" s="816"/>
      <c r="BL129" s="817"/>
      <c r="BM129" s="815">
        <v>17.78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527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528</v>
      </c>
      <c r="X130" s="823"/>
      <c r="Y130" s="823"/>
      <c r="Z130" s="824"/>
      <c r="AA130" s="825">
        <v>2341610</v>
      </c>
      <c r="AB130" s="826"/>
      <c r="AC130" s="826"/>
      <c r="AD130" s="826"/>
      <c r="AE130" s="827"/>
      <c r="AF130" s="828">
        <v>2263628</v>
      </c>
      <c r="AG130" s="826"/>
      <c r="AH130" s="826"/>
      <c r="AI130" s="826"/>
      <c r="AJ130" s="827"/>
      <c r="AK130" s="828">
        <v>2372090</v>
      </c>
      <c r="AL130" s="826"/>
      <c r="AM130" s="826"/>
      <c r="AN130" s="826"/>
      <c r="AO130" s="827"/>
      <c r="AP130" s="829"/>
      <c r="AQ130" s="830"/>
      <c r="AR130" s="830"/>
      <c r="AS130" s="830"/>
      <c r="AT130" s="831"/>
      <c r="AU130" s="286"/>
      <c r="AV130" s="286"/>
      <c r="AW130" s="286"/>
      <c r="AX130" s="795" t="s">
        <v>529</v>
      </c>
      <c r="AY130" s="796"/>
      <c r="AZ130" s="796"/>
      <c r="BA130" s="796"/>
      <c r="BB130" s="796"/>
      <c r="BC130" s="796"/>
      <c r="BD130" s="796"/>
      <c r="BE130" s="797"/>
      <c r="BF130" s="798">
        <v>7.1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530</v>
      </c>
      <c r="X131" s="806"/>
      <c r="Y131" s="806"/>
      <c r="Z131" s="807"/>
      <c r="AA131" s="808">
        <v>12298597</v>
      </c>
      <c r="AB131" s="809"/>
      <c r="AC131" s="809"/>
      <c r="AD131" s="809"/>
      <c r="AE131" s="810"/>
      <c r="AF131" s="811">
        <v>12068725</v>
      </c>
      <c r="AG131" s="809"/>
      <c r="AH131" s="809"/>
      <c r="AI131" s="809"/>
      <c r="AJ131" s="810"/>
      <c r="AK131" s="811">
        <v>12609696</v>
      </c>
      <c r="AL131" s="809"/>
      <c r="AM131" s="809"/>
      <c r="AN131" s="809"/>
      <c r="AO131" s="810"/>
      <c r="AP131" s="812"/>
      <c r="AQ131" s="813"/>
      <c r="AR131" s="813"/>
      <c r="AS131" s="813"/>
      <c r="AT131" s="814"/>
      <c r="AU131" s="286"/>
      <c r="AV131" s="286"/>
      <c r="AW131" s="286"/>
      <c r="AX131" s="773" t="s">
        <v>531</v>
      </c>
      <c r="AY131" s="774"/>
      <c r="AZ131" s="774"/>
      <c r="BA131" s="774"/>
      <c r="BB131" s="774"/>
      <c r="BC131" s="774"/>
      <c r="BD131" s="774"/>
      <c r="BE131" s="775"/>
      <c r="BF131" s="776">
        <v>41.7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532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533</v>
      </c>
      <c r="W132" s="786"/>
      <c r="X132" s="786"/>
      <c r="Y132" s="786"/>
      <c r="Z132" s="787"/>
      <c r="AA132" s="788">
        <v>7.5423318610000001</v>
      </c>
      <c r="AB132" s="789"/>
      <c r="AC132" s="789"/>
      <c r="AD132" s="789"/>
      <c r="AE132" s="790"/>
      <c r="AF132" s="791">
        <v>6.8891535770000001</v>
      </c>
      <c r="AG132" s="789"/>
      <c r="AH132" s="789"/>
      <c r="AI132" s="789"/>
      <c r="AJ132" s="790"/>
      <c r="AK132" s="791">
        <v>7.0482825279999997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534</v>
      </c>
      <c r="W133" s="765"/>
      <c r="X133" s="765"/>
      <c r="Y133" s="765"/>
      <c r="Z133" s="766"/>
      <c r="AA133" s="767">
        <v>8.1999999999999993</v>
      </c>
      <c r="AB133" s="768"/>
      <c r="AC133" s="768"/>
      <c r="AD133" s="768"/>
      <c r="AE133" s="769"/>
      <c r="AF133" s="767">
        <v>7.4</v>
      </c>
      <c r="AG133" s="768"/>
      <c r="AH133" s="768"/>
      <c r="AI133" s="768"/>
      <c r="AJ133" s="769"/>
      <c r="AK133" s="767">
        <v>7.1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QspaSH6ohoP5qgMqWEjY+4BTnTZJ7f4WFzLuQ/4izTQHz5osNntk+hWHF2C0Cc5qKt7UaF7iyFbFkauwKYBfA==" saltValue="EhTRj52etrcj+eNHPDtc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535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UikTorEIQV18S7rsG9g/NrIOaeOhkmdbCPT83KY9flMq+k6L2c7ChkUHd7ItdBdslHALzRB8tJEEXMj4hJowQ==" saltValue="mUZcQBwf0cfQ2VysknR1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Z2xRs4dGwZaTK8lXta4o1QnuIO2W4axG4AmoTkY+lDEWQinA6qs2FU+LqcJYdRFsimN6BQPTDcDZ0d/vI5cFQ==" saltValue="DCbS3NcNYfrQTLn4TeIIx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536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538</v>
      </c>
      <c r="AP7" s="305"/>
      <c r="AQ7" s="306" t="s">
        <v>539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540</v>
      </c>
      <c r="AQ8" s="312" t="s">
        <v>541</v>
      </c>
      <c r="AR8" s="313" t="s">
        <v>542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543</v>
      </c>
      <c r="AL9" s="1190"/>
      <c r="AM9" s="1190"/>
      <c r="AN9" s="1191"/>
      <c r="AO9" s="314">
        <v>5013801</v>
      </c>
      <c r="AP9" s="314">
        <v>119365</v>
      </c>
      <c r="AQ9" s="315">
        <v>100177</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544</v>
      </c>
      <c r="AL10" s="1190"/>
      <c r="AM10" s="1190"/>
      <c r="AN10" s="1191"/>
      <c r="AO10" s="317">
        <v>572350</v>
      </c>
      <c r="AP10" s="317">
        <v>13626</v>
      </c>
      <c r="AQ10" s="318">
        <v>9943</v>
      </c>
      <c r="AR10" s="319">
        <v>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545</v>
      </c>
      <c r="AL11" s="1190"/>
      <c r="AM11" s="1190"/>
      <c r="AN11" s="1191"/>
      <c r="AO11" s="317">
        <v>246204</v>
      </c>
      <c r="AP11" s="317">
        <v>5861</v>
      </c>
      <c r="AQ11" s="318">
        <v>1487</v>
      </c>
      <c r="AR11" s="319">
        <v>294.10000000000002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546</v>
      </c>
      <c r="AL12" s="1190"/>
      <c r="AM12" s="1190"/>
      <c r="AN12" s="1191"/>
      <c r="AO12" s="317" t="s">
        <v>547</v>
      </c>
      <c r="AP12" s="317" t="s">
        <v>547</v>
      </c>
      <c r="AQ12" s="318">
        <v>23</v>
      </c>
      <c r="AR12" s="319" t="s">
        <v>547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548</v>
      </c>
      <c r="AL13" s="1190"/>
      <c r="AM13" s="1190"/>
      <c r="AN13" s="1191"/>
      <c r="AO13" s="317">
        <v>158086</v>
      </c>
      <c r="AP13" s="317">
        <v>3764</v>
      </c>
      <c r="AQ13" s="318">
        <v>4025</v>
      </c>
      <c r="AR13" s="319">
        <v>-6.5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549</v>
      </c>
      <c r="AL14" s="1190"/>
      <c r="AM14" s="1190"/>
      <c r="AN14" s="1191"/>
      <c r="AO14" s="317">
        <v>105233</v>
      </c>
      <c r="AP14" s="317">
        <v>2505</v>
      </c>
      <c r="AQ14" s="318">
        <v>2366</v>
      </c>
      <c r="AR14" s="319">
        <v>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550</v>
      </c>
      <c r="AL15" s="1193"/>
      <c r="AM15" s="1193"/>
      <c r="AN15" s="1194"/>
      <c r="AO15" s="317">
        <v>-492941</v>
      </c>
      <c r="AP15" s="317">
        <v>-11736</v>
      </c>
      <c r="AQ15" s="318">
        <v>-7732</v>
      </c>
      <c r="AR15" s="319">
        <v>51.8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5602733</v>
      </c>
      <c r="AP16" s="317">
        <v>133386</v>
      </c>
      <c r="AQ16" s="318">
        <v>110288</v>
      </c>
      <c r="AR16" s="319">
        <v>20.9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551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552</v>
      </c>
      <c r="AP20" s="326" t="s">
        <v>553</v>
      </c>
      <c r="AQ20" s="327" t="s">
        <v>554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555</v>
      </c>
      <c r="AL21" s="1196"/>
      <c r="AM21" s="1196"/>
      <c r="AN21" s="1197"/>
      <c r="AO21" s="330">
        <v>10.57</v>
      </c>
      <c r="AP21" s="331">
        <v>10.26</v>
      </c>
      <c r="AQ21" s="332">
        <v>0.31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556</v>
      </c>
      <c r="AL22" s="1196"/>
      <c r="AM22" s="1196"/>
      <c r="AN22" s="1197"/>
      <c r="AO22" s="335">
        <v>94.2</v>
      </c>
      <c r="AP22" s="336">
        <v>97.6</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538</v>
      </c>
      <c r="AP30" s="305"/>
      <c r="AQ30" s="306" t="s">
        <v>539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540</v>
      </c>
      <c r="AQ31" s="312" t="s">
        <v>541</v>
      </c>
      <c r="AR31" s="313" t="s">
        <v>542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560</v>
      </c>
      <c r="AL32" s="1179"/>
      <c r="AM32" s="1179"/>
      <c r="AN32" s="1180"/>
      <c r="AO32" s="345">
        <v>2443052</v>
      </c>
      <c r="AP32" s="345">
        <v>58162</v>
      </c>
      <c r="AQ32" s="346">
        <v>68741</v>
      </c>
      <c r="AR32" s="347">
        <v>-15.4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561</v>
      </c>
      <c r="AL33" s="1179"/>
      <c r="AM33" s="1179"/>
      <c r="AN33" s="1180"/>
      <c r="AO33" s="345" t="s">
        <v>547</v>
      </c>
      <c r="AP33" s="345" t="s">
        <v>547</v>
      </c>
      <c r="AQ33" s="346" t="s">
        <v>547</v>
      </c>
      <c r="AR33" s="347" t="s">
        <v>547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562</v>
      </c>
      <c r="AL34" s="1179"/>
      <c r="AM34" s="1179"/>
      <c r="AN34" s="1180"/>
      <c r="AO34" s="345" t="s">
        <v>547</v>
      </c>
      <c r="AP34" s="345" t="s">
        <v>547</v>
      </c>
      <c r="AQ34" s="346">
        <v>1</v>
      </c>
      <c r="AR34" s="347" t="s">
        <v>547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563</v>
      </c>
      <c r="AL35" s="1179"/>
      <c r="AM35" s="1179"/>
      <c r="AN35" s="1180"/>
      <c r="AO35" s="345">
        <v>754141</v>
      </c>
      <c r="AP35" s="345">
        <v>17954</v>
      </c>
      <c r="AQ35" s="346">
        <v>17075</v>
      </c>
      <c r="AR35" s="347">
        <v>5.0999999999999996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564</v>
      </c>
      <c r="AL36" s="1179"/>
      <c r="AM36" s="1179"/>
      <c r="AN36" s="1180"/>
      <c r="AO36" s="345">
        <v>40687</v>
      </c>
      <c r="AP36" s="345">
        <v>969</v>
      </c>
      <c r="AQ36" s="346">
        <v>2445</v>
      </c>
      <c r="AR36" s="347">
        <v>-60.4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565</v>
      </c>
      <c r="AL37" s="1179"/>
      <c r="AM37" s="1179"/>
      <c r="AN37" s="1180"/>
      <c r="AO37" s="345">
        <v>56191</v>
      </c>
      <c r="AP37" s="345">
        <v>1338</v>
      </c>
      <c r="AQ37" s="346">
        <v>621</v>
      </c>
      <c r="AR37" s="347">
        <v>115.5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566</v>
      </c>
      <c r="AL38" s="1176"/>
      <c r="AM38" s="1176"/>
      <c r="AN38" s="1177"/>
      <c r="AO38" s="348" t="s">
        <v>547</v>
      </c>
      <c r="AP38" s="348" t="s">
        <v>547</v>
      </c>
      <c r="AQ38" s="349">
        <v>4</v>
      </c>
      <c r="AR38" s="337" t="s">
        <v>547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567</v>
      </c>
      <c r="AL39" s="1176"/>
      <c r="AM39" s="1176"/>
      <c r="AN39" s="1177"/>
      <c r="AO39" s="345">
        <v>-33214</v>
      </c>
      <c r="AP39" s="345">
        <v>-791</v>
      </c>
      <c r="AQ39" s="346">
        <v>-4161</v>
      </c>
      <c r="AR39" s="347">
        <v>-81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568</v>
      </c>
      <c r="AL40" s="1179"/>
      <c r="AM40" s="1179"/>
      <c r="AN40" s="1180"/>
      <c r="AO40" s="345">
        <v>-2372090</v>
      </c>
      <c r="AP40" s="345">
        <v>-56473</v>
      </c>
      <c r="AQ40" s="346">
        <v>-59663</v>
      </c>
      <c r="AR40" s="347">
        <v>-5.3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888767</v>
      </c>
      <c r="AP41" s="345">
        <v>21159</v>
      </c>
      <c r="AQ41" s="346">
        <v>25063</v>
      </c>
      <c r="AR41" s="347">
        <v>-15.6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570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571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538</v>
      </c>
      <c r="AN49" s="1186" t="s">
        <v>572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573</v>
      </c>
      <c r="AO50" s="362" t="s">
        <v>574</v>
      </c>
      <c r="AP50" s="363" t="s">
        <v>575</v>
      </c>
      <c r="AQ50" s="364" t="s">
        <v>576</v>
      </c>
      <c r="AR50" s="365" t="s">
        <v>577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578</v>
      </c>
      <c r="AL51" s="358"/>
      <c r="AM51" s="366">
        <v>3129545</v>
      </c>
      <c r="AN51" s="367">
        <v>69744</v>
      </c>
      <c r="AO51" s="368">
        <v>-10</v>
      </c>
      <c r="AP51" s="369">
        <v>83280</v>
      </c>
      <c r="AQ51" s="370">
        <v>-2.5</v>
      </c>
      <c r="AR51" s="371">
        <v>-7.5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579</v>
      </c>
      <c r="AM52" s="374">
        <v>1910928</v>
      </c>
      <c r="AN52" s="375">
        <v>42586</v>
      </c>
      <c r="AO52" s="376">
        <v>-23.9</v>
      </c>
      <c r="AP52" s="377">
        <v>43123</v>
      </c>
      <c r="AQ52" s="378">
        <v>-2.8</v>
      </c>
      <c r="AR52" s="379">
        <v>-21.1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580</v>
      </c>
      <c r="AL53" s="358"/>
      <c r="AM53" s="366">
        <v>3132358</v>
      </c>
      <c r="AN53" s="367">
        <v>70762</v>
      </c>
      <c r="AO53" s="368">
        <v>1.5</v>
      </c>
      <c r="AP53" s="369">
        <v>88968</v>
      </c>
      <c r="AQ53" s="370">
        <v>6.8</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579</v>
      </c>
      <c r="AM54" s="374">
        <v>1649135</v>
      </c>
      <c r="AN54" s="375">
        <v>37255</v>
      </c>
      <c r="AO54" s="376">
        <v>-12.5</v>
      </c>
      <c r="AP54" s="377">
        <v>45482</v>
      </c>
      <c r="AQ54" s="378">
        <v>5.5</v>
      </c>
      <c r="AR54" s="379">
        <v>-18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581</v>
      </c>
      <c r="AL55" s="358"/>
      <c r="AM55" s="366">
        <v>5576045</v>
      </c>
      <c r="AN55" s="367">
        <v>128480</v>
      </c>
      <c r="AO55" s="368">
        <v>81.599999999999994</v>
      </c>
      <c r="AP55" s="369">
        <v>85173</v>
      </c>
      <c r="AQ55" s="370">
        <v>-4.3</v>
      </c>
      <c r="AR55" s="371">
        <v>85.9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579</v>
      </c>
      <c r="AM56" s="374">
        <v>1528850</v>
      </c>
      <c r="AN56" s="375">
        <v>35227</v>
      </c>
      <c r="AO56" s="376">
        <v>-5.4</v>
      </c>
      <c r="AP56" s="377">
        <v>43913</v>
      </c>
      <c r="AQ56" s="378">
        <v>-3.4</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582</v>
      </c>
      <c r="AL57" s="358"/>
      <c r="AM57" s="366">
        <v>5531202</v>
      </c>
      <c r="AN57" s="367">
        <v>129518</v>
      </c>
      <c r="AO57" s="368">
        <v>0.8</v>
      </c>
      <c r="AP57" s="369">
        <v>94081</v>
      </c>
      <c r="AQ57" s="370">
        <v>10.5</v>
      </c>
      <c r="AR57" s="371">
        <v>-9.6999999999999993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579</v>
      </c>
      <c r="AM58" s="374">
        <v>1814884</v>
      </c>
      <c r="AN58" s="375">
        <v>42497</v>
      </c>
      <c r="AO58" s="376">
        <v>20.6</v>
      </c>
      <c r="AP58" s="377">
        <v>48949</v>
      </c>
      <c r="AQ58" s="378">
        <v>11.5</v>
      </c>
      <c r="AR58" s="379">
        <v>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583</v>
      </c>
      <c r="AL59" s="358"/>
      <c r="AM59" s="366">
        <v>5244906</v>
      </c>
      <c r="AN59" s="367">
        <v>124867</v>
      </c>
      <c r="AO59" s="368">
        <v>-3.6</v>
      </c>
      <c r="AP59" s="369">
        <v>92632</v>
      </c>
      <c r="AQ59" s="370">
        <v>-1.5</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579</v>
      </c>
      <c r="AM60" s="374">
        <v>2127809</v>
      </c>
      <c r="AN60" s="375">
        <v>50657</v>
      </c>
      <c r="AO60" s="376">
        <v>19.2</v>
      </c>
      <c r="AP60" s="377">
        <v>47978</v>
      </c>
      <c r="AQ60" s="378">
        <v>-2</v>
      </c>
      <c r="AR60" s="379">
        <v>21.2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584</v>
      </c>
      <c r="AL61" s="380"/>
      <c r="AM61" s="381">
        <v>4522811</v>
      </c>
      <c r="AN61" s="382">
        <v>104674</v>
      </c>
      <c r="AO61" s="383">
        <v>14.1</v>
      </c>
      <c r="AP61" s="384">
        <v>88827</v>
      </c>
      <c r="AQ61" s="385">
        <v>1.8</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579</v>
      </c>
      <c r="AM62" s="374">
        <v>1806321</v>
      </c>
      <c r="AN62" s="375">
        <v>41644</v>
      </c>
      <c r="AO62" s="376">
        <v>-0.4</v>
      </c>
      <c r="AP62" s="377">
        <v>45889</v>
      </c>
      <c r="AQ62" s="378">
        <v>1.8</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tJ7gbqE9+D+ASmZGHVsR/HCLCY4RIBXOrsyxpsKV5Zk3Uf6B7TTTPpx2FQ8q6UP8tT6x/tm0s+iPrb41/azBw==" saltValue="Y71So+WvN4+T1hl7NbHS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586</v>
      </c>
    </row>
    <row r="120" spans="125:125" ht="13.5" hidden="1" customHeight="1" x14ac:dyDescent="0.15"/>
    <row r="121" spans="125:125" ht="13.5" hidden="1" customHeight="1" x14ac:dyDescent="0.15">
      <c r="DU121" s="292"/>
    </row>
  </sheetData>
  <sheetProtection algorithmName="SHA-512" hashValue="ekm8L68GJE7xUsH9CzYo5L/hbWqIHQSejf5sVK5BpFxjWwGJ+MXIXo1c0yadgL8TAaE3ZIKzmQH0PBzsjKcEuw==" saltValue="GDfkWKuYZLq4c0b6bnll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587</v>
      </c>
    </row>
  </sheetData>
  <sheetProtection algorithmName="SHA-512" hashValue="LP0AyBspQIZdiWNkgwyOCQ/p8l8y3Et9NL0sd9bP6+4wYvHwlYIAdj9j8NctrbF1tAlSOcFVuih40dJgPHVqgQ==" saltValue="hflfThZ2SPiHHQE7HnIs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200" t="s">
        <v>3</v>
      </c>
      <c r="D47" s="1200"/>
      <c r="E47" s="1201"/>
      <c r="F47" s="11">
        <v>19.850000000000001</v>
      </c>
      <c r="G47" s="12">
        <v>20.34</v>
      </c>
      <c r="H47" s="12">
        <v>17.23</v>
      </c>
      <c r="I47" s="12">
        <v>16.18</v>
      </c>
      <c r="J47" s="13">
        <v>16.850000000000001</v>
      </c>
    </row>
    <row r="48" spans="2:10" ht="57.75" customHeight="1" x14ac:dyDescent="0.15">
      <c r="B48" s="14"/>
      <c r="C48" s="1202" t="s">
        <v>4</v>
      </c>
      <c r="D48" s="1202"/>
      <c r="E48" s="1203"/>
      <c r="F48" s="15">
        <v>11.92</v>
      </c>
      <c r="G48" s="16">
        <v>13.33</v>
      </c>
      <c r="H48" s="16">
        <v>13.58</v>
      </c>
      <c r="I48" s="16">
        <v>14.7</v>
      </c>
      <c r="J48" s="17">
        <v>15.29</v>
      </c>
    </row>
    <row r="49" spans="2:10" ht="57.75" customHeight="1" thickBot="1" x14ac:dyDescent="0.2">
      <c r="B49" s="18"/>
      <c r="C49" s="1204" t="s">
        <v>5</v>
      </c>
      <c r="D49" s="1204"/>
      <c r="E49" s="1205"/>
      <c r="F49" s="19">
        <v>0.25</v>
      </c>
      <c r="G49" s="20">
        <v>1.1200000000000001</v>
      </c>
      <c r="H49" s="20" t="s">
        <v>593</v>
      </c>
      <c r="I49" s="20" t="s">
        <v>594</v>
      </c>
      <c r="J49" s="21">
        <v>2.59</v>
      </c>
    </row>
    <row r="50" spans="2:10" ht="13.5" customHeight="1" x14ac:dyDescent="0.15"/>
  </sheetData>
  <sheetProtection algorithmName="SHA-512" hashValue="vybjL1kYdsrWkUVf/HuqDbxJeS8U3vu5+7vxegiqh+DVJWiOdoZX879YTEAtqnyCn/APMP3h+Qe8CNDjNvm3pQ==" saltValue="FQxBexEwLy2VOFXor3jf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2022-03-11T00:29:22Z</cp:lastPrinted>
  <dcterms:created xsi:type="dcterms:W3CDTF">2022-02-02T06:47:00Z</dcterms:created>
  <dcterms:modified xsi:type="dcterms:W3CDTF">2022-09-27T08:18:18Z</dcterms:modified>
  <cp:category/>
</cp:coreProperties>
</file>