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tabRatio="6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AM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s="1"/>
  <c r="U35" i="10" l="1"/>
  <c r="U36" i="10" s="1"/>
  <c r="U37" i="10" s="1"/>
  <c r="AM34" i="10"/>
  <c r="AM35" i="10" s="1"/>
  <c r="AM36" i="10" s="1"/>
  <c r="BE34" i="10"/>
  <c r="BE35" i="10" s="1"/>
  <c r="BE36" i="10" s="1"/>
  <c r="BE37" i="10" s="1"/>
  <c r="BW34" i="10" l="1"/>
  <c r="BW35" i="10" l="1"/>
  <c r="BW36" i="10" s="1"/>
  <c r="BW37" i="10" s="1"/>
  <c r="BW38" i="10" s="1"/>
  <c r="CO34" i="10"/>
  <c r="CO35" i="10" s="1"/>
  <c r="CO36" i="10" s="1"/>
  <c r="CO37" i="10" s="1"/>
  <c r="CO38" i="10" s="1"/>
</calcChain>
</file>

<file path=xl/sharedStrings.xml><?xml version="1.0" encoding="utf-8"?>
<sst xmlns="http://schemas.openxmlformats.org/spreadsheetml/2006/main" count="1148" uniqueCount="609">
  <si>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</si>
  <si>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</si>
  <si>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</si>
  <si>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</si>
  <si>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</si>
  <si>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</si>
  <si>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</si>
  <si>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</si>
  <si>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</si>
  <si>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</si>
  <si>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</si>
  <si>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</si>
  <si>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</si>
  <si>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</si>
  <si>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</si>
  <si>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</si>
  <si>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</si>
  <si>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</si>
  <si>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</si>
  <si>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</si>
  <si>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</si>
  <si>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</si>
  <si>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</si>
  <si>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</si>
  <si>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</si>
  <si>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</si>
  <si>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</si>
  <si>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</si>
  <si>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</si>
  <si>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</si>
  <si>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</si>
  <si>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</si>
  <si>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</si>
  <si>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</si>
  <si>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</si>
  <si>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</si>
  <si>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</si>
  <si>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</si>
  <si>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</si>
  <si>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</si>
  <si>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</si>
  <si>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</si>
  <si>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</si>
  <si>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</si>
  <si>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</si>
  <si>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</si>
  <si>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</si>
  <si>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</si>
  <si>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</si>
  <si>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</si>
  <si>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</si>
  <si>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</si>
  <si>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</si>
  <si>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</si>
  <si>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</si>
  <si>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</si>
  <si>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</si>
  <si>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</si>
  <si>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</si>
  <si>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</si>
  <si>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</si>
  <si>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</si>
  <si>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</si>
  <si>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</si>
  <si>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</si>
  <si>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</si>
  <si>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</si>
  <si>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</si>
  <si>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</si>
  <si>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</si>
  <si>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</si>
  <si>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</si>
  <si>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</si>
  <si>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</si>
  <si>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</si>
  <si>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</si>
  <si>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</si>
  <si>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</si>
  <si>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</si>
  <si>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</si>
  <si>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</si>
  <si>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</si>
  <si>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</si>
  <si>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</si>
  <si>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</si>
  <si>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</si>
  <si>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</si>
  <si>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</si>
  <si>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</si>
  <si>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</si>
  <si>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</si>
  <si>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</si>
  <si>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</si>
  <si>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</si>
  <si>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</si>
  <si>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</si>
  <si>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</si>
  <si>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</si>
  <si>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</si>
  <si>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</si>
  <si>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</si>
  <si>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</si>
  <si>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</si>
  <si>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</si>
  <si>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</si>
  <si>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</si>
  <si>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</si>
  <si>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</si>
  <si>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</si>
  <si>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</si>
  <si>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</si>
  <si>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</si>
  <si>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</si>
  <si>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</si>
  <si>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</si>
  <si>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</si>
  <si>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</si>
  <si>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</si>
  <si>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</si>
  <si>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</si>
  <si>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</si>
  <si>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</si>
  <si>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</si>
  <si>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</si>
  <si>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</si>
  <si>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</si>
  <si>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</si>
  <si>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</si>
  <si>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</si>
  <si>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</si>
  <si>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</si>
  <si>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</si>
  <si>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</si>
  <si>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</si>
  <si>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</si>
  <si>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</si>
  <si>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</si>
  <si>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</si>
  <si>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</si>
  <si>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</si>
  <si>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</si>
  <si>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</si>
  <si>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</si>
  <si>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</si>
  <si>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</si>
  <si>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</si>
  <si>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</si>
  <si>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</si>
  <si>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</si>
  <si>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</si>
  <si>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</si>
  <si>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</si>
  <si>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</si>
  <si>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</si>
  <si>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</si>
  <si>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</si>
  <si>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</si>
  <si>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</si>
  <si>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</si>
  <si>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</si>
  <si>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</si>
  <si>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</si>
  <si>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</si>
  <si>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</si>
  <si>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</si>
  <si>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</si>
  <si>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</si>
  <si>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</si>
  <si>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</si>
  <si>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</si>
  <si>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</si>
  <si>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</si>
  <si>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</si>
  <si>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</si>
  <si>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</si>
  <si>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</si>
  <si>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</si>
  <si>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</si>
  <si>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</si>
  <si>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</si>
  <si>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</si>
  <si>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</si>
  <si>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</si>
  <si>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</si>
  <si>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</si>
  <si>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</si>
  <si>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</si>
  <si>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</si>
  <si>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</si>
  <si>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</si>
  <si>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</si>
  <si>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</si>
  <si>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</si>
  <si>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</si>
  <si>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</si>
  <si>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</si>
  <si>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</si>
  <si>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</si>
  <si>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</si>
  <si>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</si>
  <si>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</si>
  <si>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</si>
  <si>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</si>
  <si>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</si>
  <si>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</si>
  <si>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</si>
  <si>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</si>
  <si>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</si>
  <si>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</si>
  <si>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</si>
  <si>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</si>
  <si>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</si>
  <si>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愛媛県西条市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</si>
  <si>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</si>
  <si>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</si>
  <si>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</si>
  <si>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</si>
  <si>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</si>
  <si>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</si>
  <si>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</si>
  <si>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</si>
  <si>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</si>
  <si>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</si>
  <si>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</si>
  <si>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</si>
  <si>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</si>
  <si>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</si>
  <si>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</si>
  <si>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</si>
  <si>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</si>
  <si>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</si>
  <si>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</si>
  <si>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</si>
  <si>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</si>
  <si>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</si>
  <si>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</si>
  <si>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</si>
  <si>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</si>
  <si>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</si>
  <si>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</si>
  <si>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</si>
  <si>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</si>
  <si>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</si>
  <si>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</si>
  <si>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</si>
  <si>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</si>
  <si>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</si>
  <si>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</si>
  <si>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</si>
  <si>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</si>
  <si>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</si>
  <si>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</si>
  <si>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</si>
  <si>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</si>
  <si>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</si>
  <si>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</si>
  <si>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</si>
  <si>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</si>
  <si>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</si>
  <si>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</si>
  <si>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</si>
  <si>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</si>
  <si>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</si>
  <si>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</si>
  <si>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</si>
  <si>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</si>
  <si>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</si>
  <si>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</si>
  <si>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</si>
  <si>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</si>
  <si>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</si>
  <si>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</si>
  <si>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</si>
  <si>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</si>
  <si>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</si>
  <si>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</si>
  <si>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</si>
  <si>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</si>
  <si>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</si>
  <si>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</si>
  <si>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</si>
  <si>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</si>
  <si>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</si>
  <si>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</si>
  <si>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</si>
  <si>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</si>
  <si>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</si>
  <si>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</si>
  <si>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</si>
  <si>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</si>
  <si>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</si>
  <si>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</si>
  <si>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</si>
  <si>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</si>
  <si>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</si>
  <si>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</si>
  <si>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</si>
  <si>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</si>
  <si>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</si>
  <si>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</si>
  <si>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</si>
  <si>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</si>
  <si>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</si>
  <si>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</si>
  <si>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</si>
  <si>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</si>
  <si>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</si>
  <si>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</si>
  <si>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</si>
  <si>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</si>
  <si>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</si>
  <si>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</si>
  <si>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</si>
  <si>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</si>
  <si>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</si>
  <si>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</si>
  <si>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</si>
  <si>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</si>
  <si>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</si>
  <si>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</si>
  <si>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</si>
  <si>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</si>
  <si>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</si>
  <si>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</si>
  <si>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</si>
  <si>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</si>
  <si>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</si>
  <si>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</si>
  <si>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</si>
  <si>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</si>
  <si>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</si>
  <si>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</si>
  <si>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</si>
  <si>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</si>
  <si>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</si>
  <si>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</si>
  <si>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</si>
  <si>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</si>
  <si>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</si>
  <si>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</si>
  <si>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</si>
  <si>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</si>
  <si>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</si>
  <si>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</si>
  <si>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</si>
  <si>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</si>
  <si>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</si>
  <si>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</si>
  <si>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</si>
  <si>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</si>
  <si>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</si>
  <si>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</si>
  <si>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</si>
  <si>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</si>
  <si>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</si>
  <si>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</si>
  <si>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</si>
  <si>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</si>
  <si>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</si>
  <si>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</si>
  <si>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</si>
  <si>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</si>
  <si>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</si>
  <si>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</si>
  <si>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</si>
  <si>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</si>
  <si>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</si>
  <si>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愛媛県西条市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</si>
  <si>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</si>
  <si>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</si>
  <si>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</si>
  <si>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</si>
  <si>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</si>
  <si>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</si>
  <si>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</si>
  <si>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</si>
  <si>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</si>
  <si>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</si>
  <si>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</si>
  <si>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</si>
  <si>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</si>
  <si>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</si>
  <si>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</si>
  <si>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</si>
  <si>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</si>
  <si>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</si>
  <si>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</si>
  <si>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</si>
  <si>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</si>
  <si>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t>
    <phoneticPr fontId="5"/>
  </si>
  <si>
    <t>土地開発事業特別会計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</si>
  <si>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</si>
  <si>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</si>
  <si>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</si>
  <si>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</si>
  <si>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</si>
  <si>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</si>
  <si>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</si>
  <si>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</si>
  <si>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</si>
  <si>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</si>
  <si>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</si>
  <si>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</si>
  <si>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</si>
  <si>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</si>
  <si>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</si>
  <si>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</si>
  <si>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</si>
  <si>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</si>
  <si>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</si>
  <si>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</si>
  <si>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</si>
  <si>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公共下水道事業会計</t>
    <phoneticPr fontId="5"/>
  </si>
  <si>
    <t>簡易水道事業特別会計</t>
    <phoneticPr fontId="5"/>
  </si>
  <si>
    <t>法非適用企業</t>
    <phoneticPr fontId="5"/>
  </si>
  <si>
    <t>港湾上屋事業特別会計</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</si>
  <si>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</si>
  <si>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</si>
  <si>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</si>
  <si>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</si>
  <si>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</si>
  <si>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</si>
  <si>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</si>
  <si>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</si>
  <si>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</si>
  <si>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</si>
  <si>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</si>
  <si>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</si>
  <si>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</si>
  <si>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</si>
  <si>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</si>
  <si>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</si>
  <si>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</si>
  <si>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</si>
  <si>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</si>
  <si>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</si>
  <si>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</si>
  <si>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</si>
  <si>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</si>
  <si>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</si>
  <si>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</si>
  <si>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</si>
  <si>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</si>
  <si>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</si>
  <si>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</si>
  <si>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</si>
  <si>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</si>
  <si>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</si>
  <si>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</si>
  <si>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</si>
  <si>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</si>
  <si>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</si>
  <si>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</si>
  <si>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</si>
  <si>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</si>
  <si>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</si>
  <si>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</si>
  <si>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</si>
  <si>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</si>
  <si>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</si>
  <si>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</si>
  <si>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</si>
  <si>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</si>
  <si>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</si>
  <si>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</si>
  <si>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</si>
  <si>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</si>
  <si>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</si>
  <si>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</si>
  <si>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</si>
  <si>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</si>
  <si>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</si>
  <si>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</si>
  <si>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</si>
  <si>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</si>
  <si>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</si>
  <si>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</si>
  <si>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</si>
  <si>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</si>
  <si>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</si>
  <si>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</si>
  <si>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</si>
  <si>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</si>
  <si>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</si>
  <si>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</si>
  <si>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</si>
  <si>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</si>
  <si>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</si>
  <si>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</si>
  <si>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</si>
  <si>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</si>
  <si>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</si>
  <si>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</si>
  <si>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</si>
  <si>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</si>
  <si>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</si>
  <si>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</si>
  <si>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</si>
  <si>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</si>
  <si>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</si>
  <si>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</si>
  <si>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</si>
  <si>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</si>
  <si>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</si>
  <si>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</si>
  <si>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</si>
  <si>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</si>
  <si>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</si>
  <si>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</si>
  <si>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</si>
  <si>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</si>
  <si>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</si>
  <si>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</si>
  <si>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</si>
  <si>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</si>
  <si>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</si>
  <si>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</si>
  <si>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</si>
  <si>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</si>
  <si>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</si>
  <si>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</si>
  <si>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</si>
  <si>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</si>
  <si>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</si>
  <si>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</si>
  <si>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</si>
  <si>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</si>
  <si>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</si>
  <si>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</si>
  <si>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</si>
  <si>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</si>
  <si>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</si>
  <si>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</si>
  <si>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</si>
  <si>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</si>
  <si>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</si>
  <si>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</si>
  <si>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</si>
  <si>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</si>
  <si>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</si>
  <si>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</si>
  <si>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</si>
  <si>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</si>
  <si>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</si>
  <si>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</si>
  <si>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</si>
  <si>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</si>
  <si>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</si>
  <si>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</si>
  <si>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</si>
  <si>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</si>
  <si>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</si>
  <si>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</si>
  <si>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</si>
  <si>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</si>
  <si>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</si>
  <si>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</si>
  <si>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</si>
  <si>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</si>
  <si>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</si>
  <si>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</si>
  <si>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3.50</t>
  </si>
  <si>
    <t>▲ 0.81</t>
  </si>
  <si>
    <t>▲ 0.37</t>
  </si>
  <si>
    <t>一般会計</t>
  </si>
  <si>
    <t>水道事業会計</t>
  </si>
  <si>
    <t>公共下水道事業会計</t>
  </si>
  <si>
    <t>介護保険特別会計（介護保険事業勘定）</t>
  </si>
  <si>
    <t>国民健康保険特別会計</t>
  </si>
  <si>
    <t>介護保険特別会計（介護サービス事業勘定）</t>
  </si>
  <si>
    <t>後期高齢者医療保険特別会計</t>
  </si>
  <si>
    <t>病院事業会計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</si>
  <si>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</si>
  <si>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</si>
  <si>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</si>
  <si>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</si>
  <si>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</si>
  <si>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</si>
  <si>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</si>
  <si>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</si>
  <si>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</si>
  <si>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</si>
  <si>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</si>
  <si>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愛媛地方税滞納整理機構</t>
    <rPh sb="0" eb="2">
      <t>エヒメ</t>
    </rPh>
    <rPh sb="2" eb="4">
      <t>チホウ</t>
    </rPh>
    <rPh sb="4" eb="5">
      <t>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</si>
  <si>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</si>
  <si>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</si>
  <si>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西条産業情報支援センター</t>
    <rPh sb="0" eb="2">
      <t>サイジョウ</t>
    </rPh>
    <rPh sb="2" eb="4">
      <t>サンギョウ</t>
    </rPh>
    <rPh sb="4" eb="6">
      <t>ジョウホウ</t>
    </rPh>
    <rPh sb="6" eb="8">
      <t>シエン</t>
    </rPh>
    <phoneticPr fontId="2"/>
  </si>
  <si>
    <t>西条市スポーツ協会</t>
    <rPh sb="0" eb="3">
      <t>サイジョウシ</t>
    </rPh>
    <rPh sb="7" eb="9">
      <t>キョウカイ</t>
    </rPh>
    <phoneticPr fontId="2"/>
  </si>
  <si>
    <t>西条市土地開発公社</t>
    <rPh sb="0" eb="3">
      <t>サイジョウシ</t>
    </rPh>
    <rPh sb="3" eb="5">
      <t>トチ</t>
    </rPh>
    <rPh sb="5" eb="7">
      <t>カイハツ</t>
    </rPh>
    <rPh sb="7" eb="9">
      <t>コウシャ</t>
    </rPh>
    <phoneticPr fontId="2"/>
  </si>
  <si>
    <t>佐伯記念育英会</t>
    <rPh sb="0" eb="2">
      <t>サイキ</t>
    </rPh>
    <rPh sb="2" eb="4">
      <t>キネン</t>
    </rPh>
    <rPh sb="4" eb="6">
      <t>イクエイ</t>
    </rPh>
    <rPh sb="6" eb="7">
      <t>カイ</t>
    </rPh>
    <phoneticPr fontId="2"/>
  </si>
  <si>
    <t>ソラヤマいしづち</t>
    <phoneticPr fontId="2"/>
  </si>
  <si>
    <t>-</t>
    <phoneticPr fontId="2"/>
  </si>
  <si>
    <t>合併振興基金</t>
    <rPh sb="0" eb="2">
      <t>ガッペイ</t>
    </rPh>
    <rPh sb="2" eb="4">
      <t>シンコウ</t>
    </rPh>
    <rPh sb="4" eb="6">
      <t>キキン</t>
    </rPh>
    <phoneticPr fontId="5"/>
  </si>
  <si>
    <t>福祉基金</t>
    <rPh sb="0" eb="2">
      <t>フクシ</t>
    </rPh>
    <rPh sb="2" eb="4">
      <t>キキン</t>
    </rPh>
    <phoneticPr fontId="5"/>
  </si>
  <si>
    <t>ひうち緑地等管理基金</t>
    <rPh sb="3" eb="5">
      <t>リョクチ</t>
    </rPh>
    <rPh sb="5" eb="6">
      <t>トウ</t>
    </rPh>
    <rPh sb="6" eb="8">
      <t>カンリ</t>
    </rPh>
    <rPh sb="8" eb="10">
      <t>キキン</t>
    </rPh>
    <phoneticPr fontId="5"/>
  </si>
  <si>
    <t>水産資源育成基金</t>
    <rPh sb="0" eb="2">
      <t>スイサン</t>
    </rPh>
    <rPh sb="2" eb="4">
      <t>シゲン</t>
    </rPh>
    <rPh sb="4" eb="6">
      <t>イクセイ</t>
    </rPh>
    <rPh sb="6" eb="8">
      <t>キキン</t>
    </rPh>
    <phoneticPr fontId="5"/>
  </si>
  <si>
    <t>漁業振興対策基金</t>
    <rPh sb="0" eb="2">
      <t>ギョギョウ</t>
    </rPh>
    <rPh sb="2" eb="4">
      <t>シンコウ</t>
    </rPh>
    <rPh sb="4" eb="6">
      <t>タイサク</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</si>
  <si>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</si>
  <si>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</si>
  <si>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</si>
  <si>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28～R2年度数値は、類似団体平均と比べ、将来負担比率、有形固定資産減価償却率ともに悪い状態となっており、他の類似団体と比べて老朽化した施設が多く、将来負担額（地方債残高等）が多くなっている。将来負担比率については、早期健全化基準の350％を大幅に下回ってはいるものの、今後も大型事業の実施に伴う市債の借入が見込まれているため、公共施設等総合管理計画に基づき、計画的な施設の統廃合を進めるとともに、事業実施方法や事業規模の精査により地方債借入額を抑制し、両指標ともに改善させる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</si>
  <si>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</si>
  <si>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</si>
  <si>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</si>
  <si>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</si>
  <si>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</si>
  <si>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</si>
  <si>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と他の類似団体の比較をすると、実質公債費比率については、Ｈ28年度から良い状態ではあるものの、将来負担比率については、Ｈ28年度から大幅に悪い状態が続いている。早期健全化基準は、実質公債費比率が25％以上、将来負担比率が350％以上であることから、本市の指標は大幅に下回っているものの、近年の大型事業の実施に伴い借り入れた合併特例債等の償還が本格化することにより、実質公債費比率が上昇し、類似団体平均値を上回る可能性があるため、引き続き指標の動向に留意した財政運営に努める。</t>
    <rPh sb="189" eb="190">
      <t>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</si>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</sst>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594B-430D-B8EC-3A08F5343A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90738</c:v>
                </c:pt>
                <c:pt idx="1">
                  <c:v>75143</c:v>
                </c:pt>
                <c:pt idx="2">
                  <c:v>76834</c:v>
                </c:pt>
                <c:pt idx="3">
                  <c:v>102830</c:v>
                </c:pt>
                <c:pt idx="4">
                  <c:v>50790</c:v>
                </c:pt>
              </c:numCache>
            </c:numRef>
          </c:val>
          <c:smooth val="0"/>
          <c:extLst>
            <c:ext xmlns:c16="http://schemas.microsoft.com/office/drawing/2014/chart" uri="{C3380CC4-5D6E-409C-BE32-E72D297353CC}">
              <c16:uniqueId val="{00000001-594B-430D-B8EC-3A08F5343A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7.57</c:v>
                </c:pt>
                <c:pt idx="1">
                  <c:v>7.16</c:v>
                </c:pt>
                <c:pt idx="2">
                  <c:v>9.08</c:v>
                </c:pt>
                <c:pt idx="3">
                  <c:v>8.7899999999999991</c:v>
                </c:pt>
                <c:pt idx="4">
                  <c:v>10.99</c:v>
                </c:pt>
              </c:numCache>
            </c:numRef>
          </c:val>
          <c:extLst>
            <c:ext xmlns:c16="http://schemas.microsoft.com/office/drawing/2014/chart" uri="{C3380CC4-5D6E-409C-BE32-E72D297353CC}">
              <c16:uniqueId val="{00000000-7F99-42FF-820C-4C67873CB0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24.78</c:v>
                </c:pt>
                <c:pt idx="1">
                  <c:v>21.76</c:v>
                </c:pt>
                <c:pt idx="2">
                  <c:v>18.559999999999999</c:v>
                </c:pt>
                <c:pt idx="3">
                  <c:v>18.64</c:v>
                </c:pt>
                <c:pt idx="4">
                  <c:v>16.38</c:v>
                </c:pt>
              </c:numCache>
            </c:numRef>
          </c:val>
          <c:extLst>
            <c:ext xmlns:c16="http://schemas.microsoft.com/office/drawing/2014/chart" uri="{C3380CC4-5D6E-409C-BE32-E72D297353CC}">
              <c16:uniqueId val="{00000001-7F99-42FF-820C-4C67873CB0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1.38</c:v>
                </c:pt>
                <c:pt idx="1">
                  <c:v>-3.5</c:v>
                </c:pt>
                <c:pt idx="2">
                  <c:v>-0.81</c:v>
                </c:pt>
                <c:pt idx="3">
                  <c:v>-0.37</c:v>
                </c:pt>
                <c:pt idx="4">
                  <c:v>0.64</c:v>
                </c:pt>
              </c:numCache>
            </c:numRef>
          </c:val>
          <c:smooth val="0"/>
          <c:extLst>
            <c:ext xmlns:c16="http://schemas.microsoft.com/office/drawing/2014/chart" uri="{C3380CC4-5D6E-409C-BE32-E72D297353CC}">
              <c16:uniqueId val="{00000002-7F99-42FF-820C-4C67873CB0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0-45B5-4EB6-B1D0-247CECAF49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B5-4EB6-B1D0-247CECAF499A}"/>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45B5-4EB6-B1D0-247CECAF499A}"/>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c:v>
                </c:pt>
                <c:pt idx="4">
                  <c:v>#N/A</c:v>
                </c:pt>
                <c:pt idx="5">
                  <c:v>0.1</c:v>
                </c:pt>
                <c:pt idx="6">
                  <c:v>#N/A</c:v>
                </c:pt>
                <c:pt idx="7">
                  <c:v>0.11</c:v>
                </c:pt>
                <c:pt idx="8">
                  <c:v>#N/A</c:v>
                </c:pt>
                <c:pt idx="9">
                  <c:v>0.1</c:v>
                </c:pt>
              </c:numCache>
            </c:numRef>
          </c:val>
          <c:extLst>
            <c:ext xmlns:c16="http://schemas.microsoft.com/office/drawing/2014/chart" uri="{C3380CC4-5D6E-409C-BE32-E72D297353CC}">
              <c16:uniqueId val="{00000003-45B5-4EB6-B1D0-247CECAF499A}"/>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0.3</c:v>
                </c:pt>
                <c:pt idx="4">
                  <c:v>#N/A</c:v>
                </c:pt>
                <c:pt idx="5">
                  <c:v>0.25</c:v>
                </c:pt>
                <c:pt idx="6">
                  <c:v>#N/A</c:v>
                </c:pt>
                <c:pt idx="7">
                  <c:v>0.23</c:v>
                </c:pt>
                <c:pt idx="8">
                  <c:v>#N/A</c:v>
                </c:pt>
                <c:pt idx="9">
                  <c:v>0.21</c:v>
                </c:pt>
              </c:numCache>
            </c:numRef>
          </c:val>
          <c:extLst>
            <c:ext xmlns:c16="http://schemas.microsoft.com/office/drawing/2014/chart" uri="{C3380CC4-5D6E-409C-BE32-E72D297353CC}">
              <c16:uniqueId val="{00000004-45B5-4EB6-B1D0-247CECAF499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1.29</c:v>
                </c:pt>
                <c:pt idx="2">
                  <c:v>#N/A</c:v>
                </c:pt>
                <c:pt idx="3">
                  <c:v>2.04</c:v>
                </c:pt>
                <c:pt idx="4">
                  <c:v>#N/A</c:v>
                </c:pt>
                <c:pt idx="5">
                  <c:v>1.44</c:v>
                </c:pt>
                <c:pt idx="6">
                  <c:v>#N/A</c:v>
                </c:pt>
                <c:pt idx="7">
                  <c:v>0.59</c:v>
                </c:pt>
                <c:pt idx="8">
                  <c:v>#N/A</c:v>
                </c:pt>
                <c:pt idx="9">
                  <c:v>0.36</c:v>
                </c:pt>
              </c:numCache>
            </c:numRef>
          </c:val>
          <c:extLst>
            <c:ext xmlns:c16="http://schemas.microsoft.com/office/drawing/2014/chart" uri="{C3380CC4-5D6E-409C-BE32-E72D297353CC}">
              <c16:uniqueId val="{00000005-45B5-4EB6-B1D0-247CECAF499A}"/>
            </c:ext>
          </c:extLst>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1.08</c:v>
                </c:pt>
                <c:pt idx="2">
                  <c:v>#N/A</c:v>
                </c:pt>
                <c:pt idx="3">
                  <c:v>0.6</c:v>
                </c:pt>
                <c:pt idx="4">
                  <c:v>#N/A</c:v>
                </c:pt>
                <c:pt idx="5">
                  <c:v>0.28000000000000003</c:v>
                </c:pt>
                <c:pt idx="6">
                  <c:v>#N/A</c:v>
                </c:pt>
                <c:pt idx="7">
                  <c:v>0.82</c:v>
                </c:pt>
                <c:pt idx="8">
                  <c:v>#N/A</c:v>
                </c:pt>
                <c:pt idx="9">
                  <c:v>0.52</c:v>
                </c:pt>
              </c:numCache>
            </c:numRef>
          </c:val>
          <c:extLst>
            <c:ext xmlns:c16="http://schemas.microsoft.com/office/drawing/2014/chart" uri="{C3380CC4-5D6E-409C-BE32-E72D297353CC}">
              <c16:uniqueId val="{00000006-45B5-4EB6-B1D0-247CECAF499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0.81</c:v>
                </c:pt>
              </c:numCache>
            </c:numRef>
          </c:val>
          <c:extLst>
            <c:ext xmlns:c16="http://schemas.microsoft.com/office/drawing/2014/chart" uri="{C3380CC4-5D6E-409C-BE32-E72D297353CC}">
              <c16:uniqueId val="{00000007-45B5-4EB6-B1D0-247CECAF499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5.46</c:v>
                </c:pt>
                <c:pt idx="2">
                  <c:v>#N/A</c:v>
                </c:pt>
                <c:pt idx="3">
                  <c:v>5.58</c:v>
                </c:pt>
                <c:pt idx="4">
                  <c:v>#N/A</c:v>
                </c:pt>
                <c:pt idx="5">
                  <c:v>5.74</c:v>
                </c:pt>
                <c:pt idx="6">
                  <c:v>#N/A</c:v>
                </c:pt>
                <c:pt idx="7">
                  <c:v>5.95</c:v>
                </c:pt>
                <c:pt idx="8">
                  <c:v>#N/A</c:v>
                </c:pt>
                <c:pt idx="9">
                  <c:v>5.76</c:v>
                </c:pt>
              </c:numCache>
            </c:numRef>
          </c:val>
          <c:extLst>
            <c:ext xmlns:c16="http://schemas.microsoft.com/office/drawing/2014/chart" uri="{C3380CC4-5D6E-409C-BE32-E72D297353CC}">
              <c16:uniqueId val="{00000008-45B5-4EB6-B1D0-247CECAF49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7.49</c:v>
                </c:pt>
                <c:pt idx="2">
                  <c:v>#N/A</c:v>
                </c:pt>
                <c:pt idx="3">
                  <c:v>7.07</c:v>
                </c:pt>
                <c:pt idx="4">
                  <c:v>#N/A</c:v>
                </c:pt>
                <c:pt idx="5">
                  <c:v>9.0299999999999994</c:v>
                </c:pt>
                <c:pt idx="6">
                  <c:v>#N/A</c:v>
                </c:pt>
                <c:pt idx="7">
                  <c:v>8.74</c:v>
                </c:pt>
                <c:pt idx="8">
                  <c:v>#N/A</c:v>
                </c:pt>
                <c:pt idx="9">
                  <c:v>10.94</c:v>
                </c:pt>
              </c:numCache>
            </c:numRef>
          </c:val>
          <c:extLst>
            <c:ext xmlns:c16="http://schemas.microsoft.com/office/drawing/2014/chart" uri="{C3380CC4-5D6E-409C-BE32-E72D297353CC}">
              <c16:uniqueId val="{00000009-45B5-4EB6-B1D0-247CECAF49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3800</c:v>
                </c:pt>
                <c:pt idx="5">
                  <c:v>4021</c:v>
                </c:pt>
                <c:pt idx="8">
                  <c:v>4225</c:v>
                </c:pt>
                <c:pt idx="11">
                  <c:v>4211</c:v>
                </c:pt>
                <c:pt idx="14">
                  <c:v>4391</c:v>
                </c:pt>
              </c:numCache>
            </c:numRef>
          </c:val>
          <c:extLst>
            <c:ext xmlns:c16="http://schemas.microsoft.com/office/drawing/2014/chart" uri="{C3380CC4-5D6E-409C-BE32-E72D297353CC}">
              <c16:uniqueId val="{00000000-17A1-46E9-989B-7252A58606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A1-46E9-989B-7252A58606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9</c:v>
                </c:pt>
                <c:pt idx="9">
                  <c:v>30</c:v>
                </c:pt>
                <c:pt idx="12">
                  <c:v>38</c:v>
                </c:pt>
              </c:numCache>
            </c:numRef>
          </c:val>
          <c:extLst>
            <c:ext xmlns:c16="http://schemas.microsoft.com/office/drawing/2014/chart" uri="{C3380CC4-5D6E-409C-BE32-E72D297353CC}">
              <c16:uniqueId val="{00000002-17A1-46E9-989B-7252A58606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A1-46E9-989B-7252A58606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1455</c:v>
                </c:pt>
                <c:pt idx="3">
                  <c:v>1490</c:v>
                </c:pt>
                <c:pt idx="6">
                  <c:v>1597</c:v>
                </c:pt>
                <c:pt idx="9">
                  <c:v>1465</c:v>
                </c:pt>
                <c:pt idx="12">
                  <c:v>1580</c:v>
                </c:pt>
              </c:numCache>
            </c:numRef>
          </c:val>
          <c:extLst>
            <c:ext xmlns:c16="http://schemas.microsoft.com/office/drawing/2014/chart" uri="{C3380CC4-5D6E-409C-BE32-E72D297353CC}">
              <c16:uniqueId val="{00000004-17A1-46E9-989B-7252A58606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A1-46E9-989B-7252A58606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A1-46E9-989B-7252A58606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4013</c:v>
                </c:pt>
                <c:pt idx="3">
                  <c:v>4050</c:v>
                </c:pt>
                <c:pt idx="6">
                  <c:v>4135</c:v>
                </c:pt>
                <c:pt idx="9">
                  <c:v>4126</c:v>
                </c:pt>
                <c:pt idx="12">
                  <c:v>4418</c:v>
                </c:pt>
              </c:numCache>
            </c:numRef>
          </c:val>
          <c:extLst>
            <c:ext xmlns:c16="http://schemas.microsoft.com/office/drawing/2014/chart" uri="{C3380CC4-5D6E-409C-BE32-E72D297353CC}">
              <c16:uniqueId val="{00000007-17A1-46E9-989B-7252A58606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1677</c:v>
                </c:pt>
                <c:pt idx="2">
                  <c:v>#N/A</c:v>
                </c:pt>
                <c:pt idx="3">
                  <c:v>#N/A</c:v>
                </c:pt>
                <c:pt idx="4">
                  <c:v>1528</c:v>
                </c:pt>
                <c:pt idx="5">
                  <c:v>#N/A</c:v>
                </c:pt>
                <c:pt idx="6">
                  <c:v>#N/A</c:v>
                </c:pt>
                <c:pt idx="7">
                  <c:v>1516</c:v>
                </c:pt>
                <c:pt idx="8">
                  <c:v>#N/A</c:v>
                </c:pt>
                <c:pt idx="9">
                  <c:v>#N/A</c:v>
                </c:pt>
                <c:pt idx="10">
                  <c:v>1410</c:v>
                </c:pt>
                <c:pt idx="11">
                  <c:v>#N/A</c:v>
                </c:pt>
                <c:pt idx="12">
                  <c:v>#N/A</c:v>
                </c:pt>
                <c:pt idx="13">
                  <c:v>1645</c:v>
                </c:pt>
                <c:pt idx="14">
                  <c:v>#N/A</c:v>
                </c:pt>
              </c:numCache>
            </c:numRef>
          </c:val>
          <c:smooth val="0"/>
          <c:extLst>
            <c:ext xmlns:c16="http://schemas.microsoft.com/office/drawing/2014/chart" uri="{C3380CC4-5D6E-409C-BE32-E72D297353CC}">
              <c16:uniqueId val="{00000008-17A1-46E9-989B-7252A58606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50272</c:v>
                </c:pt>
                <c:pt idx="5">
                  <c:v>51503</c:v>
                </c:pt>
                <c:pt idx="8">
                  <c:v>53591</c:v>
                </c:pt>
                <c:pt idx="11">
                  <c:v>56156</c:v>
                </c:pt>
                <c:pt idx="14">
                  <c:v>55795</c:v>
                </c:pt>
              </c:numCache>
            </c:numRef>
          </c:val>
          <c:extLst>
            <c:ext xmlns:c16="http://schemas.microsoft.com/office/drawing/2014/chart" uri="{C3380CC4-5D6E-409C-BE32-E72D297353CC}">
              <c16:uniqueId val="{00000000-E885-43F5-9FDB-99910D9F31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873</c:v>
                </c:pt>
                <c:pt idx="5">
                  <c:v>860</c:v>
                </c:pt>
                <c:pt idx="8">
                  <c:v>974</c:v>
                </c:pt>
                <c:pt idx="11">
                  <c:v>1278</c:v>
                </c:pt>
                <c:pt idx="14">
                  <c:v>2359</c:v>
                </c:pt>
              </c:numCache>
            </c:numRef>
          </c:val>
          <c:extLst>
            <c:ext xmlns:c16="http://schemas.microsoft.com/office/drawing/2014/chart" uri="{C3380CC4-5D6E-409C-BE32-E72D297353CC}">
              <c16:uniqueId val="{00000001-E885-43F5-9FDB-99910D9F31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10348</c:v>
                </c:pt>
                <c:pt idx="5">
                  <c:v>10114</c:v>
                </c:pt>
                <c:pt idx="8">
                  <c:v>10036</c:v>
                </c:pt>
                <c:pt idx="11">
                  <c:v>10196</c:v>
                </c:pt>
                <c:pt idx="14">
                  <c:v>10263</c:v>
                </c:pt>
              </c:numCache>
            </c:numRef>
          </c:val>
          <c:extLst>
            <c:ext xmlns:c16="http://schemas.microsoft.com/office/drawing/2014/chart" uri="{C3380CC4-5D6E-409C-BE32-E72D297353CC}">
              <c16:uniqueId val="{00000002-E885-43F5-9FDB-99910D9F31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85-43F5-9FDB-99910D9F31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85-43F5-9FDB-99910D9F31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c:v>
                </c:pt>
                <c:pt idx="3">
                  <c:v>0</c:v>
                </c:pt>
                <c:pt idx="6">
                  <c:v>21</c:v>
                </c:pt>
                <c:pt idx="9">
                  <c:v>21</c:v>
                </c:pt>
                <c:pt idx="12">
                  <c:v>21</c:v>
                </c:pt>
              </c:numCache>
            </c:numRef>
          </c:val>
          <c:extLst>
            <c:ext xmlns:c16="http://schemas.microsoft.com/office/drawing/2014/chart" uri="{C3380CC4-5D6E-409C-BE32-E72D297353CC}">
              <c16:uniqueId val="{00000005-E885-43F5-9FDB-99910D9F31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7040</c:v>
                </c:pt>
                <c:pt idx="3">
                  <c:v>6725</c:v>
                </c:pt>
                <c:pt idx="6">
                  <c:v>6491</c:v>
                </c:pt>
                <c:pt idx="9">
                  <c:v>6411</c:v>
                </c:pt>
                <c:pt idx="12">
                  <c:v>6774</c:v>
                </c:pt>
              </c:numCache>
            </c:numRef>
          </c:val>
          <c:extLst>
            <c:ext xmlns:c16="http://schemas.microsoft.com/office/drawing/2014/chart" uri="{C3380CC4-5D6E-409C-BE32-E72D297353CC}">
              <c16:uniqueId val="{00000006-E885-43F5-9FDB-99910D9F31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885-43F5-9FDB-99910D9F31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19153</c:v>
                </c:pt>
                <c:pt idx="3">
                  <c:v>18899</c:v>
                </c:pt>
                <c:pt idx="6">
                  <c:v>18596</c:v>
                </c:pt>
                <c:pt idx="9">
                  <c:v>18326</c:v>
                </c:pt>
                <c:pt idx="12">
                  <c:v>18065</c:v>
                </c:pt>
              </c:numCache>
            </c:numRef>
          </c:val>
          <c:extLst>
            <c:ext xmlns:c16="http://schemas.microsoft.com/office/drawing/2014/chart" uri="{C3380CC4-5D6E-409C-BE32-E72D297353CC}">
              <c16:uniqueId val="{00000008-E885-43F5-9FDB-99910D9F31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c:v>
                </c:pt>
                <c:pt idx="3">
                  <c:v>8</c:v>
                </c:pt>
                <c:pt idx="6">
                  <c:v>0</c:v>
                </c:pt>
                <c:pt idx="9">
                  <c:v>0</c:v>
                </c:pt>
                <c:pt idx="12">
                  <c:v>1</c:v>
                </c:pt>
              </c:numCache>
            </c:numRef>
          </c:val>
          <c:extLst>
            <c:ext xmlns:c16="http://schemas.microsoft.com/office/drawing/2014/chart" uri="{C3380CC4-5D6E-409C-BE32-E72D297353CC}">
              <c16:uniqueId val="{00000009-E885-43F5-9FDB-99910D9F31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50154</c:v>
                </c:pt>
                <c:pt idx="3">
                  <c:v>52403</c:v>
                </c:pt>
                <c:pt idx="6">
                  <c:v>56500</c:v>
                </c:pt>
                <c:pt idx="9">
                  <c:v>61947</c:v>
                </c:pt>
                <c:pt idx="12">
                  <c:v>62070</c:v>
                </c:pt>
              </c:numCache>
            </c:numRef>
          </c:val>
          <c:extLst>
            <c:ext xmlns:c16="http://schemas.microsoft.com/office/drawing/2014/chart" uri="{C3380CC4-5D6E-409C-BE32-E72D297353CC}">
              <c16:uniqueId val="{0000000A-E885-43F5-9FDB-99910D9F31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14885</c:v>
                </c:pt>
                <c:pt idx="2">
                  <c:v>#N/A</c:v>
                </c:pt>
                <c:pt idx="3">
                  <c:v>#N/A</c:v>
                </c:pt>
                <c:pt idx="4">
                  <c:v>15557</c:v>
                </c:pt>
                <c:pt idx="5">
                  <c:v>#N/A</c:v>
                </c:pt>
                <c:pt idx="6">
                  <c:v>#N/A</c:v>
                </c:pt>
                <c:pt idx="7">
                  <c:v>17007</c:v>
                </c:pt>
                <c:pt idx="8">
                  <c:v>#N/A</c:v>
                </c:pt>
                <c:pt idx="9">
                  <c:v>#N/A</c:v>
                </c:pt>
                <c:pt idx="10">
                  <c:v>19076</c:v>
                </c:pt>
                <c:pt idx="11">
                  <c:v>#N/A</c:v>
                </c:pt>
                <c:pt idx="12">
                  <c:v>#N/A</c:v>
                </c:pt>
                <c:pt idx="13">
                  <c:v>18514</c:v>
                </c:pt>
                <c:pt idx="14">
                  <c:v>#N/A</c:v>
                </c:pt>
              </c:numCache>
            </c:numRef>
          </c:val>
          <c:smooth val="0"/>
          <c:extLst>
            <c:ext xmlns:c16="http://schemas.microsoft.com/office/drawing/2014/chart" uri="{C3380CC4-5D6E-409C-BE32-E72D297353CC}">
              <c16:uniqueId val="{0000000B-E885-43F5-9FDB-99910D9F31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5060</c:v>
                </c:pt>
                <c:pt idx="1">
                  <c:v>5053</c:v>
                </c:pt>
                <c:pt idx="2">
                  <c:v>4556</c:v>
                </c:pt>
              </c:numCache>
            </c:numRef>
          </c:val>
          <c:extLst>
            <c:ext xmlns:c16="http://schemas.microsoft.com/office/drawing/2014/chart" uri="{C3380CC4-5D6E-409C-BE32-E72D297353CC}">
              <c16:uniqueId val="{00000000-E38E-4DE2-9EB4-080F373469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1831</c:v>
                </c:pt>
                <c:pt idx="1">
                  <c:v>1834</c:v>
                </c:pt>
                <c:pt idx="2">
                  <c:v>2102</c:v>
                </c:pt>
              </c:numCache>
            </c:numRef>
          </c:val>
          <c:extLst>
            <c:ext xmlns:c16="http://schemas.microsoft.com/office/drawing/2014/chart" uri="{C3380CC4-5D6E-409C-BE32-E72D297353CC}">
              <c16:uniqueId val="{00000001-E38E-4DE2-9EB4-080F373469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3354</c:v>
                </c:pt>
                <c:pt idx="1">
                  <c:v>4429</c:v>
                </c:pt>
                <c:pt idx="2">
                  <c:v>4544</c:v>
                </c:pt>
              </c:numCache>
            </c:numRef>
          </c:val>
          <c:extLst>
            <c:ext xmlns:c16="http://schemas.microsoft.com/office/drawing/2014/chart" uri="{C3380CC4-5D6E-409C-BE32-E72D297353CC}">
              <c16:uniqueId val="{00000002-E38E-4DE2-9EB4-080F373469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{82821188-A158-4580-B0A9-47223169D9A1}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EC1-4182-B312-24A1E4CFCA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{EC085683-9394-4D44-AC73-9F7F0C5F20F5}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C1-4182-B312-24A1E4CFCA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{3E2C803B-3239-4C21-8A4B-396FDBECA205}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C1-4182-B312-24A1E4CFCA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{2E44C464-BB95-454E-8520-87EBFC21A010}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C1-4182-B312-24A1E4CFCA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{4CB1FC89-068E-45E2-9172-EB407D88C5B6}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C1-4182-B312-24A1E4CFCA72}"/>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{2BD3B97B-EB70-4FEB-9C84-56B591B39C14}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EC1-4182-B312-24A1E4CFCA72}"/>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{AF12B43E-A1DB-4D1E-B012-F567C5A88A40}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EC1-4182-B312-24A1E4CFCA72}"/>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{371475E1-9916-47EC-8799-1A0EDCC581CF}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EC1-4182-B312-24A1E4CFCA72}"/>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{D9236178-5439-452A-86B0-2F3D9E26C7BB}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EC1-4182-B312-24A1E4CFCA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66.2</c:v>
                </c:pt>
                <c:pt idx="16">
                  <c:v>66</c:v>
                </c:pt>
                <c:pt idx="24">
                  <c:v>64.5</c:v>
                </c:pt>
                <c:pt idx="32">
                  <c:v>65.099999999999994</c:v>
                </c:pt>
              </c:numCache>
            </c:numRef>
          </c:xVal>
          <c:yVal>
            <c:numRef>
              <c:f>公会計指標分析・財政指標組合せ分析表!$BP$51:$DC$51</c:f>
              <c:numCache>
                <c:formatCode>#,##0.0;"▲ "#,##0.0</c:formatCode>
                <c:ptCount val="40"/>
                <c:pt idx="0">
                  <c:v>64.099999999999994</c:v>
                </c:pt>
                <c:pt idx="8">
                  <c:v>67.8</c:v>
                </c:pt>
                <c:pt idx="16">
                  <c:v>73.400000000000006</c:v>
                </c:pt>
                <c:pt idx="24">
                  <c:v>82.9</c:v>
                </c:pt>
                <c:pt idx="32">
                  <c:v>78.400000000000006</c:v>
                </c:pt>
              </c:numCache>
            </c:numRef>
          </c:yVal>
          <c:smooth val="0"/>
          <c:extLst>
            <c:ext xmlns:c16="http://schemas.microsoft.com/office/drawing/2014/chart" uri="{C3380CC4-5D6E-409C-BE32-E72D297353CC}">
              <c16:uniqueId val="{00000009-AEC1-4182-B312-24A1E4CFCA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{666C37CA-F87E-486C-AF3F-D9DAA450B017}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EC1-4182-B312-24A1E4CFCA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{EA8D492F-B44B-483D-8180-25CDDB731E55}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C1-4182-B312-24A1E4CFCA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{CC8B65FD-8218-4EC1-B29F-02D94B8B3406}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C1-4182-B312-24A1E4CFCA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{39355FA6-1623-404B-8B58-020D9DECEF9D}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C1-4182-B312-24A1E4CFCA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{9AD4E963-56F8-4A51-8703-6BF8D3C37FCF}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C1-4182-B312-24A1E4CFCA7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{7ED11E4D-B8DC-4337-8EC0-131DABEB374F}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EC1-4182-B312-24A1E4CFCA7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{246A64C0-99C7-44B3-97EF-D93E9C694FF4}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EC1-4182-B312-24A1E4CFCA72}"/>
                </c:ext>
              </c:extLst>
            </c:dLbl>
            <c:dLbl>
              <c:idx val="24"/>
              <c:layout>
                <c:manualLayout>
                  <c:x val="-2.629069041748083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{E3BEC599-0F54-4BF3-AEDC-8972DD14D8D5}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EC1-4182-B312-24A1E4CFCA72}"/>
                </c:ext>
              </c:extLst>
            </c:dLbl>
            <c:dLbl>
              <c:idx val="32"/>
              <c:layout>
                <c:manualLayout>
                  <c:x val="-3.7740810882987558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{BAD0BB51-9586-45FB-9BFB-D6CA7551EFB6}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EC1-4182-B312-24A1E4CFCA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AEC1-4182-B312-24A1E4CFCA72}"/>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{E21E34CD-E55D-45CD-84E1-2D80664DEF71}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601-498B-89A5-E517950E2B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{44CD2954-FB2D-4939-9483-1425DA3C4D46}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01-498B-89A5-E517950E2B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{1308CBDD-FA72-4858-B24B-AEBFA37B6CD6}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01-498B-89A5-E517950E2B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{76525F84-3D7C-4F83-ABF1-19B64237D5C4}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01-498B-89A5-E517950E2B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{73228190-B6B7-4D07-82A2-C2A1D4DFACF1}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01-498B-89A5-E517950E2B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{A06085D4-78D4-4BB2-9EC5-BF7F028B1727}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601-498B-89A5-E517950E2B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{5694ED55-1814-4829-BB54-214E0F4A8E31}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601-498B-89A5-E517950E2B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{4E7169C0-7686-4161-BF05-8EADFAF673A6}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601-498B-89A5-E517950E2B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{97FEC336-90A6-41A9-82D3-EC5F026F6C6A}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601-498B-89A5-E517950E2B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7.2</c:v>
                </c:pt>
                <c:pt idx="16">
                  <c:v>6.8</c:v>
                </c:pt>
                <c:pt idx="24">
                  <c:v>6.4</c:v>
                </c:pt>
                <c:pt idx="32">
                  <c:v>6.5</c:v>
                </c:pt>
              </c:numCache>
            </c:numRef>
          </c:xVal>
          <c:yVal>
            <c:numRef>
              <c:f>公会計指標分析・財政指標組合せ分析表!$BP$73:$DC$73</c:f>
              <c:numCache>
                <c:formatCode>#,##0.0;"▲ "#,##0.0</c:formatCode>
                <c:ptCount val="40"/>
                <c:pt idx="0">
                  <c:v>64.099999999999994</c:v>
                </c:pt>
                <c:pt idx="8">
                  <c:v>67.8</c:v>
                </c:pt>
                <c:pt idx="16">
                  <c:v>73.400000000000006</c:v>
                </c:pt>
                <c:pt idx="24">
                  <c:v>82.9</c:v>
                </c:pt>
                <c:pt idx="32">
                  <c:v>78.400000000000006</c:v>
                </c:pt>
              </c:numCache>
            </c:numRef>
          </c:yVal>
          <c:smooth val="0"/>
          <c:extLst>
            <c:ext xmlns:c16="http://schemas.microsoft.com/office/drawing/2014/chart" uri="{C3380CC4-5D6E-409C-BE32-E72D297353CC}">
              <c16:uniqueId val="{00000009-1601-498B-89A5-E517950E2B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{5E13ECC3-2FB1-46F0-9537-6C4826E9889A}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601-498B-89A5-E517950E2B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{E37E2960-0A10-41C6-A65D-BC14352AA1E4}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01-498B-89A5-E517950E2B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{C30DD52D-5394-494A-B35F-E1F7817A27FE}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01-498B-89A5-E517950E2B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{D41B5EE8-9FBF-45E1-9289-DC0D80289463}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01-498B-89A5-E517950E2B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{01682AB1-9086-4107-8A57-562437358653}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01-498B-89A5-E517950E2B5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{EFACC57D-3A74-4564-BA0F-99191B2CA186}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601-498B-89A5-E517950E2B5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{781ACCA4-25C5-4305-8856-84C3BF46349A}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601-498B-89A5-E517950E2B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{A2A3EA9A-8471-4CF0-B3DC-48FB2E14760F}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601-498B-89A5-E517950E2B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{3F3E564D-DAD7-4C6A-B337-47CF0A0A84BA}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601-498B-89A5-E517950E2B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1601-498B-89A5-E517950E2B5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地域総合整備資金貸付金回収の皆増により、特定財源が</a:t>
          </a:r>
          <a:r>
            <a:rPr kumimoji="1" lang="en-US" altLang="ja-JP" sz="1200">
              <a:solidFill>
                <a:sysClr val="windowText" lastClr="000000"/>
              </a:solidFill>
              <a:latin typeface="ＭＳ ゴシック" pitchFamily="49" charset="-128"/>
              <a:ea typeface="ＭＳ ゴシック" pitchFamily="49" charset="-128"/>
            </a:rPr>
            <a:t>180</a:t>
          </a:r>
          <a:r>
            <a:rPr kumimoji="1" lang="ja-JP" altLang="en-US" sz="1200">
              <a:solidFill>
                <a:sysClr val="windowText" lastClr="000000"/>
              </a:solidFill>
              <a:latin typeface="ＭＳ ゴシック" pitchFamily="49" charset="-128"/>
              <a:ea typeface="ＭＳ ゴシック" pitchFamily="49" charset="-128"/>
            </a:rPr>
            <a:t>百万円増加したものの、臨時財政対策債や合併特例債等の元利償還金が</a:t>
          </a:r>
          <a:r>
            <a:rPr kumimoji="1" lang="en-US" altLang="ja-JP" sz="1200">
              <a:solidFill>
                <a:sysClr val="windowText" lastClr="000000"/>
              </a:solidFill>
              <a:latin typeface="ＭＳ ゴシック" pitchFamily="49" charset="-128"/>
              <a:ea typeface="ＭＳ ゴシック" pitchFamily="49" charset="-128"/>
            </a:rPr>
            <a:t>292</a:t>
          </a:r>
          <a:r>
            <a:rPr kumimoji="1" lang="ja-JP" altLang="en-US" sz="1200">
              <a:solidFill>
                <a:sysClr val="windowText" lastClr="000000"/>
              </a:solidFill>
              <a:latin typeface="ＭＳ ゴシック" pitchFamily="49" charset="-128"/>
              <a:ea typeface="ＭＳ ゴシック" pitchFamily="49" charset="-128"/>
            </a:rPr>
            <a:t>百万円増加したことにより、実質公債費比率は、前年度よりやや悪化している。</a:t>
          </a:r>
        </a:p>
        <a:p>
          <a:r>
            <a:rPr kumimoji="1" lang="ja-JP" altLang="en-US" sz="1200">
              <a:solidFill>
                <a:sysClr val="windowText" lastClr="000000"/>
              </a:solidFill>
              <a:latin typeface="ＭＳ ゴシック" pitchFamily="49" charset="-128"/>
              <a:ea typeface="ＭＳ ゴシック" pitchFamily="49" charset="-128"/>
            </a:rPr>
            <a:t>　今後についても、近年の大型事業の実施に伴い借り入れた合併特例債等の地方債の償還が本格化することに加え、さらに大型事業の実施に伴う地方債の借入を予定しており、公債費の大幅な増加を見込んでおり、財政環境は一層厳しさを増していくものと認識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当年度においては、地方債の残高は</a:t>
          </a:r>
          <a:r>
            <a:rPr kumimoji="1" lang="en-US" altLang="ja-JP" sz="1200">
              <a:solidFill>
                <a:sysClr val="windowText" lastClr="000000"/>
              </a:solidFill>
              <a:latin typeface="ＭＳ ゴシック" pitchFamily="49" charset="-128"/>
              <a:ea typeface="ＭＳ ゴシック" pitchFamily="49" charset="-128"/>
            </a:rPr>
            <a:t>123</a:t>
          </a:r>
          <a:r>
            <a:rPr kumimoji="1" lang="ja-JP" altLang="en-US" sz="1200">
              <a:solidFill>
                <a:sysClr val="windowText" lastClr="000000"/>
              </a:solidFill>
              <a:latin typeface="ＭＳ ゴシック" pitchFamily="49" charset="-128"/>
              <a:ea typeface="ＭＳ ゴシック" pitchFamily="49" charset="-128"/>
            </a:rPr>
            <a:t>百万円増加したものの、公営住宅使用料の増加及び地域総合整備資金貸付金回収額の皆増による充当可能特定歳入が</a:t>
          </a:r>
          <a:r>
            <a:rPr kumimoji="1" lang="en-US" altLang="ja-JP" sz="1200">
              <a:solidFill>
                <a:sysClr val="windowText" lastClr="000000"/>
              </a:solidFill>
              <a:latin typeface="ＭＳ ゴシック" pitchFamily="49" charset="-128"/>
              <a:ea typeface="ＭＳ ゴシック" pitchFamily="49" charset="-128"/>
            </a:rPr>
            <a:t>108</a:t>
          </a:r>
          <a:r>
            <a:rPr kumimoji="1" lang="ja-JP" altLang="en-US" sz="1200">
              <a:solidFill>
                <a:sysClr val="windowText" lastClr="000000"/>
              </a:solidFill>
              <a:latin typeface="ＭＳ ゴシック" pitchFamily="49" charset="-128"/>
              <a:ea typeface="ＭＳ ゴシック" pitchFamily="49" charset="-128"/>
            </a:rPr>
            <a:t>百万円増加したことにより、昨年度と比較し、</a:t>
          </a:r>
          <a:r>
            <a:rPr kumimoji="1" lang="en-US" altLang="ja-JP" sz="1200">
              <a:solidFill>
                <a:sysClr val="windowText" lastClr="000000"/>
              </a:solidFill>
              <a:latin typeface="ＭＳ ゴシック" pitchFamily="49" charset="-128"/>
              <a:ea typeface="ＭＳ ゴシック" pitchFamily="49" charset="-128"/>
            </a:rPr>
            <a:t>4.5</a:t>
          </a:r>
          <a:r>
            <a:rPr kumimoji="1" lang="ja-JP" altLang="en-US" sz="1200">
              <a:solidFill>
                <a:sysClr val="windowText" lastClr="000000"/>
              </a:solidFill>
              <a:latin typeface="ＭＳ ゴシック" pitchFamily="49" charset="-128"/>
              <a:ea typeface="ＭＳ ゴシック" pitchFamily="49" charset="-128"/>
            </a:rPr>
            <a:t>ポイント改善している。</a:t>
          </a:r>
        </a:p>
        <a:p>
          <a:r>
            <a:rPr kumimoji="1" lang="ja-JP" altLang="en-US" sz="1200">
              <a:solidFill>
                <a:sysClr val="windowText" lastClr="000000"/>
              </a:solidFill>
              <a:latin typeface="ＭＳ ゴシック" pitchFamily="49" charset="-128"/>
              <a:ea typeface="ＭＳ ゴシック" pitchFamily="49" charset="-128"/>
            </a:rPr>
            <a:t>　しかし、今後は、大型事業の実施に伴う地方債の借入が見込まれることから、事業実施方法や事業規模の精査により、地方債借入額の抑制を図る必要がある。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つを合わせた基金残高は約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百万円と前年同比で約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また、福祉基金、ひうち緑地等管理基金等は、それぞれ事業実施に伴い基金を取り崩したことから基金残高は減少している。一方、新型コロナウイルス感染症対策利子補給基金として新規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カ年で積立限度額の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積立を行った。この間は増加していたが、今後、特定目的基金については、それぞれの設置目的に応じた各種事業の財源として活用を図っていることから、基金の総額としては、目的の達成とともに減少する見通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また、過年度に借り入れた合併特例債等の償還が本格化し、公債費の増加が見込まれることから、安定的な財政運営を図るため、減債基金については、追加の積立についても検討していきたい。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・合併振興基金：本市における市民の連帯の強化及び地域振興に要する経費。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・ひうち緑地等管理基金：東部臨海土地造成事業により施行した緑地等の管理に要する経費。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・水産資源育成基金：東部臨海土地造成事業に伴う水産資源育成事業に要する経費。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・漁業振興対策基金：西条地区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旧西條市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の漁業振興対策事業に要する経費。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・合併振興基金：利子の積立による増。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・福祉基金：シルバーカー購入費補助金、タクシー利用助成などの社会福祉基金事業実施による減。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・ひうち緑地等管理基金：ひうち地域の樹木管理、除草清掃等委託実施による減。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カ年で積立限度額の約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億円の積み立てを行った。今後は、積立の財源として借り入れた合併特例債の償還が完了した額に限り、活用が可能とされていることから、市民の連帯の強化及び地域振興に要する経費に充当していく予定。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・ひうち緑地等管理基金：：ひうち地域の緑地管理の財源とするため毎年度取崩予定。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・水産資源育成基金：ひうち地域で実施する漁業振興対策事業の財源とするため毎年度取崩予定。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２以上となる約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百万円を積立てたものの、一般会計の財源不足に対応するため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の備えや、災害等により生じる予期せぬ支出・減収に充てるための財源ともなることから、一定額の確保が必要であり、今まで以上に行財政改革を推し進め、歳入水準に見合った歳出構造への転換を図り、財源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庁舎整備に係る元利償還金等市債償還の財源として約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百万円を取り崩したものの約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整備に係る元利償還金に充当することとし、また一般会計の財源不足時には公債費に充当するための取崩を行っていく。今後、近年の大型事業の実施に伴い借り入れた地方債の償還が本格化し、公債費の増加が見込まれることから、安定的な財政運営を図るため、追加の積立も検討していきた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108,025
106,509
510.04
61,731,445
58,497,217
3,057,296
27,819,480
62,069,599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年度は、昨年度から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ポイント悪化し、類似団体と比較すると</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ポイント悪く、愛媛県平均と比較すると</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ポイント悪い状況となっている。これは、整備から年月が経過し、老朽化した資産を多く抱えていることを表している。今後は、公共施設等総合管理計画に基づき、計画的に施設の統廃合を進め、施設修繕などの維持管理費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xdr:cNvCxnSpPr/>
      </xdr:nvCxnSpPr>
      <xdr:spPr>
        <a:xfrm flipV="1">
          <a:off x="4206240" y="5193030"/>
          <a:ext cx="1270" cy="1300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xdr:cNvSpPr txBox="1"/>
      </xdr:nvSpPr>
      <xdr:spPr>
        <a:xfrm>
          <a:off x="4258945" y="6497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xdr:cNvCxnSpPr/>
      </xdr:nvCxnSpPr>
      <xdr:spPr>
        <a:xfrm>
          <a:off x="4119245" y="64939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xdr:cNvSpPr txBox="1"/>
      </xdr:nvSpPr>
      <xdr:spPr>
        <a:xfrm>
          <a:off x="4258945" y="4972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xdr:cNvCxnSpPr/>
      </xdr:nvCxnSpPr>
      <xdr:spPr>
        <a:xfrm>
          <a:off x="4119245" y="51930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129134</xdr:rowOff>
    </xdr:from>
    <xdr:ext cx="405111" cy="259045"/>
    <xdr:sp macro="" textlink="">
      <xdr:nvSpPr>
        <xdr:cNvPr id="70" name="有形固定資産減価償却率平均値テキスト"/>
        <xdr:cNvSpPr txBox="1"/>
      </xdr:nvSpPr>
      <xdr:spPr>
        <a:xfrm>
          <a:off x="4258945" y="574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xdr:cNvSpPr/>
      </xdr:nvSpPr>
      <xdr:spPr>
        <a:xfrm>
          <a:off x="4157345" y="5889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xdr:cNvSpPr/>
      </xdr:nvSpPr>
      <xdr:spPr>
        <a:xfrm>
          <a:off x="3537585" y="5882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2867025" y="5843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xdr:cNvSpPr/>
      </xdr:nvSpPr>
      <xdr:spPr>
        <a:xfrm>
          <a:off x="2196465" y="5803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525905" y="5760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78740</xdr:rowOff>
    </xdr:from>
    <xdr:to>
      <xdr:col>23</xdr:col>
      <xdr:colOff>136525</xdr:colOff>
      <xdr:row>32</xdr:row>
      <xdr:rowOff>8890</xdr:rowOff>
    </xdr:to>
    <xdr:sp macro="" textlink="">
      <xdr:nvSpPr>
        <xdr:cNvPr id="81" name="楕円 80"/>
        <xdr:cNvSpPr/>
      </xdr:nvSpPr>
      <xdr:spPr>
        <a:xfrm>
          <a:off x="4157345"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57167</xdr:rowOff>
    </xdr:from>
    <xdr:ext cx="405111" cy="259045"/>
    <xdr:sp macro="" textlink="">
      <xdr:nvSpPr>
        <xdr:cNvPr id="82" name="有形固定資産減価償却率該当値テキスト"/>
        <xdr:cNvSpPr txBox="1"/>
      </xdr:nvSpPr>
      <xdr:spPr>
        <a:xfrm>
          <a:off x="4258945" y="600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83" name="楕円 82"/>
        <xdr:cNvSpPr/>
      </xdr:nvSpPr>
      <xdr:spPr>
        <a:xfrm>
          <a:off x="3537585" y="6008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129540</xdr:rowOff>
    </xdr:to>
    <xdr:cxnSp macro="">
      <xdr:nvCxnSpPr>
        <xdr:cNvPr id="84" name="直線コネクタ 83"/>
        <xdr:cNvCxnSpPr/>
      </xdr:nvCxnSpPr>
      <xdr:spPr>
        <a:xfrm>
          <a:off x="3588385" y="6059170"/>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5" name="楕円 84"/>
        <xdr:cNvSpPr/>
      </xdr:nvSpPr>
      <xdr:spPr>
        <a:xfrm>
          <a:off x="2867025" y="6062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107950</xdr:rowOff>
    </xdr:from>
    <xdr:to>
      <xdr:col>19</xdr:col>
      <xdr:colOff>136525</xdr:colOff>
      <xdr:row>31</xdr:row>
      <xdr:rowOff>161925</xdr:rowOff>
    </xdr:to>
    <xdr:cxnSp macro="">
      <xdr:nvCxnSpPr>
        <xdr:cNvPr id="86" name="直線コネクタ 85"/>
        <xdr:cNvCxnSpPr/>
      </xdr:nvCxnSpPr>
      <xdr:spPr>
        <a:xfrm flipV="1">
          <a:off x="2917825" y="6059170"/>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118322</xdr:rowOff>
    </xdr:from>
    <xdr:to>
      <xdr:col>11</xdr:col>
      <xdr:colOff>187325</xdr:colOff>
      <xdr:row>32</xdr:row>
      <xdr:rowOff>48472</xdr:rowOff>
    </xdr:to>
    <xdr:sp macro="" textlink="">
      <xdr:nvSpPr>
        <xdr:cNvPr id="87" name="楕円 86"/>
        <xdr:cNvSpPr/>
      </xdr:nvSpPr>
      <xdr:spPr>
        <a:xfrm>
          <a:off x="2196465" y="60695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31</xdr:row>
      <xdr:rowOff>169122</xdr:rowOff>
    </xdr:to>
    <xdr:cxnSp macro="">
      <xdr:nvCxnSpPr>
        <xdr:cNvPr id="88" name="直線コネクタ 87"/>
        <xdr:cNvCxnSpPr/>
      </xdr:nvCxnSpPr>
      <xdr:spPr>
        <a:xfrm flipV="1">
          <a:off x="2247265" y="6113145"/>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82338</xdr:rowOff>
    </xdr:from>
    <xdr:to>
      <xdr:col>7</xdr:col>
      <xdr:colOff>187325</xdr:colOff>
      <xdr:row>32</xdr:row>
      <xdr:rowOff>12488</xdr:rowOff>
    </xdr:to>
    <xdr:sp macro="" textlink="">
      <xdr:nvSpPr>
        <xdr:cNvPr id="89" name="楕円 88"/>
        <xdr:cNvSpPr/>
      </xdr:nvSpPr>
      <xdr:spPr>
        <a:xfrm>
          <a:off x="1525905" y="6033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133138</xdr:rowOff>
    </xdr:from>
    <xdr:to>
      <xdr:col>11</xdr:col>
      <xdr:colOff>136525</xdr:colOff>
      <xdr:row>31</xdr:row>
      <xdr:rowOff>169122</xdr:rowOff>
    </xdr:to>
    <xdr:cxnSp macro="">
      <xdr:nvCxnSpPr>
        <xdr:cNvPr id="90" name="直線コネクタ 89"/>
        <xdr:cNvCxnSpPr/>
      </xdr:nvCxnSpPr>
      <xdr:spPr>
        <a:xfrm>
          <a:off x="1576705" y="6084358"/>
          <a:ext cx="6705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1" name="n_1aveValue有形固定資産減価償却率"/>
        <xdr:cNvSpPr txBox="1"/>
      </xdr:nvSpPr>
      <xdr:spPr>
        <a:xfrm>
          <a:off x="3395989" y="56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2738129" y="56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3" name="n_3aveValue有形固定資産減価償却率"/>
        <xdr:cNvSpPr txBox="1"/>
      </xdr:nvSpPr>
      <xdr:spPr>
        <a:xfrm>
          <a:off x="2067569" y="558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4" name="n_4aveValue有形固定資産減価償却率"/>
        <xdr:cNvSpPr txBox="1"/>
      </xdr:nvSpPr>
      <xdr:spPr>
        <a:xfrm>
          <a:off x="1397009" y="553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95" name="n_1mainValue有形固定資産減価償却率"/>
        <xdr:cNvSpPr txBox="1"/>
      </xdr:nvSpPr>
      <xdr:spPr>
        <a:xfrm>
          <a:off x="3395989" y="610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6" name="n_2mainValue有形固定資産減価償却率"/>
        <xdr:cNvSpPr txBox="1"/>
      </xdr:nvSpPr>
      <xdr:spPr>
        <a:xfrm>
          <a:off x="2738129"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39599</xdr:rowOff>
    </xdr:from>
    <xdr:ext cx="405111" cy="259045"/>
    <xdr:sp macro="" textlink="">
      <xdr:nvSpPr>
        <xdr:cNvPr id="97" name="n_3mainValue有形固定資産減価償却率"/>
        <xdr:cNvSpPr txBox="1"/>
      </xdr:nvSpPr>
      <xdr:spPr>
        <a:xfrm>
          <a:off x="2067569" y="615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3615</xdr:rowOff>
    </xdr:from>
    <xdr:ext cx="405111" cy="259045"/>
    <xdr:sp macro="" textlink="">
      <xdr:nvSpPr>
        <xdr:cNvPr id="98" name="n_4mainValue有形固定資産減価償却率"/>
        <xdr:cNvSpPr txBox="1"/>
      </xdr:nvSpPr>
      <xdr:spPr>
        <a:xfrm>
          <a:off x="1397009" y="612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年度は、昨年度から</a:t>
          </a:r>
          <a:r>
            <a:rPr kumimoji="1" lang="en-US" altLang="ja-JP" sz="1100">
              <a:latin typeface="ＭＳ Ｐゴシック" panose="020B0600070205080204" pitchFamily="50" charset="-128"/>
              <a:ea typeface="ＭＳ Ｐゴシック" panose="020B0600070205080204" pitchFamily="50" charset="-128"/>
            </a:rPr>
            <a:t>22.7</a:t>
          </a:r>
          <a:r>
            <a:rPr kumimoji="1" lang="ja-JP" altLang="en-US" sz="1100">
              <a:latin typeface="ＭＳ Ｐゴシック" panose="020B0600070205080204" pitchFamily="50" charset="-128"/>
              <a:ea typeface="ＭＳ Ｐゴシック" panose="020B0600070205080204" pitchFamily="50" charset="-128"/>
            </a:rPr>
            <a:t>ポイント改善している。これは、公営住宅使用料の増加及び地域総合整備資金貸付金回収額の皆増による充当可能特定歳入の増加によるものである。しかし、類似団体、愛媛県、全国平均と比較すると大幅に悪い状況となっている。今後も、大型事業の実施に伴う合併特例債等の借入が見込まれることから、事業実施方法や事業規模等の精査により、経費削減及び将来負担額の抑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954293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xdr:cNvCxnSpPr/>
      </xdr:nvCxnSpPr>
      <xdr:spPr>
        <a:xfrm flipV="1">
          <a:off x="13027660" y="5154168"/>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xdr:cNvSpPr txBox="1"/>
      </xdr:nvSpPr>
      <xdr:spPr>
        <a:xfrm>
          <a:off x="13080365" y="65416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xdr:cNvCxnSpPr/>
      </xdr:nvCxnSpPr>
      <xdr:spPr>
        <a:xfrm>
          <a:off x="12963525" y="6537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xdr:cNvSpPr txBox="1"/>
      </xdr:nvSpPr>
      <xdr:spPr>
        <a:xfrm>
          <a:off x="13080365" y="493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xdr:cNvCxnSpPr/>
      </xdr:nvCxnSpPr>
      <xdr:spPr>
        <a:xfrm>
          <a:off x="12963525" y="515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121926</xdr:rowOff>
    </xdr:from>
    <xdr:ext cx="469744" cy="259045"/>
    <xdr:sp macro="" textlink="">
      <xdr:nvSpPr>
        <xdr:cNvPr id="133" name="債務償還比率平均値テキスト"/>
        <xdr:cNvSpPr txBox="1"/>
      </xdr:nvSpPr>
      <xdr:spPr>
        <a:xfrm>
          <a:off x="13080365" y="5570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xdr:cNvSpPr/>
      </xdr:nvSpPr>
      <xdr:spPr>
        <a:xfrm>
          <a:off x="13001625" y="5714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5" name="フローチャート: 判断 134"/>
        <xdr:cNvSpPr/>
      </xdr:nvSpPr>
      <xdr:spPr>
        <a:xfrm>
          <a:off x="12359005" y="5748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xdr:cNvSpPr/>
      </xdr:nvSpPr>
      <xdr:spPr>
        <a:xfrm>
          <a:off x="11688445" y="56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37" name="フローチャート: 判断 136"/>
        <xdr:cNvSpPr/>
      </xdr:nvSpPr>
      <xdr:spPr>
        <a:xfrm>
          <a:off x="11017885" y="564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38" name="フローチャート: 判断 137"/>
        <xdr:cNvSpPr/>
      </xdr:nvSpPr>
      <xdr:spPr>
        <a:xfrm>
          <a:off x="10347325" y="564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18108</xdr:rowOff>
    </xdr:from>
    <xdr:to>
      <xdr:col>76</xdr:col>
      <xdr:colOff>73025</xdr:colOff>
      <xdr:row>31</xdr:row>
      <xdr:rowOff>119708</xdr:rowOff>
    </xdr:to>
    <xdr:sp macro="" textlink="">
      <xdr:nvSpPr>
        <xdr:cNvPr id="144" name="楕円 143"/>
        <xdr:cNvSpPr/>
      </xdr:nvSpPr>
      <xdr:spPr>
        <a:xfrm>
          <a:off x="13001625" y="5969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167985</xdr:rowOff>
    </xdr:from>
    <xdr:ext cx="469744" cy="259045"/>
    <xdr:sp macro="" textlink="">
      <xdr:nvSpPr>
        <xdr:cNvPr id="145" name="債務償還比率該当値テキスト"/>
        <xdr:cNvSpPr txBox="1"/>
      </xdr:nvSpPr>
      <xdr:spPr>
        <a:xfrm>
          <a:off x="13080365" y="59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58949</xdr:rowOff>
    </xdr:from>
    <xdr:to>
      <xdr:col>72</xdr:col>
      <xdr:colOff>123825</xdr:colOff>
      <xdr:row>31</xdr:row>
      <xdr:rowOff>160549</xdr:rowOff>
    </xdr:to>
    <xdr:sp macro="" textlink="">
      <xdr:nvSpPr>
        <xdr:cNvPr id="146" name="楕円 145"/>
        <xdr:cNvSpPr/>
      </xdr:nvSpPr>
      <xdr:spPr>
        <a:xfrm>
          <a:off x="12359005" y="60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68908</xdr:rowOff>
    </xdr:from>
    <xdr:to>
      <xdr:col>76</xdr:col>
      <xdr:colOff>22225</xdr:colOff>
      <xdr:row>31</xdr:row>
      <xdr:rowOff>109749</xdr:rowOff>
    </xdr:to>
    <xdr:cxnSp macro="">
      <xdr:nvCxnSpPr>
        <xdr:cNvPr id="147" name="直線コネクタ 146"/>
        <xdr:cNvCxnSpPr/>
      </xdr:nvCxnSpPr>
      <xdr:spPr>
        <a:xfrm flipV="1">
          <a:off x="12409805" y="6020128"/>
          <a:ext cx="619760" cy="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40778</xdr:rowOff>
    </xdr:from>
    <xdr:to>
      <xdr:col>68</xdr:col>
      <xdr:colOff>123825</xdr:colOff>
      <xdr:row>31</xdr:row>
      <xdr:rowOff>142378</xdr:rowOff>
    </xdr:to>
    <xdr:sp macro="" textlink="">
      <xdr:nvSpPr>
        <xdr:cNvPr id="148" name="楕円 147"/>
        <xdr:cNvSpPr/>
      </xdr:nvSpPr>
      <xdr:spPr>
        <a:xfrm>
          <a:off x="11688445" y="59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91578</xdr:rowOff>
    </xdr:from>
    <xdr:to>
      <xdr:col>72</xdr:col>
      <xdr:colOff>73025</xdr:colOff>
      <xdr:row>31</xdr:row>
      <xdr:rowOff>109749</xdr:rowOff>
    </xdr:to>
    <xdr:cxnSp macro="">
      <xdr:nvCxnSpPr>
        <xdr:cNvPr id="149" name="直線コネクタ 148"/>
        <xdr:cNvCxnSpPr/>
      </xdr:nvCxnSpPr>
      <xdr:spPr>
        <a:xfrm>
          <a:off x="11739245" y="6042798"/>
          <a:ext cx="670560" cy="1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69554</xdr:rowOff>
    </xdr:from>
    <xdr:to>
      <xdr:col>64</xdr:col>
      <xdr:colOff>123825</xdr:colOff>
      <xdr:row>30</xdr:row>
      <xdr:rowOff>171154</xdr:rowOff>
    </xdr:to>
    <xdr:sp macro="" textlink="">
      <xdr:nvSpPr>
        <xdr:cNvPr id="150" name="楕円 149"/>
        <xdr:cNvSpPr/>
      </xdr:nvSpPr>
      <xdr:spPr>
        <a:xfrm>
          <a:off x="11017885" y="58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120354</xdr:rowOff>
    </xdr:from>
    <xdr:to>
      <xdr:col>68</xdr:col>
      <xdr:colOff>73025</xdr:colOff>
      <xdr:row>31</xdr:row>
      <xdr:rowOff>91578</xdr:rowOff>
    </xdr:to>
    <xdr:cxnSp macro="">
      <xdr:nvCxnSpPr>
        <xdr:cNvPr id="151" name="直線コネクタ 150"/>
        <xdr:cNvCxnSpPr/>
      </xdr:nvCxnSpPr>
      <xdr:spPr>
        <a:xfrm>
          <a:off x="11068685" y="5903934"/>
          <a:ext cx="670560" cy="13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108776</xdr:rowOff>
    </xdr:from>
    <xdr:to>
      <xdr:col>60</xdr:col>
      <xdr:colOff>123825</xdr:colOff>
      <xdr:row>31</xdr:row>
      <xdr:rowOff>38926</xdr:rowOff>
    </xdr:to>
    <xdr:sp macro="" textlink="">
      <xdr:nvSpPr>
        <xdr:cNvPr id="152" name="楕円 151"/>
        <xdr:cNvSpPr/>
      </xdr:nvSpPr>
      <xdr:spPr>
        <a:xfrm>
          <a:off x="10347325" y="5892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120354</xdr:rowOff>
    </xdr:from>
    <xdr:to>
      <xdr:col>64</xdr:col>
      <xdr:colOff>73025</xdr:colOff>
      <xdr:row>30</xdr:row>
      <xdr:rowOff>159576</xdr:rowOff>
    </xdr:to>
    <xdr:cxnSp macro="">
      <xdr:nvCxnSpPr>
        <xdr:cNvPr id="153" name="直線コネクタ 152"/>
        <xdr:cNvCxnSpPr/>
      </xdr:nvCxnSpPr>
      <xdr:spPr>
        <a:xfrm flipV="1">
          <a:off x="10398125" y="5903934"/>
          <a:ext cx="67056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79731</xdr:rowOff>
    </xdr:from>
    <xdr:ext cx="469744" cy="259045"/>
    <xdr:sp macro="" textlink="">
      <xdr:nvSpPr>
        <xdr:cNvPr id="154" name="n_1aveValue債務償還比率"/>
        <xdr:cNvSpPr txBox="1"/>
      </xdr:nvSpPr>
      <xdr:spPr>
        <a:xfrm>
          <a:off x="12185092" y="552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161942</xdr:rowOff>
    </xdr:from>
    <xdr:ext cx="469744" cy="259045"/>
    <xdr:sp macro="" textlink="">
      <xdr:nvSpPr>
        <xdr:cNvPr id="155" name="n_2aveValue債務償還比率"/>
        <xdr:cNvSpPr txBox="1"/>
      </xdr:nvSpPr>
      <xdr:spPr>
        <a:xfrm>
          <a:off x="11527232" y="544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145210</xdr:rowOff>
    </xdr:from>
    <xdr:ext cx="469744" cy="259045"/>
    <xdr:sp macro="" textlink="">
      <xdr:nvSpPr>
        <xdr:cNvPr id="156" name="n_3aveValue債務償還比率"/>
        <xdr:cNvSpPr txBox="1"/>
      </xdr:nvSpPr>
      <xdr:spPr>
        <a:xfrm>
          <a:off x="10856672" y="54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143770</xdr:rowOff>
    </xdr:from>
    <xdr:ext cx="469744" cy="259045"/>
    <xdr:sp macro="" textlink="">
      <xdr:nvSpPr>
        <xdr:cNvPr id="157" name="n_4aveValue債務償還比率"/>
        <xdr:cNvSpPr txBox="1"/>
      </xdr:nvSpPr>
      <xdr:spPr>
        <a:xfrm>
          <a:off x="10186112" y="54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151676</xdr:rowOff>
    </xdr:from>
    <xdr:ext cx="469744" cy="259045"/>
    <xdr:sp macro="" textlink="">
      <xdr:nvSpPr>
        <xdr:cNvPr id="158" name="n_1mainValue債務償還比率"/>
        <xdr:cNvSpPr txBox="1"/>
      </xdr:nvSpPr>
      <xdr:spPr>
        <a:xfrm>
          <a:off x="12185092" y="610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133505</xdr:rowOff>
    </xdr:from>
    <xdr:ext cx="469744" cy="259045"/>
    <xdr:sp macro="" textlink="">
      <xdr:nvSpPr>
        <xdr:cNvPr id="159" name="n_2mainValue債務償還比率"/>
        <xdr:cNvSpPr txBox="1"/>
      </xdr:nvSpPr>
      <xdr:spPr>
        <a:xfrm>
          <a:off x="11527232" y="60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162281</xdr:rowOff>
    </xdr:from>
    <xdr:ext cx="469744" cy="259045"/>
    <xdr:sp macro="" textlink="">
      <xdr:nvSpPr>
        <xdr:cNvPr id="160" name="n_3mainValue債務償還比率"/>
        <xdr:cNvSpPr txBox="1"/>
      </xdr:nvSpPr>
      <xdr:spPr>
        <a:xfrm>
          <a:off x="10856672" y="59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30053</xdr:rowOff>
    </xdr:from>
    <xdr:ext cx="469744" cy="259045"/>
    <xdr:sp macro="" textlink="">
      <xdr:nvSpPr>
        <xdr:cNvPr id="161" name="n_4mainValue債務償還比率"/>
        <xdr:cNvSpPr txBox="1"/>
      </xdr:nvSpPr>
      <xdr:spPr>
        <a:xfrm>
          <a:off x="10186112" y="598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108,025
106,509
510.04
61,731,445
58,497,217
3,057,296
27,819,480
62,069,599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086225" y="5562600"/>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124960"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020820" y="6917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124960"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020820" y="556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xdr:cNvSpPr txBox="1"/>
      </xdr:nvSpPr>
      <xdr:spPr>
        <a:xfrm>
          <a:off x="4124960" y="5988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036060" y="613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312160" y="6083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5146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739900" y="60139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965200" y="5977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1" name="楕円 70"/>
        <xdr:cNvSpPr/>
      </xdr:nvSpPr>
      <xdr:spPr>
        <a:xfrm>
          <a:off x="4036060" y="631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2" name="【道路】&#10;有形固定資産減価償却率該当値テキスト"/>
        <xdr:cNvSpPr txBox="1"/>
      </xdr:nvSpPr>
      <xdr:spPr>
        <a:xfrm>
          <a:off x="412496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107696</xdr:rowOff>
    </xdr:from>
    <xdr:to>
      <xdr:col>20</xdr:col>
      <xdr:colOff>38100</xdr:colOff>
      <xdr:row>38</xdr:row>
      <xdr:rowOff>37846</xdr:rowOff>
    </xdr:to>
    <xdr:sp macro="" textlink="">
      <xdr:nvSpPr>
        <xdr:cNvPr id="73" name="楕円 72"/>
        <xdr:cNvSpPr/>
      </xdr:nvSpPr>
      <xdr:spPr>
        <a:xfrm>
          <a:off x="3312160" y="63103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158496</xdr:rowOff>
    </xdr:from>
    <xdr:to>
      <xdr:col>24</xdr:col>
      <xdr:colOff>63500</xdr:colOff>
      <xdr:row>37</xdr:row>
      <xdr:rowOff>167640</xdr:rowOff>
    </xdr:to>
    <xdr:cxnSp macro="">
      <xdr:nvCxnSpPr>
        <xdr:cNvPr id="74" name="直線コネクタ 73"/>
        <xdr:cNvCxnSpPr/>
      </xdr:nvCxnSpPr>
      <xdr:spPr>
        <a:xfrm>
          <a:off x="3355340" y="636117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51460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158496</xdr:rowOff>
    </xdr:from>
    <xdr:to>
      <xdr:col>19</xdr:col>
      <xdr:colOff>177800</xdr:colOff>
      <xdr:row>38</xdr:row>
      <xdr:rowOff>7620</xdr:rowOff>
    </xdr:to>
    <xdr:cxnSp macro="">
      <xdr:nvCxnSpPr>
        <xdr:cNvPr id="76" name="直線コネクタ 75"/>
        <xdr:cNvCxnSpPr/>
      </xdr:nvCxnSpPr>
      <xdr:spPr>
        <a:xfrm flipV="1">
          <a:off x="2565400" y="6361176"/>
          <a:ext cx="78994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84836</xdr:rowOff>
    </xdr:from>
    <xdr:to>
      <xdr:col>10</xdr:col>
      <xdr:colOff>165100</xdr:colOff>
      <xdr:row>38</xdr:row>
      <xdr:rowOff>14986</xdr:rowOff>
    </xdr:to>
    <xdr:sp macro="" textlink="">
      <xdr:nvSpPr>
        <xdr:cNvPr id="77" name="楕円 76"/>
        <xdr:cNvSpPr/>
      </xdr:nvSpPr>
      <xdr:spPr>
        <a:xfrm>
          <a:off x="1739900" y="6287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135636</xdr:rowOff>
    </xdr:from>
    <xdr:to>
      <xdr:col>15</xdr:col>
      <xdr:colOff>50800</xdr:colOff>
      <xdr:row>38</xdr:row>
      <xdr:rowOff>7620</xdr:rowOff>
    </xdr:to>
    <xdr:cxnSp macro="">
      <xdr:nvCxnSpPr>
        <xdr:cNvPr id="78" name="直線コネクタ 77"/>
        <xdr:cNvCxnSpPr/>
      </xdr:nvCxnSpPr>
      <xdr:spPr>
        <a:xfrm>
          <a:off x="1790700" y="6338316"/>
          <a:ext cx="7747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68834</xdr:rowOff>
    </xdr:from>
    <xdr:to>
      <xdr:col>6</xdr:col>
      <xdr:colOff>38100</xdr:colOff>
      <xdr:row>37</xdr:row>
      <xdr:rowOff>170435</xdr:rowOff>
    </xdr:to>
    <xdr:sp macro="" textlink="">
      <xdr:nvSpPr>
        <xdr:cNvPr id="79" name="楕円 78"/>
        <xdr:cNvSpPr/>
      </xdr:nvSpPr>
      <xdr:spPr>
        <a:xfrm>
          <a:off x="965200" y="6271514"/>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119634</xdr:rowOff>
    </xdr:from>
    <xdr:to>
      <xdr:col>10</xdr:col>
      <xdr:colOff>114300</xdr:colOff>
      <xdr:row>37</xdr:row>
      <xdr:rowOff>135636</xdr:rowOff>
    </xdr:to>
    <xdr:cxnSp macro="">
      <xdr:nvCxnSpPr>
        <xdr:cNvPr id="80" name="直線コネクタ 79"/>
        <xdr:cNvCxnSpPr/>
      </xdr:nvCxnSpPr>
      <xdr:spPr>
        <a:xfrm>
          <a:off x="1008380" y="6322314"/>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1" name="n_1aveValue【道路】&#10;有形固定資産減価償却率"/>
        <xdr:cNvSpPr txBox="1"/>
      </xdr:nvSpPr>
      <xdr:spPr>
        <a:xfrm>
          <a:off x="317056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385704" y="581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611004" y="57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836304" y="57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28973</xdr:rowOff>
    </xdr:from>
    <xdr:ext cx="405111" cy="259045"/>
    <xdr:sp macro="" textlink="">
      <xdr:nvSpPr>
        <xdr:cNvPr id="85" name="n_1mainValue【道路】&#10;有形固定資産減価償却率"/>
        <xdr:cNvSpPr txBox="1"/>
      </xdr:nvSpPr>
      <xdr:spPr>
        <a:xfrm>
          <a:off x="3170564" y="639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6" name="n_2mainValue【道路】&#10;有形固定資産減価償却率"/>
        <xdr:cNvSpPr txBox="1"/>
      </xdr:nvSpPr>
      <xdr:spPr>
        <a:xfrm>
          <a:off x="238570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6113</xdr:rowOff>
    </xdr:from>
    <xdr:ext cx="405111" cy="259045"/>
    <xdr:sp macro="" textlink="">
      <xdr:nvSpPr>
        <xdr:cNvPr id="87" name="n_3mainValue【道路】&#10;有形固定資産減価償却率"/>
        <xdr:cNvSpPr txBox="1"/>
      </xdr:nvSpPr>
      <xdr:spPr>
        <a:xfrm>
          <a:off x="1611004" y="637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161561</xdr:rowOff>
    </xdr:from>
    <xdr:ext cx="405111" cy="259045"/>
    <xdr:sp macro="" textlink="">
      <xdr:nvSpPr>
        <xdr:cNvPr id="88" name="n_4mainValue【道路】&#10;有形固定資産減価償却率"/>
        <xdr:cNvSpPr txBox="1"/>
      </xdr:nvSpPr>
      <xdr:spPr>
        <a:xfrm>
          <a:off x="836304" y="63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9219565" y="5670385"/>
          <a:ext cx="0" cy="135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9258300" y="703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9154160" y="70302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9258300" y="544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9154160" y="567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68851</xdr:rowOff>
    </xdr:from>
    <xdr:ext cx="534377" cy="259045"/>
    <xdr:sp macro="" textlink="">
      <xdr:nvSpPr>
        <xdr:cNvPr id="117" name="【道路】&#10;一人当たり延長平均値テキスト"/>
        <xdr:cNvSpPr txBox="1"/>
      </xdr:nvSpPr>
      <xdr:spPr>
        <a:xfrm>
          <a:off x="9258300" y="64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9192260" y="6583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xdr:cNvSpPr/>
      </xdr:nvSpPr>
      <xdr:spPr>
        <a:xfrm>
          <a:off x="8445500" y="65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xdr:cNvSpPr/>
      </xdr:nvSpPr>
      <xdr:spPr>
        <a:xfrm>
          <a:off x="7670800" y="6554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xdr:cNvSpPr/>
      </xdr:nvSpPr>
      <xdr:spPr>
        <a:xfrm>
          <a:off x="6873240" y="65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xdr:cNvSpPr/>
      </xdr:nvSpPr>
      <xdr:spPr>
        <a:xfrm>
          <a:off x="6098540" y="65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76035</xdr:rowOff>
    </xdr:from>
    <xdr:to>
      <xdr:col>55</xdr:col>
      <xdr:colOff>50800</xdr:colOff>
      <xdr:row>40</xdr:row>
      <xdr:rowOff>6185</xdr:rowOff>
    </xdr:to>
    <xdr:sp macro="" textlink="">
      <xdr:nvSpPr>
        <xdr:cNvPr id="128" name="楕円 127"/>
        <xdr:cNvSpPr/>
      </xdr:nvSpPr>
      <xdr:spPr>
        <a:xfrm>
          <a:off x="9192260" y="6613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54462</xdr:rowOff>
    </xdr:from>
    <xdr:ext cx="534377" cy="259045"/>
    <xdr:sp macro="" textlink="">
      <xdr:nvSpPr>
        <xdr:cNvPr id="129" name="【道路】&#10;一人当たり延長該当値テキスト"/>
        <xdr:cNvSpPr txBox="1"/>
      </xdr:nvSpPr>
      <xdr:spPr>
        <a:xfrm>
          <a:off x="9258300" y="65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79731</xdr:rowOff>
    </xdr:from>
    <xdr:to>
      <xdr:col>50</xdr:col>
      <xdr:colOff>165100</xdr:colOff>
      <xdr:row>40</xdr:row>
      <xdr:rowOff>9881</xdr:rowOff>
    </xdr:to>
    <xdr:sp macro="" textlink="">
      <xdr:nvSpPr>
        <xdr:cNvPr id="130" name="楕円 129"/>
        <xdr:cNvSpPr/>
      </xdr:nvSpPr>
      <xdr:spPr>
        <a:xfrm>
          <a:off x="8445500" y="6617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126835</xdr:rowOff>
    </xdr:from>
    <xdr:to>
      <xdr:col>55</xdr:col>
      <xdr:colOff>0</xdr:colOff>
      <xdr:row>39</xdr:row>
      <xdr:rowOff>130531</xdr:rowOff>
    </xdr:to>
    <xdr:cxnSp macro="">
      <xdr:nvCxnSpPr>
        <xdr:cNvPr id="131" name="直線コネクタ 130"/>
        <xdr:cNvCxnSpPr/>
      </xdr:nvCxnSpPr>
      <xdr:spPr>
        <a:xfrm flipV="1">
          <a:off x="8496300" y="6664795"/>
          <a:ext cx="7239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122021</xdr:rowOff>
    </xdr:from>
    <xdr:to>
      <xdr:col>46</xdr:col>
      <xdr:colOff>38100</xdr:colOff>
      <xdr:row>40</xdr:row>
      <xdr:rowOff>52171</xdr:rowOff>
    </xdr:to>
    <xdr:sp macro="" textlink="">
      <xdr:nvSpPr>
        <xdr:cNvPr id="132" name="楕円 131"/>
        <xdr:cNvSpPr/>
      </xdr:nvSpPr>
      <xdr:spPr>
        <a:xfrm>
          <a:off x="7670800" y="66599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130531</xdr:rowOff>
    </xdr:from>
    <xdr:to>
      <xdr:col>50</xdr:col>
      <xdr:colOff>114300</xdr:colOff>
      <xdr:row>40</xdr:row>
      <xdr:rowOff>1371</xdr:rowOff>
    </xdr:to>
    <xdr:cxnSp macro="">
      <xdr:nvCxnSpPr>
        <xdr:cNvPr id="133" name="直線コネクタ 132"/>
        <xdr:cNvCxnSpPr/>
      </xdr:nvCxnSpPr>
      <xdr:spPr>
        <a:xfrm flipV="1">
          <a:off x="7713980" y="6668491"/>
          <a:ext cx="78232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125832</xdr:rowOff>
    </xdr:from>
    <xdr:to>
      <xdr:col>41</xdr:col>
      <xdr:colOff>101600</xdr:colOff>
      <xdr:row>40</xdr:row>
      <xdr:rowOff>55982</xdr:rowOff>
    </xdr:to>
    <xdr:sp macro="" textlink="">
      <xdr:nvSpPr>
        <xdr:cNvPr id="134" name="楕円 133"/>
        <xdr:cNvSpPr/>
      </xdr:nvSpPr>
      <xdr:spPr>
        <a:xfrm>
          <a:off x="6873240" y="6663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1371</xdr:rowOff>
    </xdr:from>
    <xdr:to>
      <xdr:col>45</xdr:col>
      <xdr:colOff>177800</xdr:colOff>
      <xdr:row>40</xdr:row>
      <xdr:rowOff>5182</xdr:rowOff>
    </xdr:to>
    <xdr:cxnSp macro="">
      <xdr:nvCxnSpPr>
        <xdr:cNvPr id="135" name="直線コネクタ 134"/>
        <xdr:cNvCxnSpPr/>
      </xdr:nvCxnSpPr>
      <xdr:spPr>
        <a:xfrm flipV="1">
          <a:off x="6924040" y="6706971"/>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128689</xdr:rowOff>
    </xdr:from>
    <xdr:to>
      <xdr:col>36</xdr:col>
      <xdr:colOff>165100</xdr:colOff>
      <xdr:row>40</xdr:row>
      <xdr:rowOff>58839</xdr:rowOff>
    </xdr:to>
    <xdr:sp macro="" textlink="">
      <xdr:nvSpPr>
        <xdr:cNvPr id="136" name="楕円 135"/>
        <xdr:cNvSpPr/>
      </xdr:nvSpPr>
      <xdr:spPr>
        <a:xfrm>
          <a:off x="6098540" y="6666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5182</xdr:rowOff>
    </xdr:from>
    <xdr:to>
      <xdr:col>41</xdr:col>
      <xdr:colOff>50800</xdr:colOff>
      <xdr:row>40</xdr:row>
      <xdr:rowOff>8039</xdr:rowOff>
    </xdr:to>
    <xdr:cxnSp macro="">
      <xdr:nvCxnSpPr>
        <xdr:cNvPr id="137" name="直線コネクタ 136"/>
        <xdr:cNvCxnSpPr/>
      </xdr:nvCxnSpPr>
      <xdr:spPr>
        <a:xfrm flipV="1">
          <a:off x="6149340" y="6710782"/>
          <a:ext cx="7747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129011</xdr:rowOff>
    </xdr:from>
    <xdr:ext cx="534377" cy="259045"/>
    <xdr:sp macro="" textlink="">
      <xdr:nvSpPr>
        <xdr:cNvPr id="138" name="n_1aveValue【道路】&#10;一人当たり延長"/>
        <xdr:cNvSpPr txBox="1"/>
      </xdr:nvSpPr>
      <xdr:spPr>
        <a:xfrm>
          <a:off x="8239271" y="6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134955</xdr:rowOff>
    </xdr:from>
    <xdr:ext cx="534377" cy="259045"/>
    <xdr:sp macro="" textlink="">
      <xdr:nvSpPr>
        <xdr:cNvPr id="139" name="n_2aveValue【道路】&#10;一人当たり延長"/>
        <xdr:cNvSpPr txBox="1"/>
      </xdr:nvSpPr>
      <xdr:spPr>
        <a:xfrm>
          <a:off x="7477271" y="63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142346</xdr:rowOff>
    </xdr:from>
    <xdr:ext cx="534377" cy="259045"/>
    <xdr:sp macro="" textlink="">
      <xdr:nvSpPr>
        <xdr:cNvPr id="140" name="n_3aveValue【道路】&#10;一人当たり延長"/>
        <xdr:cNvSpPr txBox="1"/>
      </xdr:nvSpPr>
      <xdr:spPr>
        <a:xfrm>
          <a:off x="6702571" y="63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145089</xdr:rowOff>
    </xdr:from>
    <xdr:ext cx="534377" cy="259045"/>
    <xdr:sp macro="" textlink="">
      <xdr:nvSpPr>
        <xdr:cNvPr id="141" name="n_4aveValue【道路】&#10;一人当たり延長"/>
        <xdr:cNvSpPr txBox="1"/>
      </xdr:nvSpPr>
      <xdr:spPr>
        <a:xfrm>
          <a:off x="5905011" y="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1008</xdr:rowOff>
    </xdr:from>
    <xdr:ext cx="534377" cy="259045"/>
    <xdr:sp macro="" textlink="">
      <xdr:nvSpPr>
        <xdr:cNvPr id="142" name="n_1mainValue【道路】&#10;一人当たり延長"/>
        <xdr:cNvSpPr txBox="1"/>
      </xdr:nvSpPr>
      <xdr:spPr>
        <a:xfrm>
          <a:off x="8239271" y="67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43298</xdr:rowOff>
    </xdr:from>
    <xdr:ext cx="469744" cy="259045"/>
    <xdr:sp macro="" textlink="">
      <xdr:nvSpPr>
        <xdr:cNvPr id="143" name="n_2mainValue【道路】&#10;一人当たり延長"/>
        <xdr:cNvSpPr txBox="1"/>
      </xdr:nvSpPr>
      <xdr:spPr>
        <a:xfrm>
          <a:off x="7509587" y="67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47109</xdr:rowOff>
    </xdr:from>
    <xdr:ext cx="469744" cy="259045"/>
    <xdr:sp macro="" textlink="">
      <xdr:nvSpPr>
        <xdr:cNvPr id="144" name="n_3mainValue【道路】&#10;一人当たり延長"/>
        <xdr:cNvSpPr txBox="1"/>
      </xdr:nvSpPr>
      <xdr:spPr>
        <a:xfrm>
          <a:off x="6712027" y="6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49966</xdr:rowOff>
    </xdr:from>
    <xdr:ext cx="469744" cy="259045"/>
    <xdr:sp macro="" textlink="">
      <xdr:nvSpPr>
        <xdr:cNvPr id="145" name="n_4mainValue【道路】&#10;一人当たり延長"/>
        <xdr:cNvSpPr txBox="1"/>
      </xdr:nvSpPr>
      <xdr:spPr>
        <a:xfrm>
          <a:off x="5937327" y="67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086225" y="9406890"/>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124960"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020820" y="10650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1249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020820" y="940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xdr:cNvSpPr txBox="1"/>
      </xdr:nvSpPr>
      <xdr:spPr>
        <a:xfrm>
          <a:off x="412496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036060" y="10220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xdr:cNvSpPr/>
      </xdr:nvSpPr>
      <xdr:spPr>
        <a:xfrm>
          <a:off x="3312160" y="10203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xdr:cNvSpPr/>
      </xdr:nvSpPr>
      <xdr:spPr>
        <a:xfrm>
          <a:off x="2514600" y="1018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xdr:cNvSpPr/>
      </xdr:nvSpPr>
      <xdr:spPr>
        <a:xfrm>
          <a:off x="17399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xdr:cNvSpPr/>
      </xdr:nvSpPr>
      <xdr:spPr>
        <a:xfrm>
          <a:off x="965200" y="10150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6" name="楕円 185"/>
        <xdr:cNvSpPr/>
      </xdr:nvSpPr>
      <xdr:spPr>
        <a:xfrm>
          <a:off x="403606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27322</xdr:rowOff>
    </xdr:from>
    <xdr:ext cx="405111" cy="259045"/>
    <xdr:sp macro="" textlink="">
      <xdr:nvSpPr>
        <xdr:cNvPr id="187" name="【橋りょう・トンネル】&#10;有形固定資産減価償却率該当値テキスト"/>
        <xdr:cNvSpPr txBox="1"/>
      </xdr:nvSpPr>
      <xdr:spPr>
        <a:xfrm>
          <a:off x="412496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88" name="楕円 187"/>
        <xdr:cNvSpPr/>
      </xdr:nvSpPr>
      <xdr:spPr>
        <a:xfrm>
          <a:off x="331216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57150</xdr:rowOff>
    </xdr:to>
    <xdr:cxnSp macro="">
      <xdr:nvCxnSpPr>
        <xdr:cNvPr id="189" name="直線コネクタ 188"/>
        <xdr:cNvCxnSpPr/>
      </xdr:nvCxnSpPr>
      <xdr:spPr>
        <a:xfrm flipV="1">
          <a:off x="3355340" y="1011364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90" name="楕円 189"/>
        <xdr:cNvSpPr/>
      </xdr:nvSpPr>
      <xdr:spPr>
        <a:xfrm>
          <a:off x="2514600" y="10041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57150</xdr:rowOff>
    </xdr:to>
    <xdr:cxnSp macro="">
      <xdr:nvCxnSpPr>
        <xdr:cNvPr id="191" name="直線コネクタ 190"/>
        <xdr:cNvCxnSpPr/>
      </xdr:nvCxnSpPr>
      <xdr:spPr>
        <a:xfrm>
          <a:off x="2565400" y="1008888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2" name="楕円 191"/>
        <xdr:cNvSpPr/>
      </xdr:nvSpPr>
      <xdr:spPr>
        <a:xfrm>
          <a:off x="1739900" y="1000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30480</xdr:rowOff>
    </xdr:to>
    <xdr:cxnSp macro="">
      <xdr:nvCxnSpPr>
        <xdr:cNvPr id="193" name="直線コネクタ 192"/>
        <xdr:cNvCxnSpPr/>
      </xdr:nvCxnSpPr>
      <xdr:spPr>
        <a:xfrm>
          <a:off x="1790700" y="1006030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4" name="楕円 193"/>
        <xdr:cNvSpPr/>
      </xdr:nvSpPr>
      <xdr:spPr>
        <a:xfrm>
          <a:off x="965200" y="998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59</xdr:row>
      <xdr:rowOff>169545</xdr:rowOff>
    </xdr:to>
    <xdr:cxnSp macro="">
      <xdr:nvCxnSpPr>
        <xdr:cNvPr id="195" name="直線コネクタ 194"/>
        <xdr:cNvCxnSpPr/>
      </xdr:nvCxnSpPr>
      <xdr:spPr>
        <a:xfrm>
          <a:off x="1008380" y="1003935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6" name="n_1aveValue【橋りょう・トンネル】&#10;有形固定資産減価償却率"/>
        <xdr:cNvSpPr txBox="1"/>
      </xdr:nvSpPr>
      <xdr:spPr>
        <a:xfrm>
          <a:off x="317056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97" name="n_2aveValue【橋りょう・トンネル】&#10;有形固定資産減価償却率"/>
        <xdr:cNvSpPr txBox="1"/>
      </xdr:nvSpPr>
      <xdr:spPr>
        <a:xfrm>
          <a:off x="238570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98" name="n_3aveValue【橋りょう・トンネル】&#10;有形固定資産減価償却率"/>
        <xdr:cNvSpPr txBox="1"/>
      </xdr:nvSpPr>
      <xdr:spPr>
        <a:xfrm>
          <a:off x="161100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13352</xdr:rowOff>
    </xdr:from>
    <xdr:ext cx="405111" cy="259045"/>
    <xdr:sp macro="" textlink="">
      <xdr:nvSpPr>
        <xdr:cNvPr id="199" name="n_4aveValue【橋りょう・トンネル】&#10;有形固定資産減価償却率"/>
        <xdr:cNvSpPr txBox="1"/>
      </xdr:nvSpPr>
      <xdr:spPr>
        <a:xfrm>
          <a:off x="83630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200" name="n_1mainValue【橋りょう・トンネル】&#10;有形固定資産減価償却率"/>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1" name="n_2mainValue【橋りょう・トンネル】&#10;有形固定資産減価償却率"/>
        <xdr:cNvSpPr txBox="1"/>
      </xdr:nvSpPr>
      <xdr:spPr>
        <a:xfrm>
          <a:off x="23857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202" name="n_3mainValue【橋りょう・トンネル】&#10;有形固定資産減価償却率"/>
        <xdr:cNvSpPr txBox="1"/>
      </xdr:nvSpPr>
      <xdr:spPr>
        <a:xfrm>
          <a:off x="161100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203" name="n_4mainValue【橋りょう・トンネル】&#10;有形固定資産減価償却率"/>
        <xdr:cNvSpPr txBox="1"/>
      </xdr:nvSpPr>
      <xdr:spPr>
        <a:xfrm>
          <a:off x="83630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9219565" y="9552067"/>
          <a:ext cx="0" cy="1243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9258300" y="1079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9154160" y="1079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9258300" y="93311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9154160" y="95520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32" name="【橋りょう・トンネル】&#10;一人当たり有形固定資産（償却資産）額平均値テキスト"/>
        <xdr:cNvSpPr txBox="1"/>
      </xdr:nvSpPr>
      <xdr:spPr>
        <a:xfrm>
          <a:off x="9258300" y="10366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9192260" y="105114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xdr:cNvSpPr/>
      </xdr:nvSpPr>
      <xdr:spPr>
        <a:xfrm>
          <a:off x="8445500" y="1049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xdr:cNvSpPr/>
      </xdr:nvSpPr>
      <xdr:spPr>
        <a:xfrm>
          <a:off x="7670800" y="104953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xdr:cNvSpPr/>
      </xdr:nvSpPr>
      <xdr:spPr>
        <a:xfrm>
          <a:off x="6873240" y="104897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xdr:cNvSpPr/>
      </xdr:nvSpPr>
      <xdr:spPr>
        <a:xfrm>
          <a:off x="6098540" y="10491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169150</xdr:rowOff>
    </xdr:from>
    <xdr:to>
      <xdr:col>55</xdr:col>
      <xdr:colOff>50800</xdr:colOff>
      <xdr:row>63</xdr:row>
      <xdr:rowOff>99300</xdr:rowOff>
    </xdr:to>
    <xdr:sp macro="" textlink="">
      <xdr:nvSpPr>
        <xdr:cNvPr id="243" name="楕円 242"/>
        <xdr:cNvSpPr/>
      </xdr:nvSpPr>
      <xdr:spPr>
        <a:xfrm>
          <a:off x="9192260" y="1056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147577</xdr:rowOff>
    </xdr:from>
    <xdr:ext cx="599010" cy="259045"/>
    <xdr:sp macro="" textlink="">
      <xdr:nvSpPr>
        <xdr:cNvPr id="244" name="【橋りょう・トンネル】&#10;一人当たり有形固定資産（償却資産）額該当値テキスト"/>
        <xdr:cNvSpPr txBox="1"/>
      </xdr:nvSpPr>
      <xdr:spPr>
        <a:xfrm>
          <a:off x="9258300" y="105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4252</xdr:rowOff>
    </xdr:from>
    <xdr:to>
      <xdr:col>50</xdr:col>
      <xdr:colOff>165100</xdr:colOff>
      <xdr:row>63</xdr:row>
      <xdr:rowOff>105852</xdr:rowOff>
    </xdr:to>
    <xdr:sp macro="" textlink="">
      <xdr:nvSpPr>
        <xdr:cNvPr id="245" name="楕円 244"/>
        <xdr:cNvSpPr/>
      </xdr:nvSpPr>
      <xdr:spPr>
        <a:xfrm>
          <a:off x="8445500" y="105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48500</xdr:rowOff>
    </xdr:from>
    <xdr:to>
      <xdr:col>55</xdr:col>
      <xdr:colOff>0</xdr:colOff>
      <xdr:row>63</xdr:row>
      <xdr:rowOff>55052</xdr:rowOff>
    </xdr:to>
    <xdr:cxnSp macro="">
      <xdr:nvCxnSpPr>
        <xdr:cNvPr id="246" name="直線コネクタ 245"/>
        <xdr:cNvCxnSpPr/>
      </xdr:nvCxnSpPr>
      <xdr:spPr>
        <a:xfrm flipV="1">
          <a:off x="8496300" y="10609820"/>
          <a:ext cx="7239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5517</xdr:rowOff>
    </xdr:from>
    <xdr:to>
      <xdr:col>46</xdr:col>
      <xdr:colOff>38100</xdr:colOff>
      <xdr:row>63</xdr:row>
      <xdr:rowOff>107117</xdr:rowOff>
    </xdr:to>
    <xdr:sp macro="" textlink="">
      <xdr:nvSpPr>
        <xdr:cNvPr id="247" name="楕円 246"/>
        <xdr:cNvSpPr/>
      </xdr:nvSpPr>
      <xdr:spPr>
        <a:xfrm>
          <a:off x="7670800" y="105668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55052</xdr:rowOff>
    </xdr:from>
    <xdr:to>
      <xdr:col>50</xdr:col>
      <xdr:colOff>114300</xdr:colOff>
      <xdr:row>63</xdr:row>
      <xdr:rowOff>56317</xdr:rowOff>
    </xdr:to>
    <xdr:cxnSp macro="">
      <xdr:nvCxnSpPr>
        <xdr:cNvPr id="248" name="直線コネクタ 247"/>
        <xdr:cNvCxnSpPr/>
      </xdr:nvCxnSpPr>
      <xdr:spPr>
        <a:xfrm flipV="1">
          <a:off x="7713980" y="10616372"/>
          <a:ext cx="78232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6313</xdr:rowOff>
    </xdr:from>
    <xdr:to>
      <xdr:col>41</xdr:col>
      <xdr:colOff>101600</xdr:colOff>
      <xdr:row>63</xdr:row>
      <xdr:rowOff>107913</xdr:rowOff>
    </xdr:to>
    <xdr:sp macro="" textlink="">
      <xdr:nvSpPr>
        <xdr:cNvPr id="249" name="楕円 248"/>
        <xdr:cNvSpPr/>
      </xdr:nvSpPr>
      <xdr:spPr>
        <a:xfrm>
          <a:off x="6873240" y="105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56317</xdr:rowOff>
    </xdr:from>
    <xdr:to>
      <xdr:col>45</xdr:col>
      <xdr:colOff>177800</xdr:colOff>
      <xdr:row>63</xdr:row>
      <xdr:rowOff>57113</xdr:rowOff>
    </xdr:to>
    <xdr:cxnSp macro="">
      <xdr:nvCxnSpPr>
        <xdr:cNvPr id="250" name="直線コネクタ 249"/>
        <xdr:cNvCxnSpPr/>
      </xdr:nvCxnSpPr>
      <xdr:spPr>
        <a:xfrm flipV="1">
          <a:off x="6924040" y="10617637"/>
          <a:ext cx="78994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8838</xdr:rowOff>
    </xdr:from>
    <xdr:to>
      <xdr:col>36</xdr:col>
      <xdr:colOff>165100</xdr:colOff>
      <xdr:row>63</xdr:row>
      <xdr:rowOff>110438</xdr:rowOff>
    </xdr:to>
    <xdr:sp macro="" textlink="">
      <xdr:nvSpPr>
        <xdr:cNvPr id="251" name="楕円 250"/>
        <xdr:cNvSpPr/>
      </xdr:nvSpPr>
      <xdr:spPr>
        <a:xfrm>
          <a:off x="6098540" y="105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57113</xdr:rowOff>
    </xdr:from>
    <xdr:to>
      <xdr:col>41</xdr:col>
      <xdr:colOff>50800</xdr:colOff>
      <xdr:row>63</xdr:row>
      <xdr:rowOff>59638</xdr:rowOff>
    </xdr:to>
    <xdr:cxnSp macro="">
      <xdr:nvCxnSpPr>
        <xdr:cNvPr id="252" name="直線コネクタ 251"/>
        <xdr:cNvCxnSpPr/>
      </xdr:nvCxnSpPr>
      <xdr:spPr>
        <a:xfrm flipV="1">
          <a:off x="6149340" y="10618433"/>
          <a:ext cx="7747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53" name="n_1aveValue【橋りょう・トンネル】&#10;一人当たり有形固定資産（償却資産）額"/>
        <xdr:cNvSpPr txBox="1"/>
      </xdr:nvSpPr>
      <xdr:spPr>
        <a:xfrm>
          <a:off x="8214575" y="1027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54" name="n_2aveValue【橋りょう・トンネル】&#10;一人当たり有形固定資産（償却資産）額"/>
        <xdr:cNvSpPr txBox="1"/>
      </xdr:nvSpPr>
      <xdr:spPr>
        <a:xfrm>
          <a:off x="7444955" y="102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55" name="n_3aveValue【橋りょう・トンネル】&#10;一人当たり有形固定資産（償却資産）額"/>
        <xdr:cNvSpPr txBox="1"/>
      </xdr:nvSpPr>
      <xdr:spPr>
        <a:xfrm>
          <a:off x="6670255" y="1026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56" name="n_4aveValue【橋りょう・トンネル】&#10;一人当たり有形固定資産（償却資産）額"/>
        <xdr:cNvSpPr txBox="1"/>
      </xdr:nvSpPr>
      <xdr:spPr>
        <a:xfrm>
          <a:off x="5872695" y="1027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96979</xdr:rowOff>
    </xdr:from>
    <xdr:ext cx="599010" cy="259045"/>
    <xdr:sp macro="" textlink="">
      <xdr:nvSpPr>
        <xdr:cNvPr id="257" name="n_1mainValue【橋りょう・トンネル】&#10;一人当たり有形固定資産（償却資産）額"/>
        <xdr:cNvSpPr txBox="1"/>
      </xdr:nvSpPr>
      <xdr:spPr>
        <a:xfrm>
          <a:off x="8214575" y="106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98244</xdr:rowOff>
    </xdr:from>
    <xdr:ext cx="599010" cy="259045"/>
    <xdr:sp macro="" textlink="">
      <xdr:nvSpPr>
        <xdr:cNvPr id="258" name="n_2mainValue【橋りょう・トンネル】&#10;一人当たり有形固定資産（償却資産）額"/>
        <xdr:cNvSpPr txBox="1"/>
      </xdr:nvSpPr>
      <xdr:spPr>
        <a:xfrm>
          <a:off x="7444955" y="1065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99040</xdr:rowOff>
    </xdr:from>
    <xdr:ext cx="599010" cy="259045"/>
    <xdr:sp macro="" textlink="">
      <xdr:nvSpPr>
        <xdr:cNvPr id="259" name="n_3mainValue【橋りょう・トンネル】&#10;一人当たり有形固定資産（償却資産）額"/>
        <xdr:cNvSpPr txBox="1"/>
      </xdr:nvSpPr>
      <xdr:spPr>
        <a:xfrm>
          <a:off x="6670255" y="1066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101565</xdr:rowOff>
    </xdr:from>
    <xdr:ext cx="599010" cy="259045"/>
    <xdr:sp macro="" textlink="">
      <xdr:nvSpPr>
        <xdr:cNvPr id="260" name="n_4mainValue【橋りょう・トンネル】&#10;一人当たり有形固定資産（償却資産）額"/>
        <xdr:cNvSpPr txBox="1"/>
      </xdr:nvSpPr>
      <xdr:spPr>
        <a:xfrm>
          <a:off x="5872695" y="1066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xdr:cNvCxnSpPr/>
      </xdr:nvCxnSpPr>
      <xdr:spPr>
        <a:xfrm flipV="1">
          <a:off x="4086225" y="13099733"/>
          <a:ext cx="0" cy="1395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12496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020820" y="1449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xdr:cNvSpPr txBox="1"/>
      </xdr:nvSpPr>
      <xdr:spPr>
        <a:xfrm>
          <a:off x="4124960" y="128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xdr:cNvCxnSpPr/>
      </xdr:nvCxnSpPr>
      <xdr:spPr>
        <a:xfrm>
          <a:off x="4020820" y="13099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4" name="【公営住宅】&#10;有形固定資産減価償却率平均値テキスト"/>
        <xdr:cNvSpPr txBox="1"/>
      </xdr:nvSpPr>
      <xdr:spPr>
        <a:xfrm>
          <a:off x="412496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xdr:cNvSpPr/>
      </xdr:nvSpPr>
      <xdr:spPr>
        <a:xfrm>
          <a:off x="403606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xdr:cNvSpPr/>
      </xdr:nvSpPr>
      <xdr:spPr>
        <a:xfrm>
          <a:off x="3312160" y="1380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xdr:cNvSpPr/>
      </xdr:nvSpPr>
      <xdr:spPr>
        <a:xfrm>
          <a:off x="17399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9652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305" name="楕円 304"/>
        <xdr:cNvSpPr/>
      </xdr:nvSpPr>
      <xdr:spPr>
        <a:xfrm>
          <a:off x="403606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306" name="【公営住宅】&#10;有形固定資産減価償却率該当値テキスト"/>
        <xdr:cNvSpPr txBox="1"/>
      </xdr:nvSpPr>
      <xdr:spPr>
        <a:xfrm>
          <a:off x="4124960"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7" name="楕円 306"/>
        <xdr:cNvSpPr/>
      </xdr:nvSpPr>
      <xdr:spPr>
        <a:xfrm>
          <a:off x="331216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112395</xdr:rowOff>
    </xdr:from>
    <xdr:to>
      <xdr:col>24</xdr:col>
      <xdr:colOff>63500</xdr:colOff>
      <xdr:row>84</xdr:row>
      <xdr:rowOff>38100</xdr:rowOff>
    </xdr:to>
    <xdr:cxnSp macro="">
      <xdr:nvCxnSpPr>
        <xdr:cNvPr id="308" name="直線コネクタ 307"/>
        <xdr:cNvCxnSpPr/>
      </xdr:nvCxnSpPr>
      <xdr:spPr>
        <a:xfrm flipV="1">
          <a:off x="3355340" y="14026515"/>
          <a:ext cx="73152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309" name="楕円 308"/>
        <xdr:cNvSpPr/>
      </xdr:nvSpPr>
      <xdr:spPr>
        <a:xfrm>
          <a:off x="2514600" y="14177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146686</xdr:rowOff>
    </xdr:to>
    <xdr:cxnSp macro="">
      <xdr:nvCxnSpPr>
        <xdr:cNvPr id="310" name="直線コネクタ 309"/>
        <xdr:cNvCxnSpPr/>
      </xdr:nvCxnSpPr>
      <xdr:spPr>
        <a:xfrm flipV="1">
          <a:off x="2565400" y="14119860"/>
          <a:ext cx="78994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73025</xdr:rowOff>
    </xdr:from>
    <xdr:to>
      <xdr:col>10</xdr:col>
      <xdr:colOff>165100</xdr:colOff>
      <xdr:row>85</xdr:row>
      <xdr:rowOff>3175</xdr:rowOff>
    </xdr:to>
    <xdr:sp macro="" textlink="">
      <xdr:nvSpPr>
        <xdr:cNvPr id="311" name="楕円 310"/>
        <xdr:cNvSpPr/>
      </xdr:nvSpPr>
      <xdr:spPr>
        <a:xfrm>
          <a:off x="173990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123825</xdr:rowOff>
    </xdr:from>
    <xdr:to>
      <xdr:col>15</xdr:col>
      <xdr:colOff>50800</xdr:colOff>
      <xdr:row>84</xdr:row>
      <xdr:rowOff>146686</xdr:rowOff>
    </xdr:to>
    <xdr:cxnSp macro="">
      <xdr:nvCxnSpPr>
        <xdr:cNvPr id="312" name="直線コネクタ 311"/>
        <xdr:cNvCxnSpPr/>
      </xdr:nvCxnSpPr>
      <xdr:spPr>
        <a:xfrm>
          <a:off x="1790700" y="14205585"/>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38736</xdr:rowOff>
    </xdr:from>
    <xdr:to>
      <xdr:col>6</xdr:col>
      <xdr:colOff>38100</xdr:colOff>
      <xdr:row>84</xdr:row>
      <xdr:rowOff>140336</xdr:rowOff>
    </xdr:to>
    <xdr:sp macro="" textlink="">
      <xdr:nvSpPr>
        <xdr:cNvPr id="313" name="楕円 312"/>
        <xdr:cNvSpPr/>
      </xdr:nvSpPr>
      <xdr:spPr>
        <a:xfrm>
          <a:off x="96520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84</xdr:row>
      <xdr:rowOff>123825</xdr:rowOff>
    </xdr:to>
    <xdr:cxnSp macro="">
      <xdr:nvCxnSpPr>
        <xdr:cNvPr id="314" name="直線コネクタ 313"/>
        <xdr:cNvCxnSpPr/>
      </xdr:nvCxnSpPr>
      <xdr:spPr>
        <a:xfrm>
          <a:off x="1008380" y="14171296"/>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8272</xdr:rowOff>
    </xdr:from>
    <xdr:ext cx="405111" cy="259045"/>
    <xdr:sp macro="" textlink="">
      <xdr:nvSpPr>
        <xdr:cNvPr id="315" name="n_1aveValue【公営住宅】&#10;有形固定資産減価償却率"/>
        <xdr:cNvSpPr txBox="1"/>
      </xdr:nvSpPr>
      <xdr:spPr>
        <a:xfrm>
          <a:off x="3170564" y="1358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6" name="n_2aveValue【公営住宅】&#10;有形固定資産減価償却率"/>
        <xdr:cNvSpPr txBox="1"/>
      </xdr:nvSpPr>
      <xdr:spPr>
        <a:xfrm>
          <a:off x="238570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317" name="n_3aveValue【公営住宅】&#10;有形固定資産減価償却率"/>
        <xdr:cNvSpPr txBox="1"/>
      </xdr:nvSpPr>
      <xdr:spPr>
        <a:xfrm>
          <a:off x="1611004" y="1359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8363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9" name="n_1mainValue【公営住宅】&#10;有形固定資産減価償却率"/>
        <xdr:cNvSpPr txBox="1"/>
      </xdr:nvSpPr>
      <xdr:spPr>
        <a:xfrm>
          <a:off x="3170564"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320" name="n_2mainValue【公営住宅】&#10;有形固定資産減価償却率"/>
        <xdr:cNvSpPr txBox="1"/>
      </xdr:nvSpPr>
      <xdr:spPr>
        <a:xfrm>
          <a:off x="238570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165752</xdr:rowOff>
    </xdr:from>
    <xdr:ext cx="405111" cy="259045"/>
    <xdr:sp macro="" textlink="">
      <xdr:nvSpPr>
        <xdr:cNvPr id="321" name="n_3mainValue【公営住宅】&#10;有形固定資産減価償却率"/>
        <xdr:cNvSpPr txBox="1"/>
      </xdr:nvSpPr>
      <xdr:spPr>
        <a:xfrm>
          <a:off x="1611004" y="1424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131463</xdr:rowOff>
    </xdr:from>
    <xdr:ext cx="405111" cy="259045"/>
    <xdr:sp macro="" textlink="">
      <xdr:nvSpPr>
        <xdr:cNvPr id="322" name="n_4mainValue【公営住宅】&#10;有形固定資産減価償却率"/>
        <xdr:cNvSpPr txBox="1"/>
      </xdr:nvSpPr>
      <xdr:spPr>
        <a:xfrm>
          <a:off x="836304" y="1421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xdr:cNvCxnSpPr/>
      </xdr:nvCxnSpPr>
      <xdr:spPr>
        <a:xfrm flipV="1">
          <a:off x="9219565" y="13199517"/>
          <a:ext cx="0" cy="120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xdr:cNvSpPr txBox="1"/>
      </xdr:nvSpPr>
      <xdr:spPr>
        <a:xfrm>
          <a:off x="9258300" y="1441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xdr:cNvCxnSpPr/>
      </xdr:nvCxnSpPr>
      <xdr:spPr>
        <a:xfrm>
          <a:off x="9154160" y="14408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xdr:cNvSpPr txBox="1"/>
      </xdr:nvSpPr>
      <xdr:spPr>
        <a:xfrm>
          <a:off x="9258300" y="1297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xdr:cNvCxnSpPr/>
      </xdr:nvCxnSpPr>
      <xdr:spPr>
        <a:xfrm>
          <a:off x="9154160" y="13199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166437</xdr:rowOff>
    </xdr:from>
    <xdr:ext cx="469744" cy="259045"/>
    <xdr:sp macro="" textlink="">
      <xdr:nvSpPr>
        <xdr:cNvPr id="349" name="【公営住宅】&#10;一人当たり面積平均値テキスト"/>
        <xdr:cNvSpPr txBox="1"/>
      </xdr:nvSpPr>
      <xdr:spPr>
        <a:xfrm>
          <a:off x="9258300" y="14080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xdr:cNvSpPr/>
      </xdr:nvSpPr>
      <xdr:spPr>
        <a:xfrm>
          <a:off x="9192260" y="14098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xdr:cNvSpPr/>
      </xdr:nvSpPr>
      <xdr:spPr>
        <a:xfrm>
          <a:off x="8445500" y="1408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xdr:cNvSpPr/>
      </xdr:nvSpPr>
      <xdr:spPr>
        <a:xfrm>
          <a:off x="767080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xdr:cNvSpPr/>
      </xdr:nvSpPr>
      <xdr:spPr>
        <a:xfrm>
          <a:off x="6873240" y="1411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xdr:cNvSpPr/>
      </xdr:nvSpPr>
      <xdr:spPr>
        <a:xfrm>
          <a:off x="6098540" y="141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77826</xdr:rowOff>
    </xdr:from>
    <xdr:to>
      <xdr:col>55</xdr:col>
      <xdr:colOff>50800</xdr:colOff>
      <xdr:row>84</xdr:row>
      <xdr:rowOff>7976</xdr:rowOff>
    </xdr:to>
    <xdr:sp macro="" textlink="">
      <xdr:nvSpPr>
        <xdr:cNvPr id="360" name="楕円 359"/>
        <xdr:cNvSpPr/>
      </xdr:nvSpPr>
      <xdr:spPr>
        <a:xfrm>
          <a:off x="9192260" y="13991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100703</xdr:rowOff>
    </xdr:from>
    <xdr:ext cx="469744" cy="259045"/>
    <xdr:sp macro="" textlink="">
      <xdr:nvSpPr>
        <xdr:cNvPr id="361" name="【公営住宅】&#10;一人当たり面積該当値テキスト"/>
        <xdr:cNvSpPr txBox="1"/>
      </xdr:nvSpPr>
      <xdr:spPr>
        <a:xfrm>
          <a:off x="9258300" y="138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92456</xdr:rowOff>
    </xdr:from>
    <xdr:to>
      <xdr:col>50</xdr:col>
      <xdr:colOff>165100</xdr:colOff>
      <xdr:row>84</xdr:row>
      <xdr:rowOff>22606</xdr:rowOff>
    </xdr:to>
    <xdr:sp macro="" textlink="">
      <xdr:nvSpPr>
        <xdr:cNvPr id="362" name="楕円 361"/>
        <xdr:cNvSpPr/>
      </xdr:nvSpPr>
      <xdr:spPr>
        <a:xfrm>
          <a:off x="8445500" y="1400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128626</xdr:rowOff>
    </xdr:from>
    <xdr:to>
      <xdr:col>55</xdr:col>
      <xdr:colOff>0</xdr:colOff>
      <xdr:row>83</xdr:row>
      <xdr:rowOff>143256</xdr:rowOff>
    </xdr:to>
    <xdr:cxnSp macro="">
      <xdr:nvCxnSpPr>
        <xdr:cNvPr id="363" name="直線コネクタ 362"/>
        <xdr:cNvCxnSpPr/>
      </xdr:nvCxnSpPr>
      <xdr:spPr>
        <a:xfrm flipV="1">
          <a:off x="8496300" y="14042746"/>
          <a:ext cx="7239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105257</xdr:rowOff>
    </xdr:from>
    <xdr:to>
      <xdr:col>46</xdr:col>
      <xdr:colOff>38100</xdr:colOff>
      <xdr:row>84</xdr:row>
      <xdr:rowOff>35407</xdr:rowOff>
    </xdr:to>
    <xdr:sp macro="" textlink="">
      <xdr:nvSpPr>
        <xdr:cNvPr id="364" name="楕円 363"/>
        <xdr:cNvSpPr/>
      </xdr:nvSpPr>
      <xdr:spPr>
        <a:xfrm>
          <a:off x="7670800" y="140193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143256</xdr:rowOff>
    </xdr:from>
    <xdr:to>
      <xdr:col>50</xdr:col>
      <xdr:colOff>114300</xdr:colOff>
      <xdr:row>83</xdr:row>
      <xdr:rowOff>156057</xdr:rowOff>
    </xdr:to>
    <xdr:cxnSp macro="">
      <xdr:nvCxnSpPr>
        <xdr:cNvPr id="365" name="直線コネクタ 364"/>
        <xdr:cNvCxnSpPr/>
      </xdr:nvCxnSpPr>
      <xdr:spPr>
        <a:xfrm flipV="1">
          <a:off x="7713980" y="14057376"/>
          <a:ext cx="78232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102972</xdr:rowOff>
    </xdr:from>
    <xdr:to>
      <xdr:col>41</xdr:col>
      <xdr:colOff>101600</xdr:colOff>
      <xdr:row>84</xdr:row>
      <xdr:rowOff>33122</xdr:rowOff>
    </xdr:to>
    <xdr:sp macro="" textlink="">
      <xdr:nvSpPr>
        <xdr:cNvPr id="366" name="楕円 365"/>
        <xdr:cNvSpPr/>
      </xdr:nvSpPr>
      <xdr:spPr>
        <a:xfrm>
          <a:off x="6873240" y="14017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153772</xdr:rowOff>
    </xdr:from>
    <xdr:to>
      <xdr:col>45</xdr:col>
      <xdr:colOff>177800</xdr:colOff>
      <xdr:row>83</xdr:row>
      <xdr:rowOff>156057</xdr:rowOff>
    </xdr:to>
    <xdr:cxnSp macro="">
      <xdr:nvCxnSpPr>
        <xdr:cNvPr id="367" name="直線コネクタ 366"/>
        <xdr:cNvCxnSpPr/>
      </xdr:nvCxnSpPr>
      <xdr:spPr>
        <a:xfrm>
          <a:off x="6924040" y="14067892"/>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106172</xdr:rowOff>
    </xdr:from>
    <xdr:to>
      <xdr:col>36</xdr:col>
      <xdr:colOff>165100</xdr:colOff>
      <xdr:row>84</xdr:row>
      <xdr:rowOff>36322</xdr:rowOff>
    </xdr:to>
    <xdr:sp macro="" textlink="">
      <xdr:nvSpPr>
        <xdr:cNvPr id="368" name="楕円 367"/>
        <xdr:cNvSpPr/>
      </xdr:nvSpPr>
      <xdr:spPr>
        <a:xfrm>
          <a:off x="6098540" y="14020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153772</xdr:rowOff>
    </xdr:from>
    <xdr:to>
      <xdr:col>41</xdr:col>
      <xdr:colOff>50800</xdr:colOff>
      <xdr:row>83</xdr:row>
      <xdr:rowOff>156972</xdr:rowOff>
    </xdr:to>
    <xdr:cxnSp macro="">
      <xdr:nvCxnSpPr>
        <xdr:cNvPr id="369" name="直線コネクタ 368"/>
        <xdr:cNvCxnSpPr/>
      </xdr:nvCxnSpPr>
      <xdr:spPr>
        <a:xfrm flipV="1">
          <a:off x="6149340" y="14067892"/>
          <a:ext cx="7747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93285</xdr:rowOff>
    </xdr:from>
    <xdr:ext cx="469744" cy="259045"/>
    <xdr:sp macro="" textlink="">
      <xdr:nvSpPr>
        <xdr:cNvPr id="370" name="n_1aveValue【公営住宅】&#10;一人当たり面積"/>
        <xdr:cNvSpPr txBox="1"/>
      </xdr:nvSpPr>
      <xdr:spPr>
        <a:xfrm>
          <a:off x="8271587" y="1417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71" name="n_2aveValue【公営住宅】&#10;一人当たり面積"/>
        <xdr:cNvSpPr txBox="1"/>
      </xdr:nvSpPr>
      <xdr:spPr>
        <a:xfrm>
          <a:off x="7509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128491</xdr:rowOff>
    </xdr:from>
    <xdr:ext cx="469744" cy="259045"/>
    <xdr:sp macro="" textlink="">
      <xdr:nvSpPr>
        <xdr:cNvPr id="372" name="n_3aveValue【公営住宅】&#10;一人当たり面積"/>
        <xdr:cNvSpPr txBox="1"/>
      </xdr:nvSpPr>
      <xdr:spPr>
        <a:xfrm>
          <a:off x="6712027" y="142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132605</xdr:rowOff>
    </xdr:from>
    <xdr:ext cx="469744" cy="259045"/>
    <xdr:sp macro="" textlink="">
      <xdr:nvSpPr>
        <xdr:cNvPr id="373" name="n_4aveValue【公営住宅】&#10;一人当たり面積"/>
        <xdr:cNvSpPr txBox="1"/>
      </xdr:nvSpPr>
      <xdr:spPr>
        <a:xfrm>
          <a:off x="5937327" y="142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39133</xdr:rowOff>
    </xdr:from>
    <xdr:ext cx="469744" cy="259045"/>
    <xdr:sp macro="" textlink="">
      <xdr:nvSpPr>
        <xdr:cNvPr id="374" name="n_1mainValue【公営住宅】&#10;一人当たり面積"/>
        <xdr:cNvSpPr txBox="1"/>
      </xdr:nvSpPr>
      <xdr:spPr>
        <a:xfrm>
          <a:off x="8271587" y="137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51934</xdr:rowOff>
    </xdr:from>
    <xdr:ext cx="469744" cy="259045"/>
    <xdr:sp macro="" textlink="">
      <xdr:nvSpPr>
        <xdr:cNvPr id="375" name="n_2mainValue【公営住宅】&#10;一人当たり面積"/>
        <xdr:cNvSpPr txBox="1"/>
      </xdr:nvSpPr>
      <xdr:spPr>
        <a:xfrm>
          <a:off x="7509587" y="137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49649</xdr:rowOff>
    </xdr:from>
    <xdr:ext cx="469744" cy="259045"/>
    <xdr:sp macro="" textlink="">
      <xdr:nvSpPr>
        <xdr:cNvPr id="376" name="n_3mainValue【公営住宅】&#10;一人当たり面積"/>
        <xdr:cNvSpPr txBox="1"/>
      </xdr:nvSpPr>
      <xdr:spPr>
        <a:xfrm>
          <a:off x="6712027" y="137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52849</xdr:rowOff>
    </xdr:from>
    <xdr:ext cx="469744" cy="259045"/>
    <xdr:sp macro="" textlink="">
      <xdr:nvSpPr>
        <xdr:cNvPr id="377" name="n_4mainValue【公営住宅】&#10;一人当たり面積"/>
        <xdr:cNvSpPr txBox="1"/>
      </xdr:nvSpPr>
      <xdr:spPr>
        <a:xfrm>
          <a:off x="5937327" y="137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60961</xdr:rowOff>
    </xdr:to>
    <xdr:cxnSp macro="">
      <xdr:nvCxnSpPr>
        <xdr:cNvPr id="402" name="直線コネクタ 401"/>
        <xdr:cNvCxnSpPr/>
      </xdr:nvCxnSpPr>
      <xdr:spPr>
        <a:xfrm flipV="1">
          <a:off x="4086225" y="16725899"/>
          <a:ext cx="0" cy="144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64788</xdr:rowOff>
    </xdr:from>
    <xdr:ext cx="405111" cy="259045"/>
    <xdr:sp macro="" textlink="">
      <xdr:nvSpPr>
        <xdr:cNvPr id="403" name="【港湾・漁港】&#10;有形固定資産減価償却率最小値テキスト"/>
        <xdr:cNvSpPr txBox="1"/>
      </xdr:nvSpPr>
      <xdr:spPr>
        <a:xfrm>
          <a:off x="4124960" y="18169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60961</xdr:rowOff>
    </xdr:from>
    <xdr:to>
      <xdr:col>24</xdr:col>
      <xdr:colOff>152400</xdr:colOff>
      <xdr:row>108</xdr:row>
      <xdr:rowOff>60961</xdr:rowOff>
    </xdr:to>
    <xdr:cxnSp macro="">
      <xdr:nvCxnSpPr>
        <xdr:cNvPr id="404" name="直線コネクタ 403"/>
        <xdr:cNvCxnSpPr/>
      </xdr:nvCxnSpPr>
      <xdr:spPr>
        <a:xfrm>
          <a:off x="4020820" y="18166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5" name="【港湾・漁港】&#10;有形固定資産減価償却率最大値テキスト"/>
        <xdr:cNvSpPr txBox="1"/>
      </xdr:nvSpPr>
      <xdr:spPr>
        <a:xfrm>
          <a:off x="4124960" y="1650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6" name="直線コネクタ 405"/>
        <xdr:cNvCxnSpPr/>
      </xdr:nvCxnSpPr>
      <xdr:spPr>
        <a:xfrm>
          <a:off x="4020820" y="16725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21607</xdr:rowOff>
    </xdr:from>
    <xdr:ext cx="405111" cy="259045"/>
    <xdr:sp macro="" textlink="">
      <xdr:nvSpPr>
        <xdr:cNvPr id="407" name="【港湾・漁港】&#10;有形固定資産減価償却率平均値テキスト"/>
        <xdr:cNvSpPr txBox="1"/>
      </xdr:nvSpPr>
      <xdr:spPr>
        <a:xfrm>
          <a:off x="4124960" y="1728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170180</xdr:rowOff>
    </xdr:from>
    <xdr:to>
      <xdr:col>24</xdr:col>
      <xdr:colOff>114300</xdr:colOff>
      <xdr:row>104</xdr:row>
      <xdr:rowOff>100330</xdr:rowOff>
    </xdr:to>
    <xdr:sp macro="" textlink="">
      <xdr:nvSpPr>
        <xdr:cNvPr id="408" name="フローチャート: 判断 407"/>
        <xdr:cNvSpPr/>
      </xdr:nvSpPr>
      <xdr:spPr>
        <a:xfrm>
          <a:off x="4036060" y="1743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409" name="フローチャート: 判断 408"/>
        <xdr:cNvSpPr/>
      </xdr:nvSpPr>
      <xdr:spPr>
        <a:xfrm>
          <a:off x="3312160" y="1741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410" name="フローチャート: 判断 409"/>
        <xdr:cNvSpPr/>
      </xdr:nvSpPr>
      <xdr:spPr>
        <a:xfrm>
          <a:off x="2514600" y="17402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739900" y="17353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412" name="フローチャート: 判断 411"/>
        <xdr:cNvSpPr/>
      </xdr:nvSpPr>
      <xdr:spPr>
        <a:xfrm>
          <a:off x="965200" y="172885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18" name="楕円 417"/>
        <xdr:cNvSpPr/>
      </xdr:nvSpPr>
      <xdr:spPr>
        <a:xfrm>
          <a:off x="403606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152416</xdr:rowOff>
    </xdr:from>
    <xdr:ext cx="405111" cy="259045"/>
    <xdr:sp macro="" textlink="">
      <xdr:nvSpPr>
        <xdr:cNvPr id="419" name="【港湾・漁港】&#10;有形固定資産減価償却率該当値テキスト"/>
        <xdr:cNvSpPr txBox="1"/>
      </xdr:nvSpPr>
      <xdr:spPr>
        <a:xfrm>
          <a:off x="4124960" y="174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21589</xdr:rowOff>
    </xdr:from>
    <xdr:to>
      <xdr:col>20</xdr:col>
      <xdr:colOff>38100</xdr:colOff>
      <xdr:row>104</xdr:row>
      <xdr:rowOff>123189</xdr:rowOff>
    </xdr:to>
    <xdr:sp macro="" textlink="">
      <xdr:nvSpPr>
        <xdr:cNvPr id="420" name="楕円 419"/>
        <xdr:cNvSpPr/>
      </xdr:nvSpPr>
      <xdr:spPr>
        <a:xfrm>
          <a:off x="3312160" y="174561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53339</xdr:rowOff>
    </xdr:from>
    <xdr:to>
      <xdr:col>24</xdr:col>
      <xdr:colOff>63500</xdr:colOff>
      <xdr:row>104</xdr:row>
      <xdr:rowOff>72389</xdr:rowOff>
    </xdr:to>
    <xdr:cxnSp macro="">
      <xdr:nvCxnSpPr>
        <xdr:cNvPr id="421" name="直線コネクタ 420"/>
        <xdr:cNvCxnSpPr/>
      </xdr:nvCxnSpPr>
      <xdr:spPr>
        <a:xfrm flipV="1">
          <a:off x="3355340" y="17487899"/>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2" name="楕円 421"/>
        <xdr:cNvSpPr/>
      </xdr:nvSpPr>
      <xdr:spPr>
        <a:xfrm>
          <a:off x="251460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72389</xdr:rowOff>
    </xdr:to>
    <xdr:cxnSp macro="">
      <xdr:nvCxnSpPr>
        <xdr:cNvPr id="423" name="直線コネクタ 422"/>
        <xdr:cNvCxnSpPr/>
      </xdr:nvCxnSpPr>
      <xdr:spPr>
        <a:xfrm>
          <a:off x="2565400" y="17453610"/>
          <a:ext cx="78994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424" name="楕円 423"/>
        <xdr:cNvSpPr/>
      </xdr:nvSpPr>
      <xdr:spPr>
        <a:xfrm>
          <a:off x="173990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104</xdr:row>
      <xdr:rowOff>19050</xdr:rowOff>
    </xdr:to>
    <xdr:cxnSp macro="">
      <xdr:nvCxnSpPr>
        <xdr:cNvPr id="425" name="直線コネクタ 424"/>
        <xdr:cNvCxnSpPr/>
      </xdr:nvCxnSpPr>
      <xdr:spPr>
        <a:xfrm>
          <a:off x="1790700" y="17331690"/>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132080</xdr:rowOff>
    </xdr:from>
    <xdr:to>
      <xdr:col>6</xdr:col>
      <xdr:colOff>38100</xdr:colOff>
      <xdr:row>103</xdr:row>
      <xdr:rowOff>62230</xdr:rowOff>
    </xdr:to>
    <xdr:sp macro="" textlink="">
      <xdr:nvSpPr>
        <xdr:cNvPr id="426" name="楕円 425"/>
        <xdr:cNvSpPr/>
      </xdr:nvSpPr>
      <xdr:spPr>
        <a:xfrm>
          <a:off x="965200" y="17231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11430</xdr:rowOff>
    </xdr:from>
    <xdr:to>
      <xdr:col>10</xdr:col>
      <xdr:colOff>114300</xdr:colOff>
      <xdr:row>103</xdr:row>
      <xdr:rowOff>64770</xdr:rowOff>
    </xdr:to>
    <xdr:cxnSp macro="">
      <xdr:nvCxnSpPr>
        <xdr:cNvPr id="427" name="直線コネクタ 426"/>
        <xdr:cNvCxnSpPr/>
      </xdr:nvCxnSpPr>
      <xdr:spPr>
        <a:xfrm>
          <a:off x="1008380" y="1727835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93997</xdr:rowOff>
    </xdr:from>
    <xdr:ext cx="405111" cy="259045"/>
    <xdr:sp macro="" textlink="">
      <xdr:nvSpPr>
        <xdr:cNvPr id="428" name="n_1aveValue【港湾・漁港】&#10;有形固定資産減価償却率"/>
        <xdr:cNvSpPr txBox="1"/>
      </xdr:nvSpPr>
      <xdr:spPr>
        <a:xfrm>
          <a:off x="317056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429" name="n_2aveValue【港湾・漁港】&#10;有形固定資産減価償却率"/>
        <xdr:cNvSpPr txBox="1"/>
      </xdr:nvSpPr>
      <xdr:spPr>
        <a:xfrm>
          <a:off x="238570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0" name="n_3aveValue【港湾・漁港】&#10;有形固定資産減価償却率"/>
        <xdr:cNvSpPr txBox="1"/>
      </xdr:nvSpPr>
      <xdr:spPr>
        <a:xfrm>
          <a:off x="1611004" y="1744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114316</xdr:rowOff>
    </xdr:from>
    <xdr:ext cx="405111" cy="259045"/>
    <xdr:sp macro="" textlink="">
      <xdr:nvSpPr>
        <xdr:cNvPr id="431" name="n_4aveValue【港湾・漁港】&#10;有形固定資産減価償却率"/>
        <xdr:cNvSpPr txBox="1"/>
      </xdr:nvSpPr>
      <xdr:spPr>
        <a:xfrm>
          <a:off x="836304" y="1738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114316</xdr:rowOff>
    </xdr:from>
    <xdr:ext cx="405111" cy="259045"/>
    <xdr:sp macro="" textlink="">
      <xdr:nvSpPr>
        <xdr:cNvPr id="432" name="n_1mainValue【港湾・漁港】&#10;有形固定資産減価償却率"/>
        <xdr:cNvSpPr txBox="1"/>
      </xdr:nvSpPr>
      <xdr:spPr>
        <a:xfrm>
          <a:off x="3170564" y="1754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60977</xdr:rowOff>
    </xdr:from>
    <xdr:ext cx="405111" cy="259045"/>
    <xdr:sp macro="" textlink="">
      <xdr:nvSpPr>
        <xdr:cNvPr id="433" name="n_2mainValue【港湾・漁港】&#10;有形固定資産減価償却率"/>
        <xdr:cNvSpPr txBox="1"/>
      </xdr:nvSpPr>
      <xdr:spPr>
        <a:xfrm>
          <a:off x="238570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434" name="n_3mainValue【港湾・漁港】&#10;有形固定資産減価償却率"/>
        <xdr:cNvSpPr txBox="1"/>
      </xdr:nvSpPr>
      <xdr:spPr>
        <a:xfrm>
          <a:off x="161100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78757</xdr:rowOff>
    </xdr:from>
    <xdr:ext cx="405111" cy="259045"/>
    <xdr:sp macro="" textlink="">
      <xdr:nvSpPr>
        <xdr:cNvPr id="435" name="n_4mainValue【港湾・漁港】&#10;有形固定資産減価償却率"/>
        <xdr:cNvSpPr txBox="1"/>
      </xdr:nvSpPr>
      <xdr:spPr>
        <a:xfrm>
          <a:off x="83630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9" name="テキスト ボックス 448"/>
        <xdr:cNvSpPr txBox="1"/>
      </xdr:nvSpPr>
      <xdr:spPr>
        <a:xfrm>
          <a:off x="5364041" y="17745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1" name="テキスト ボックス 450"/>
        <xdr:cNvSpPr txBox="1"/>
      </xdr:nvSpPr>
      <xdr:spPr>
        <a:xfrm>
          <a:off x="536404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3" name="テキスト ボックス 452"/>
        <xdr:cNvSpPr txBox="1"/>
      </xdr:nvSpPr>
      <xdr:spPr>
        <a:xfrm>
          <a:off x="536404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5" name="テキスト ボックス 454"/>
        <xdr:cNvSpPr txBox="1"/>
      </xdr:nvSpPr>
      <xdr:spPr>
        <a:xfrm>
          <a:off x="536404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1009</xdr:rowOff>
    </xdr:from>
    <xdr:to>
      <xdr:col>54</xdr:col>
      <xdr:colOff>189865</xdr:colOff>
      <xdr:row>107</xdr:row>
      <xdr:rowOff>115919</xdr:rowOff>
    </xdr:to>
    <xdr:cxnSp macro="">
      <xdr:nvCxnSpPr>
        <xdr:cNvPr id="459" name="直線コネクタ 458"/>
        <xdr:cNvCxnSpPr/>
      </xdr:nvCxnSpPr>
      <xdr:spPr>
        <a:xfrm flipV="1">
          <a:off x="9219565" y="16932649"/>
          <a:ext cx="0" cy="112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119746</xdr:rowOff>
    </xdr:from>
    <xdr:ext cx="534377" cy="259045"/>
    <xdr:sp macro="" textlink="">
      <xdr:nvSpPr>
        <xdr:cNvPr id="460" name="【港湾・漁港】&#10;一人当たり有形固定資産（償却資産）額最小値テキスト"/>
        <xdr:cNvSpPr txBox="1"/>
      </xdr:nvSpPr>
      <xdr:spPr>
        <a:xfrm>
          <a:off x="9258300" y="1805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115919</xdr:rowOff>
    </xdr:from>
    <xdr:to>
      <xdr:col>55</xdr:col>
      <xdr:colOff>88900</xdr:colOff>
      <xdr:row>107</xdr:row>
      <xdr:rowOff>115919</xdr:rowOff>
    </xdr:to>
    <xdr:cxnSp macro="">
      <xdr:nvCxnSpPr>
        <xdr:cNvPr id="461" name="直線コネクタ 460"/>
        <xdr:cNvCxnSpPr/>
      </xdr:nvCxnSpPr>
      <xdr:spPr>
        <a:xfrm>
          <a:off x="9154160" y="18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119136</xdr:rowOff>
    </xdr:from>
    <xdr:ext cx="534377" cy="259045"/>
    <xdr:sp macro="" textlink="">
      <xdr:nvSpPr>
        <xdr:cNvPr id="462" name="【港湾・漁港】&#10;一人当たり有形固定資産（償却資産）額最大値テキスト"/>
        <xdr:cNvSpPr txBox="1"/>
      </xdr:nvSpPr>
      <xdr:spPr>
        <a:xfrm>
          <a:off x="9258300" y="167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1009</xdr:rowOff>
    </xdr:from>
    <xdr:to>
      <xdr:col>55</xdr:col>
      <xdr:colOff>88900</xdr:colOff>
      <xdr:row>101</xdr:row>
      <xdr:rowOff>1009</xdr:rowOff>
    </xdr:to>
    <xdr:cxnSp macro="">
      <xdr:nvCxnSpPr>
        <xdr:cNvPr id="463" name="直線コネクタ 462"/>
        <xdr:cNvCxnSpPr/>
      </xdr:nvCxnSpPr>
      <xdr:spPr>
        <a:xfrm>
          <a:off x="9154160" y="16932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1376</xdr:rowOff>
    </xdr:from>
    <xdr:ext cx="534377" cy="259045"/>
    <xdr:sp macro="" textlink="">
      <xdr:nvSpPr>
        <xdr:cNvPr id="464" name="【港湾・漁港】&#10;一人当たり有形固定資産（償却資産）額平均値テキスト"/>
        <xdr:cNvSpPr txBox="1"/>
      </xdr:nvSpPr>
      <xdr:spPr>
        <a:xfrm>
          <a:off x="9258300" y="17603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149949</xdr:rowOff>
    </xdr:from>
    <xdr:to>
      <xdr:col>55</xdr:col>
      <xdr:colOff>50800</xdr:colOff>
      <xdr:row>106</xdr:row>
      <xdr:rowOff>80099</xdr:rowOff>
    </xdr:to>
    <xdr:sp macro="" textlink="">
      <xdr:nvSpPr>
        <xdr:cNvPr id="465" name="フローチャート: 判断 464"/>
        <xdr:cNvSpPr/>
      </xdr:nvSpPr>
      <xdr:spPr>
        <a:xfrm>
          <a:off x="9192260" y="17752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2597</xdr:rowOff>
    </xdr:from>
    <xdr:to>
      <xdr:col>50</xdr:col>
      <xdr:colOff>165100</xdr:colOff>
      <xdr:row>106</xdr:row>
      <xdr:rowOff>104197</xdr:rowOff>
    </xdr:to>
    <xdr:sp macro="" textlink="">
      <xdr:nvSpPr>
        <xdr:cNvPr id="466" name="フローチャート: 判断 465"/>
        <xdr:cNvSpPr/>
      </xdr:nvSpPr>
      <xdr:spPr>
        <a:xfrm>
          <a:off x="8445500" y="1777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20543</xdr:rowOff>
    </xdr:from>
    <xdr:to>
      <xdr:col>46</xdr:col>
      <xdr:colOff>38100</xdr:colOff>
      <xdr:row>106</xdr:row>
      <xdr:rowOff>122143</xdr:rowOff>
    </xdr:to>
    <xdr:sp macro="" textlink="">
      <xdr:nvSpPr>
        <xdr:cNvPr id="467" name="フローチャート: 判断 466"/>
        <xdr:cNvSpPr/>
      </xdr:nvSpPr>
      <xdr:spPr>
        <a:xfrm>
          <a:off x="7670800" y="17790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29514</xdr:rowOff>
    </xdr:from>
    <xdr:to>
      <xdr:col>41</xdr:col>
      <xdr:colOff>101600</xdr:colOff>
      <xdr:row>106</xdr:row>
      <xdr:rowOff>131114</xdr:rowOff>
    </xdr:to>
    <xdr:sp macro="" textlink="">
      <xdr:nvSpPr>
        <xdr:cNvPr id="468" name="フローチャート: 判断 467"/>
        <xdr:cNvSpPr/>
      </xdr:nvSpPr>
      <xdr:spPr>
        <a:xfrm>
          <a:off x="6873240" y="17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35116</xdr:rowOff>
    </xdr:from>
    <xdr:to>
      <xdr:col>36</xdr:col>
      <xdr:colOff>165100</xdr:colOff>
      <xdr:row>106</xdr:row>
      <xdr:rowOff>136716</xdr:rowOff>
    </xdr:to>
    <xdr:sp macro="" textlink="">
      <xdr:nvSpPr>
        <xdr:cNvPr id="469" name="フローチャート: 判断 468"/>
        <xdr:cNvSpPr/>
      </xdr:nvSpPr>
      <xdr:spPr>
        <a:xfrm>
          <a:off x="6098540" y="1780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32105</xdr:rowOff>
    </xdr:from>
    <xdr:to>
      <xdr:col>55</xdr:col>
      <xdr:colOff>50800</xdr:colOff>
      <xdr:row>106</xdr:row>
      <xdr:rowOff>133705</xdr:rowOff>
    </xdr:to>
    <xdr:sp macro="" textlink="">
      <xdr:nvSpPr>
        <xdr:cNvPr id="475" name="楕円 474"/>
        <xdr:cNvSpPr/>
      </xdr:nvSpPr>
      <xdr:spPr>
        <a:xfrm>
          <a:off x="9192260" y="178019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10532</xdr:rowOff>
    </xdr:from>
    <xdr:ext cx="534377" cy="259045"/>
    <xdr:sp macro="" textlink="">
      <xdr:nvSpPr>
        <xdr:cNvPr id="476" name="【港湾・漁港】&#10;一人当たり有形固定資産（償却資産）額該当値テキスト"/>
        <xdr:cNvSpPr txBox="1"/>
      </xdr:nvSpPr>
      <xdr:spPr>
        <a:xfrm>
          <a:off x="9258300" y="177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57232</xdr:rowOff>
    </xdr:from>
    <xdr:to>
      <xdr:col>50</xdr:col>
      <xdr:colOff>165100</xdr:colOff>
      <xdr:row>106</xdr:row>
      <xdr:rowOff>158832</xdr:rowOff>
    </xdr:to>
    <xdr:sp macro="" textlink="">
      <xdr:nvSpPr>
        <xdr:cNvPr id="477" name="楕円 476"/>
        <xdr:cNvSpPr/>
      </xdr:nvSpPr>
      <xdr:spPr>
        <a:xfrm>
          <a:off x="8445500" y="178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82905</xdr:rowOff>
    </xdr:from>
    <xdr:to>
      <xdr:col>55</xdr:col>
      <xdr:colOff>0</xdr:colOff>
      <xdr:row>106</xdr:row>
      <xdr:rowOff>108032</xdr:rowOff>
    </xdr:to>
    <xdr:cxnSp macro="">
      <xdr:nvCxnSpPr>
        <xdr:cNvPr id="478" name="直線コネクタ 477"/>
        <xdr:cNvCxnSpPr/>
      </xdr:nvCxnSpPr>
      <xdr:spPr>
        <a:xfrm flipV="1">
          <a:off x="8496300" y="17852745"/>
          <a:ext cx="7239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67938</xdr:rowOff>
    </xdr:from>
    <xdr:to>
      <xdr:col>46</xdr:col>
      <xdr:colOff>38100</xdr:colOff>
      <xdr:row>106</xdr:row>
      <xdr:rowOff>169538</xdr:rowOff>
    </xdr:to>
    <xdr:sp macro="" textlink="">
      <xdr:nvSpPr>
        <xdr:cNvPr id="479" name="楕円 478"/>
        <xdr:cNvSpPr/>
      </xdr:nvSpPr>
      <xdr:spPr>
        <a:xfrm>
          <a:off x="7670800" y="17837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108032</xdr:rowOff>
    </xdr:from>
    <xdr:to>
      <xdr:col>50</xdr:col>
      <xdr:colOff>114300</xdr:colOff>
      <xdr:row>106</xdr:row>
      <xdr:rowOff>118738</xdr:rowOff>
    </xdr:to>
    <xdr:cxnSp macro="">
      <xdr:nvCxnSpPr>
        <xdr:cNvPr id="480" name="直線コネクタ 479"/>
        <xdr:cNvCxnSpPr/>
      </xdr:nvCxnSpPr>
      <xdr:spPr>
        <a:xfrm flipV="1">
          <a:off x="7713980" y="17877872"/>
          <a:ext cx="78232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63557</xdr:rowOff>
    </xdr:from>
    <xdr:to>
      <xdr:col>41</xdr:col>
      <xdr:colOff>101600</xdr:colOff>
      <xdr:row>106</xdr:row>
      <xdr:rowOff>165157</xdr:rowOff>
    </xdr:to>
    <xdr:sp macro="" textlink="">
      <xdr:nvSpPr>
        <xdr:cNvPr id="481" name="楕円 480"/>
        <xdr:cNvSpPr/>
      </xdr:nvSpPr>
      <xdr:spPr>
        <a:xfrm>
          <a:off x="6873240" y="178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114357</xdr:rowOff>
    </xdr:from>
    <xdr:to>
      <xdr:col>45</xdr:col>
      <xdr:colOff>177800</xdr:colOff>
      <xdr:row>106</xdr:row>
      <xdr:rowOff>118738</xdr:rowOff>
    </xdr:to>
    <xdr:cxnSp macro="">
      <xdr:nvCxnSpPr>
        <xdr:cNvPr id="482" name="直線コネクタ 481"/>
        <xdr:cNvCxnSpPr/>
      </xdr:nvCxnSpPr>
      <xdr:spPr>
        <a:xfrm>
          <a:off x="6924040" y="17884197"/>
          <a:ext cx="78994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74473</xdr:rowOff>
    </xdr:from>
    <xdr:to>
      <xdr:col>36</xdr:col>
      <xdr:colOff>165100</xdr:colOff>
      <xdr:row>107</xdr:row>
      <xdr:rowOff>4623</xdr:rowOff>
    </xdr:to>
    <xdr:sp macro="" textlink="">
      <xdr:nvSpPr>
        <xdr:cNvPr id="483" name="楕円 482"/>
        <xdr:cNvSpPr/>
      </xdr:nvSpPr>
      <xdr:spPr>
        <a:xfrm>
          <a:off x="6098540" y="17844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114357</xdr:rowOff>
    </xdr:from>
    <xdr:to>
      <xdr:col>41</xdr:col>
      <xdr:colOff>50800</xdr:colOff>
      <xdr:row>106</xdr:row>
      <xdr:rowOff>125273</xdr:rowOff>
    </xdr:to>
    <xdr:cxnSp macro="">
      <xdr:nvCxnSpPr>
        <xdr:cNvPr id="484" name="直線コネクタ 483"/>
        <xdr:cNvCxnSpPr/>
      </xdr:nvCxnSpPr>
      <xdr:spPr>
        <a:xfrm flipV="1">
          <a:off x="6149340" y="17884197"/>
          <a:ext cx="7747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120724</xdr:rowOff>
    </xdr:from>
    <xdr:ext cx="534377" cy="259045"/>
    <xdr:sp macro="" textlink="">
      <xdr:nvSpPr>
        <xdr:cNvPr id="485" name="n_1aveValue【港湾・漁港】&#10;一人当たり有形固定資産（償却資産）額"/>
        <xdr:cNvSpPr txBox="1"/>
      </xdr:nvSpPr>
      <xdr:spPr>
        <a:xfrm>
          <a:off x="8239271" y="175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138670</xdr:rowOff>
    </xdr:from>
    <xdr:ext cx="534377" cy="259045"/>
    <xdr:sp macro="" textlink="">
      <xdr:nvSpPr>
        <xdr:cNvPr id="486" name="n_2aveValue【港湾・漁港】&#10;一人当たり有形固定資産（償却資産）額"/>
        <xdr:cNvSpPr txBox="1"/>
      </xdr:nvSpPr>
      <xdr:spPr>
        <a:xfrm>
          <a:off x="7477271" y="17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147641</xdr:rowOff>
    </xdr:from>
    <xdr:ext cx="534377" cy="259045"/>
    <xdr:sp macro="" textlink="">
      <xdr:nvSpPr>
        <xdr:cNvPr id="487" name="n_3aveValue【港湾・漁港】&#10;一人当たり有形固定資産（償却資産）額"/>
        <xdr:cNvSpPr txBox="1"/>
      </xdr:nvSpPr>
      <xdr:spPr>
        <a:xfrm>
          <a:off x="6702571" y="175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153243</xdr:rowOff>
    </xdr:from>
    <xdr:ext cx="534377" cy="259045"/>
    <xdr:sp macro="" textlink="">
      <xdr:nvSpPr>
        <xdr:cNvPr id="488" name="n_4aveValue【港湾・漁港】&#10;一人当たり有形固定資産（償却資産）額"/>
        <xdr:cNvSpPr txBox="1"/>
      </xdr:nvSpPr>
      <xdr:spPr>
        <a:xfrm>
          <a:off x="5905011" y="17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149959</xdr:rowOff>
    </xdr:from>
    <xdr:ext cx="534377" cy="259045"/>
    <xdr:sp macro="" textlink="">
      <xdr:nvSpPr>
        <xdr:cNvPr id="489" name="n_1mainValue【港湾・漁港】&#10;一人当たり有形固定資産（償却資産）額"/>
        <xdr:cNvSpPr txBox="1"/>
      </xdr:nvSpPr>
      <xdr:spPr>
        <a:xfrm>
          <a:off x="8239271" y="179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160665</xdr:rowOff>
    </xdr:from>
    <xdr:ext cx="534377" cy="259045"/>
    <xdr:sp macro="" textlink="">
      <xdr:nvSpPr>
        <xdr:cNvPr id="490" name="n_2mainValue【港湾・漁港】&#10;一人当たり有形固定資産（償却資産）額"/>
        <xdr:cNvSpPr txBox="1"/>
      </xdr:nvSpPr>
      <xdr:spPr>
        <a:xfrm>
          <a:off x="7477271" y="179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156284</xdr:rowOff>
    </xdr:from>
    <xdr:ext cx="534377" cy="259045"/>
    <xdr:sp macro="" textlink="">
      <xdr:nvSpPr>
        <xdr:cNvPr id="491" name="n_3mainValue【港湾・漁港】&#10;一人当たり有形固定資産（償却資産）額"/>
        <xdr:cNvSpPr txBox="1"/>
      </xdr:nvSpPr>
      <xdr:spPr>
        <a:xfrm>
          <a:off x="6702571" y="179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167200</xdr:rowOff>
    </xdr:from>
    <xdr:ext cx="534377" cy="259045"/>
    <xdr:sp macro="" textlink="">
      <xdr:nvSpPr>
        <xdr:cNvPr id="492" name="n_4mainValue【港湾・漁港】&#10;一人当たり有形固定資産（償却資産）額"/>
        <xdr:cNvSpPr txBox="1"/>
      </xdr:nvSpPr>
      <xdr:spPr>
        <a:xfrm>
          <a:off x="5905011" y="179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517" name="直線コネクタ 516"/>
        <xdr:cNvCxnSpPr/>
      </xdr:nvCxnSpPr>
      <xdr:spPr>
        <a:xfrm flipV="1">
          <a:off x="14375764" y="57816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8" name="【認定こども園・幼稚園・保育所】&#10;有形固定資産減価償却率最小値テキスト"/>
        <xdr:cNvSpPr txBox="1"/>
      </xdr:nvSpPr>
      <xdr:spPr>
        <a:xfrm>
          <a:off x="144145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428750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520" name="【認定こども園・幼稚園・保育所】&#10;有形固定資産減価償却率最大値テキスト"/>
        <xdr:cNvSpPr txBox="1"/>
      </xdr:nvSpPr>
      <xdr:spPr>
        <a:xfrm>
          <a:off x="144145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521" name="直線コネクタ 520"/>
        <xdr:cNvCxnSpPr/>
      </xdr:nvCxnSpPr>
      <xdr:spPr>
        <a:xfrm>
          <a:off x="14287500" y="578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522" name="【認定こども園・幼稚園・保育所】&#10;有形固定資産減価償却率平均値テキスト"/>
        <xdr:cNvSpPr txBox="1"/>
      </xdr:nvSpPr>
      <xdr:spPr>
        <a:xfrm>
          <a:off x="144145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23" name="フローチャート: 判断 522"/>
        <xdr:cNvSpPr/>
      </xdr:nvSpPr>
      <xdr:spPr>
        <a:xfrm>
          <a:off x="14325600" y="610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524" name="フローチャート: 判断 523"/>
        <xdr:cNvSpPr/>
      </xdr:nvSpPr>
      <xdr:spPr>
        <a:xfrm>
          <a:off x="13578840" y="613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25" name="フローチャート: 判断 524"/>
        <xdr:cNvSpPr/>
      </xdr:nvSpPr>
      <xdr:spPr>
        <a:xfrm>
          <a:off x="128041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6" name="フローチャート: 判断 525"/>
        <xdr:cNvSpPr/>
      </xdr:nvSpPr>
      <xdr:spPr>
        <a:xfrm>
          <a:off x="12029440" y="61614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527" name="フローチャート: 判断 526"/>
        <xdr:cNvSpPr/>
      </xdr:nvSpPr>
      <xdr:spPr>
        <a:xfrm>
          <a:off x="11231880" y="6148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143510</xdr:rowOff>
    </xdr:from>
    <xdr:to>
      <xdr:col>85</xdr:col>
      <xdr:colOff>177800</xdr:colOff>
      <xdr:row>39</xdr:row>
      <xdr:rowOff>73660</xdr:rowOff>
    </xdr:to>
    <xdr:sp macro="" textlink="">
      <xdr:nvSpPr>
        <xdr:cNvPr id="533" name="楕円 532"/>
        <xdr:cNvSpPr/>
      </xdr:nvSpPr>
      <xdr:spPr>
        <a:xfrm>
          <a:off x="14325600" y="6513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121937</xdr:rowOff>
    </xdr:from>
    <xdr:ext cx="405111" cy="259045"/>
    <xdr:sp macro="" textlink="">
      <xdr:nvSpPr>
        <xdr:cNvPr id="534" name="【認定こども園・幼稚園・保育所】&#10;有形固定資産減価償却率該当値テキスト"/>
        <xdr:cNvSpPr txBox="1"/>
      </xdr:nvSpPr>
      <xdr:spPr>
        <a:xfrm>
          <a:off x="144145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50165</xdr:rowOff>
    </xdr:from>
    <xdr:to>
      <xdr:col>81</xdr:col>
      <xdr:colOff>101600</xdr:colOff>
      <xdr:row>39</xdr:row>
      <xdr:rowOff>151765</xdr:rowOff>
    </xdr:to>
    <xdr:sp macro="" textlink="">
      <xdr:nvSpPr>
        <xdr:cNvPr id="535" name="楕円 534"/>
        <xdr:cNvSpPr/>
      </xdr:nvSpPr>
      <xdr:spPr>
        <a:xfrm>
          <a:off x="1357884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22860</xdr:rowOff>
    </xdr:from>
    <xdr:to>
      <xdr:col>85</xdr:col>
      <xdr:colOff>127000</xdr:colOff>
      <xdr:row>39</xdr:row>
      <xdr:rowOff>100965</xdr:rowOff>
    </xdr:to>
    <xdr:cxnSp macro="">
      <xdr:nvCxnSpPr>
        <xdr:cNvPr id="536" name="直線コネクタ 535"/>
        <xdr:cNvCxnSpPr/>
      </xdr:nvCxnSpPr>
      <xdr:spPr>
        <a:xfrm flipV="1">
          <a:off x="13629640" y="6560820"/>
          <a:ext cx="74676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7" name="楕円 536"/>
        <xdr:cNvSpPr/>
      </xdr:nvSpPr>
      <xdr:spPr>
        <a:xfrm>
          <a:off x="128041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100965</xdr:rowOff>
    </xdr:to>
    <xdr:cxnSp macro="">
      <xdr:nvCxnSpPr>
        <xdr:cNvPr id="538" name="直線コネクタ 537"/>
        <xdr:cNvCxnSpPr/>
      </xdr:nvCxnSpPr>
      <xdr:spPr>
        <a:xfrm>
          <a:off x="12854940" y="660273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141605</xdr:rowOff>
    </xdr:from>
    <xdr:to>
      <xdr:col>72</xdr:col>
      <xdr:colOff>38100</xdr:colOff>
      <xdr:row>39</xdr:row>
      <xdr:rowOff>71755</xdr:rowOff>
    </xdr:to>
    <xdr:sp macro="" textlink="">
      <xdr:nvSpPr>
        <xdr:cNvPr id="539" name="楕円 538"/>
        <xdr:cNvSpPr/>
      </xdr:nvSpPr>
      <xdr:spPr>
        <a:xfrm>
          <a:off x="12029440" y="65119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20955</xdr:rowOff>
    </xdr:from>
    <xdr:to>
      <xdr:col>76</xdr:col>
      <xdr:colOff>114300</xdr:colOff>
      <xdr:row>39</xdr:row>
      <xdr:rowOff>64770</xdr:rowOff>
    </xdr:to>
    <xdr:cxnSp macro="">
      <xdr:nvCxnSpPr>
        <xdr:cNvPr id="540" name="直線コネクタ 539"/>
        <xdr:cNvCxnSpPr/>
      </xdr:nvCxnSpPr>
      <xdr:spPr>
        <a:xfrm>
          <a:off x="12072620" y="655891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84455</xdr:rowOff>
    </xdr:from>
    <xdr:to>
      <xdr:col>67</xdr:col>
      <xdr:colOff>101600</xdr:colOff>
      <xdr:row>39</xdr:row>
      <xdr:rowOff>14605</xdr:rowOff>
    </xdr:to>
    <xdr:sp macro="" textlink="">
      <xdr:nvSpPr>
        <xdr:cNvPr id="541" name="楕円 540"/>
        <xdr:cNvSpPr/>
      </xdr:nvSpPr>
      <xdr:spPr>
        <a:xfrm>
          <a:off x="11231880" y="645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135255</xdr:rowOff>
    </xdr:from>
    <xdr:to>
      <xdr:col>71</xdr:col>
      <xdr:colOff>177800</xdr:colOff>
      <xdr:row>39</xdr:row>
      <xdr:rowOff>20955</xdr:rowOff>
    </xdr:to>
    <xdr:cxnSp macro="">
      <xdr:nvCxnSpPr>
        <xdr:cNvPr id="542" name="直線コネクタ 541"/>
        <xdr:cNvCxnSpPr/>
      </xdr:nvCxnSpPr>
      <xdr:spPr>
        <a:xfrm>
          <a:off x="11282680" y="6505575"/>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543" name="n_1aveValue【認定こども園・幼稚園・保育所】&#10;有形固定資産減価償却率"/>
        <xdr:cNvSpPr txBox="1"/>
      </xdr:nvSpPr>
      <xdr:spPr>
        <a:xfrm>
          <a:off x="134372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44" name="n_2aveValue【認定こども園・幼稚園・保育所】&#10;有形固定資産減価償却率"/>
        <xdr:cNvSpPr txBox="1"/>
      </xdr:nvSpPr>
      <xdr:spPr>
        <a:xfrm>
          <a:off x="12675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5" name="n_3aveValue【認定こども園・幼稚園・保育所】&#10;有形固定資産減価償却率"/>
        <xdr:cNvSpPr txBox="1"/>
      </xdr:nvSpPr>
      <xdr:spPr>
        <a:xfrm>
          <a:off x="119005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546" name="n_4aveValue【認定こども園・幼稚園・保育所】&#10;有形固定資産減価償却率"/>
        <xdr:cNvSpPr txBox="1"/>
      </xdr:nvSpPr>
      <xdr:spPr>
        <a:xfrm>
          <a:off x="1110298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142892</xdr:rowOff>
    </xdr:from>
    <xdr:ext cx="405111" cy="259045"/>
    <xdr:sp macro="" textlink="">
      <xdr:nvSpPr>
        <xdr:cNvPr id="547" name="n_1mainValue【認定こども園・幼稚園・保育所】&#10;有形固定資産減価償却率"/>
        <xdr:cNvSpPr txBox="1"/>
      </xdr:nvSpPr>
      <xdr:spPr>
        <a:xfrm>
          <a:off x="134372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48" name="n_2mainValue【認定こども園・幼稚園・保育所】&#10;有形固定資産減価償却率"/>
        <xdr:cNvSpPr txBox="1"/>
      </xdr:nvSpPr>
      <xdr:spPr>
        <a:xfrm>
          <a:off x="126752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62882</xdr:rowOff>
    </xdr:from>
    <xdr:ext cx="405111" cy="259045"/>
    <xdr:sp macro="" textlink="">
      <xdr:nvSpPr>
        <xdr:cNvPr id="549" name="n_3mainValue【認定こども園・幼稚園・保育所】&#10;有形固定資産減価償却率"/>
        <xdr:cNvSpPr txBox="1"/>
      </xdr:nvSpPr>
      <xdr:spPr>
        <a:xfrm>
          <a:off x="119005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5732</xdr:rowOff>
    </xdr:from>
    <xdr:ext cx="405111" cy="259045"/>
    <xdr:sp macro="" textlink="">
      <xdr:nvSpPr>
        <xdr:cNvPr id="550" name="n_4mainValue【認定こども園・幼稚園・保育所】&#10;有形固定資産減価償却率"/>
        <xdr:cNvSpPr txBox="1"/>
      </xdr:nvSpPr>
      <xdr:spPr>
        <a:xfrm>
          <a:off x="1110298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574" name="直線コネクタ 573"/>
        <xdr:cNvCxnSpPr/>
      </xdr:nvCxnSpPr>
      <xdr:spPr>
        <a:xfrm flipV="1">
          <a:off x="19509104" y="574548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575" name="【認定こども園・幼稚園・保育所】&#10;一人当たり面積最小値テキスト"/>
        <xdr:cNvSpPr txBox="1"/>
      </xdr:nvSpPr>
      <xdr:spPr>
        <a:xfrm>
          <a:off x="19547840"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576" name="直線コネクタ 575"/>
        <xdr:cNvCxnSpPr/>
      </xdr:nvCxnSpPr>
      <xdr:spPr>
        <a:xfrm>
          <a:off x="19443700" y="689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577" name="【認定こども園・幼稚園・保育所】&#10;一人当たり面積最大値テキスト"/>
        <xdr:cNvSpPr txBox="1"/>
      </xdr:nvSpPr>
      <xdr:spPr>
        <a:xfrm>
          <a:off x="1954784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578" name="直線コネクタ 577"/>
        <xdr:cNvCxnSpPr/>
      </xdr:nvCxnSpPr>
      <xdr:spPr>
        <a:xfrm>
          <a:off x="1944370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579" name="【認定こども園・幼稚園・保育所】&#10;一人当たり面積平均値テキスト"/>
        <xdr:cNvSpPr txBox="1"/>
      </xdr:nvSpPr>
      <xdr:spPr>
        <a:xfrm>
          <a:off x="1954784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80" name="フローチャート: 判断 579"/>
        <xdr:cNvSpPr/>
      </xdr:nvSpPr>
      <xdr:spPr>
        <a:xfrm>
          <a:off x="194589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81" name="フローチャート: 判断 580"/>
        <xdr:cNvSpPr/>
      </xdr:nvSpPr>
      <xdr:spPr>
        <a:xfrm>
          <a:off x="18735040" y="633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82" name="フローチャート: 判断 581"/>
        <xdr:cNvSpPr/>
      </xdr:nvSpPr>
      <xdr:spPr>
        <a:xfrm>
          <a:off x="1793748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83" name="フローチャート: 判断 582"/>
        <xdr:cNvSpPr/>
      </xdr:nvSpPr>
      <xdr:spPr>
        <a:xfrm>
          <a:off x="1716278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84" name="フローチャート: 判断 583"/>
        <xdr:cNvSpPr/>
      </xdr:nvSpPr>
      <xdr:spPr>
        <a:xfrm>
          <a:off x="1638808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132080</xdr:rowOff>
    </xdr:from>
    <xdr:to>
      <xdr:col>116</xdr:col>
      <xdr:colOff>114300</xdr:colOff>
      <xdr:row>37</xdr:row>
      <xdr:rowOff>62230</xdr:rowOff>
    </xdr:to>
    <xdr:sp macro="" textlink="">
      <xdr:nvSpPr>
        <xdr:cNvPr id="590" name="楕円 589"/>
        <xdr:cNvSpPr/>
      </xdr:nvSpPr>
      <xdr:spPr>
        <a:xfrm>
          <a:off x="19458940" y="616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154957</xdr:rowOff>
    </xdr:from>
    <xdr:ext cx="469744" cy="259045"/>
    <xdr:sp macro="" textlink="">
      <xdr:nvSpPr>
        <xdr:cNvPr id="591" name="【認定こども園・幼稚園・保育所】&#10;一人当たり面積該当値テキスト"/>
        <xdr:cNvSpPr txBox="1"/>
      </xdr:nvSpPr>
      <xdr:spPr>
        <a:xfrm>
          <a:off x="19547840"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592" name="楕円 591"/>
        <xdr:cNvSpPr/>
      </xdr:nvSpPr>
      <xdr:spPr>
        <a:xfrm>
          <a:off x="18735040" y="619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11430</xdr:rowOff>
    </xdr:from>
    <xdr:to>
      <xdr:col>116</xdr:col>
      <xdr:colOff>63500</xdr:colOff>
      <xdr:row>37</xdr:row>
      <xdr:rowOff>41910</xdr:rowOff>
    </xdr:to>
    <xdr:cxnSp macro="">
      <xdr:nvCxnSpPr>
        <xdr:cNvPr id="593" name="直線コネクタ 592"/>
        <xdr:cNvCxnSpPr/>
      </xdr:nvCxnSpPr>
      <xdr:spPr>
        <a:xfrm flipV="1">
          <a:off x="18778220" y="621411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170180</xdr:rowOff>
    </xdr:from>
    <xdr:to>
      <xdr:col>107</xdr:col>
      <xdr:colOff>101600</xdr:colOff>
      <xdr:row>37</xdr:row>
      <xdr:rowOff>100330</xdr:rowOff>
    </xdr:to>
    <xdr:sp macro="" textlink="">
      <xdr:nvSpPr>
        <xdr:cNvPr id="594" name="楕円 593"/>
        <xdr:cNvSpPr/>
      </xdr:nvSpPr>
      <xdr:spPr>
        <a:xfrm>
          <a:off x="1793748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49530</xdr:rowOff>
    </xdr:to>
    <xdr:cxnSp macro="">
      <xdr:nvCxnSpPr>
        <xdr:cNvPr id="595" name="直線コネクタ 594"/>
        <xdr:cNvCxnSpPr/>
      </xdr:nvCxnSpPr>
      <xdr:spPr>
        <a:xfrm flipV="1">
          <a:off x="17988280" y="624459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596" name="楕円 595"/>
        <xdr:cNvSpPr/>
      </xdr:nvSpPr>
      <xdr:spPr>
        <a:xfrm>
          <a:off x="1716278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49530</xdr:rowOff>
    </xdr:from>
    <xdr:to>
      <xdr:col>107</xdr:col>
      <xdr:colOff>50800</xdr:colOff>
      <xdr:row>37</xdr:row>
      <xdr:rowOff>57150</xdr:rowOff>
    </xdr:to>
    <xdr:cxnSp macro="">
      <xdr:nvCxnSpPr>
        <xdr:cNvPr id="597" name="直線コネクタ 596"/>
        <xdr:cNvCxnSpPr/>
      </xdr:nvCxnSpPr>
      <xdr:spPr>
        <a:xfrm flipV="1">
          <a:off x="17213580" y="625221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598" name="楕円 597"/>
        <xdr:cNvSpPr/>
      </xdr:nvSpPr>
      <xdr:spPr>
        <a:xfrm>
          <a:off x="1638808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57150</xdr:rowOff>
    </xdr:from>
    <xdr:to>
      <xdr:col>102</xdr:col>
      <xdr:colOff>114300</xdr:colOff>
      <xdr:row>37</xdr:row>
      <xdr:rowOff>64770</xdr:rowOff>
    </xdr:to>
    <xdr:cxnSp macro="">
      <xdr:nvCxnSpPr>
        <xdr:cNvPr id="599" name="直線コネクタ 598"/>
        <xdr:cNvCxnSpPr/>
      </xdr:nvCxnSpPr>
      <xdr:spPr>
        <a:xfrm flipV="1">
          <a:off x="16431260" y="625983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600" name="n_1aveValue【認定こども園・幼稚園・保育所】&#10;一人当たり面積"/>
        <xdr:cNvSpPr txBox="1"/>
      </xdr:nvSpPr>
      <xdr:spPr>
        <a:xfrm>
          <a:off x="185611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601" name="n_2aveValue【認定こども園・幼稚園・保育所】&#10;一人当たり面積"/>
        <xdr:cNvSpPr txBox="1"/>
      </xdr:nvSpPr>
      <xdr:spPr>
        <a:xfrm>
          <a:off x="1777626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602" name="n_3aveValue【認定こども園・幼稚園・保育所】&#10;一人当たり面積"/>
        <xdr:cNvSpPr txBox="1"/>
      </xdr:nvSpPr>
      <xdr:spPr>
        <a:xfrm>
          <a:off x="1700156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603" name="n_4aveValue【認定こども園・幼稚園・保育所】&#10;一人当たり面積"/>
        <xdr:cNvSpPr txBox="1"/>
      </xdr:nvSpPr>
      <xdr:spPr>
        <a:xfrm>
          <a:off x="1622686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604" name="n_1mainValue【認定こども園・幼稚園・保育所】&#10;一人当たり面積"/>
        <xdr:cNvSpPr txBox="1"/>
      </xdr:nvSpPr>
      <xdr:spPr>
        <a:xfrm>
          <a:off x="185611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116857</xdr:rowOff>
    </xdr:from>
    <xdr:ext cx="469744" cy="259045"/>
    <xdr:sp macro="" textlink="">
      <xdr:nvSpPr>
        <xdr:cNvPr id="605" name="n_2mainValue【認定こども園・幼稚園・保育所】&#10;一人当たり面積"/>
        <xdr:cNvSpPr txBox="1"/>
      </xdr:nvSpPr>
      <xdr:spPr>
        <a:xfrm>
          <a:off x="1777626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606" name="n_3mainValue【認定こども園・幼稚園・保育所】&#10;一人当たり面積"/>
        <xdr:cNvSpPr txBox="1"/>
      </xdr:nvSpPr>
      <xdr:spPr>
        <a:xfrm>
          <a:off x="1700156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607" name="n_4mainValue【認定こども園・幼稚園・保育所】&#10;一人当たり面積"/>
        <xdr:cNvSpPr txBox="1"/>
      </xdr:nvSpPr>
      <xdr:spPr>
        <a:xfrm>
          <a:off x="1622686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62</xdr:row>
      <xdr:rowOff>146957</xdr:rowOff>
    </xdr:to>
    <xdr:cxnSp macro="">
      <xdr:nvCxnSpPr>
        <xdr:cNvPr id="634" name="直線コネクタ 633"/>
        <xdr:cNvCxnSpPr/>
      </xdr:nvCxnSpPr>
      <xdr:spPr>
        <a:xfrm flipV="1">
          <a:off x="14375764" y="9449889"/>
          <a:ext cx="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150784</xdr:rowOff>
    </xdr:from>
    <xdr:ext cx="405111" cy="259045"/>
    <xdr:sp macro="" textlink="">
      <xdr:nvSpPr>
        <xdr:cNvPr id="635" name="【学校施設】&#10;有形固定資産減価償却率最小値テキスト"/>
        <xdr:cNvSpPr txBox="1"/>
      </xdr:nvSpPr>
      <xdr:spPr>
        <a:xfrm>
          <a:off x="144145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146957</xdr:rowOff>
    </xdr:from>
    <xdr:to>
      <xdr:col>86</xdr:col>
      <xdr:colOff>25400</xdr:colOff>
      <xdr:row>62</xdr:row>
      <xdr:rowOff>146957</xdr:rowOff>
    </xdr:to>
    <xdr:cxnSp macro="">
      <xdr:nvCxnSpPr>
        <xdr:cNvPr id="636" name="直線コネクタ 635"/>
        <xdr:cNvCxnSpPr/>
      </xdr:nvCxnSpPr>
      <xdr:spPr>
        <a:xfrm>
          <a:off x="14287500" y="10540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637" name="【学校施設】&#10;有形固定資産減価償却率最大値テキスト"/>
        <xdr:cNvSpPr txBox="1"/>
      </xdr:nvSpPr>
      <xdr:spPr>
        <a:xfrm>
          <a:off x="14414500" y="922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638" name="直線コネクタ 637"/>
        <xdr:cNvCxnSpPr/>
      </xdr:nvCxnSpPr>
      <xdr:spPr>
        <a:xfrm>
          <a:off x="14287500" y="9449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639" name="【学校施設】&#10;有形固定資産減価償却率平均値テキスト"/>
        <xdr:cNvSpPr txBox="1"/>
      </xdr:nvSpPr>
      <xdr:spPr>
        <a:xfrm>
          <a:off x="14414500" y="9876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640" name="フローチャート: 判断 639"/>
        <xdr:cNvSpPr/>
      </xdr:nvSpPr>
      <xdr:spPr>
        <a:xfrm>
          <a:off x="14325600" y="100212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41" name="フローチャート: 判断 640"/>
        <xdr:cNvSpPr/>
      </xdr:nvSpPr>
      <xdr:spPr>
        <a:xfrm>
          <a:off x="1357884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27577</xdr:rowOff>
    </xdr:from>
    <xdr:to>
      <xdr:col>76</xdr:col>
      <xdr:colOff>165100</xdr:colOff>
      <xdr:row>60</xdr:row>
      <xdr:rowOff>129177</xdr:rowOff>
    </xdr:to>
    <xdr:sp macro="" textlink="">
      <xdr:nvSpPr>
        <xdr:cNvPr id="642" name="フローチャート: 判断 641"/>
        <xdr:cNvSpPr/>
      </xdr:nvSpPr>
      <xdr:spPr>
        <a:xfrm>
          <a:off x="1280414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1451</xdr:rowOff>
    </xdr:from>
    <xdr:to>
      <xdr:col>72</xdr:col>
      <xdr:colOff>38100</xdr:colOff>
      <xdr:row>60</xdr:row>
      <xdr:rowOff>103051</xdr:rowOff>
    </xdr:to>
    <xdr:sp macro="" textlink="">
      <xdr:nvSpPr>
        <xdr:cNvPr id="643" name="フローチャート: 判断 642"/>
        <xdr:cNvSpPr/>
      </xdr:nvSpPr>
      <xdr:spPr>
        <a:xfrm>
          <a:off x="12029440" y="10059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133713</xdr:rowOff>
    </xdr:from>
    <xdr:to>
      <xdr:col>67</xdr:col>
      <xdr:colOff>101600</xdr:colOff>
      <xdr:row>60</xdr:row>
      <xdr:rowOff>63863</xdr:rowOff>
    </xdr:to>
    <xdr:sp macro="" textlink="">
      <xdr:nvSpPr>
        <xdr:cNvPr id="644" name="フローチャート: 判断 643"/>
        <xdr:cNvSpPr/>
      </xdr:nvSpPr>
      <xdr:spPr>
        <a:xfrm>
          <a:off x="11231880" y="10024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50" name="楕円 649"/>
        <xdr:cNvSpPr/>
      </xdr:nvSpPr>
      <xdr:spPr>
        <a:xfrm>
          <a:off x="14325600" y="104898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11084</xdr:rowOff>
    </xdr:from>
    <xdr:ext cx="405111" cy="259045"/>
    <xdr:sp macro="" textlink="">
      <xdr:nvSpPr>
        <xdr:cNvPr id="651" name="【学校施設】&#10;有形固定資産減価償却率該当値テキスト"/>
        <xdr:cNvSpPr txBox="1"/>
      </xdr:nvSpPr>
      <xdr:spPr>
        <a:xfrm>
          <a:off x="14414500" y="10404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53703</xdr:rowOff>
    </xdr:from>
    <xdr:to>
      <xdr:col>81</xdr:col>
      <xdr:colOff>101600</xdr:colOff>
      <xdr:row>62</xdr:row>
      <xdr:rowOff>155303</xdr:rowOff>
    </xdr:to>
    <xdr:sp macro="" textlink="">
      <xdr:nvSpPr>
        <xdr:cNvPr id="652" name="楕円 651"/>
        <xdr:cNvSpPr/>
      </xdr:nvSpPr>
      <xdr:spPr>
        <a:xfrm>
          <a:off x="13578840" y="104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104503</xdr:rowOff>
    </xdr:from>
    <xdr:to>
      <xdr:col>85</xdr:col>
      <xdr:colOff>127000</xdr:colOff>
      <xdr:row>62</xdr:row>
      <xdr:rowOff>146957</xdr:rowOff>
    </xdr:to>
    <xdr:cxnSp macro="">
      <xdr:nvCxnSpPr>
        <xdr:cNvPr id="653" name="直線コネクタ 652"/>
        <xdr:cNvCxnSpPr/>
      </xdr:nvCxnSpPr>
      <xdr:spPr>
        <a:xfrm>
          <a:off x="13629640" y="10498183"/>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58601</xdr:rowOff>
    </xdr:from>
    <xdr:to>
      <xdr:col>76</xdr:col>
      <xdr:colOff>165100</xdr:colOff>
      <xdr:row>63</xdr:row>
      <xdr:rowOff>160201</xdr:rowOff>
    </xdr:to>
    <xdr:sp macro="" textlink="">
      <xdr:nvSpPr>
        <xdr:cNvPr id="654" name="楕円 653"/>
        <xdr:cNvSpPr/>
      </xdr:nvSpPr>
      <xdr:spPr>
        <a:xfrm>
          <a:off x="12804140" y="106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104503</xdr:rowOff>
    </xdr:from>
    <xdr:to>
      <xdr:col>81</xdr:col>
      <xdr:colOff>50800</xdr:colOff>
      <xdr:row>63</xdr:row>
      <xdr:rowOff>109401</xdr:rowOff>
    </xdr:to>
    <xdr:cxnSp macro="">
      <xdr:nvCxnSpPr>
        <xdr:cNvPr id="655" name="直線コネクタ 654"/>
        <xdr:cNvCxnSpPr/>
      </xdr:nvCxnSpPr>
      <xdr:spPr>
        <a:xfrm flipV="1">
          <a:off x="12854940" y="10498183"/>
          <a:ext cx="774700" cy="17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84727</xdr:rowOff>
    </xdr:from>
    <xdr:to>
      <xdr:col>72</xdr:col>
      <xdr:colOff>38100</xdr:colOff>
      <xdr:row>64</xdr:row>
      <xdr:rowOff>14877</xdr:rowOff>
    </xdr:to>
    <xdr:sp macro="" textlink="">
      <xdr:nvSpPr>
        <xdr:cNvPr id="656" name="楕円 655"/>
        <xdr:cNvSpPr/>
      </xdr:nvSpPr>
      <xdr:spPr>
        <a:xfrm>
          <a:off x="12029440" y="10646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109401</xdr:rowOff>
    </xdr:from>
    <xdr:to>
      <xdr:col>76</xdr:col>
      <xdr:colOff>114300</xdr:colOff>
      <xdr:row>63</xdr:row>
      <xdr:rowOff>135527</xdr:rowOff>
    </xdr:to>
    <xdr:cxnSp macro="">
      <xdr:nvCxnSpPr>
        <xdr:cNvPr id="657" name="直線コネクタ 656"/>
        <xdr:cNvCxnSpPr/>
      </xdr:nvCxnSpPr>
      <xdr:spPr>
        <a:xfrm flipV="1">
          <a:off x="12072620" y="10670721"/>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110853</xdr:rowOff>
    </xdr:from>
    <xdr:to>
      <xdr:col>67</xdr:col>
      <xdr:colOff>101600</xdr:colOff>
      <xdr:row>64</xdr:row>
      <xdr:rowOff>41003</xdr:rowOff>
    </xdr:to>
    <xdr:sp macro="" textlink="">
      <xdr:nvSpPr>
        <xdr:cNvPr id="658" name="楕円 657"/>
        <xdr:cNvSpPr/>
      </xdr:nvSpPr>
      <xdr:spPr>
        <a:xfrm>
          <a:off x="11231880" y="10672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135527</xdr:rowOff>
    </xdr:from>
    <xdr:to>
      <xdr:col>71</xdr:col>
      <xdr:colOff>177800</xdr:colOff>
      <xdr:row>63</xdr:row>
      <xdr:rowOff>161653</xdr:rowOff>
    </xdr:to>
    <xdr:cxnSp macro="">
      <xdr:nvCxnSpPr>
        <xdr:cNvPr id="659" name="直線コネクタ 658"/>
        <xdr:cNvCxnSpPr/>
      </xdr:nvCxnSpPr>
      <xdr:spPr>
        <a:xfrm flipV="1">
          <a:off x="11282680" y="10696847"/>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660" name="n_1aveValue【学校施設】&#10;有形固定資産減価償却率"/>
        <xdr:cNvSpPr txBox="1"/>
      </xdr:nvSpPr>
      <xdr:spPr>
        <a:xfrm>
          <a:off x="134372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145704</xdr:rowOff>
    </xdr:from>
    <xdr:ext cx="405111" cy="259045"/>
    <xdr:sp macro="" textlink="">
      <xdr:nvSpPr>
        <xdr:cNvPr id="661" name="n_2aveValue【学校施設】&#10;有形固定資産減価償却率"/>
        <xdr:cNvSpPr txBox="1"/>
      </xdr:nvSpPr>
      <xdr:spPr>
        <a:xfrm>
          <a:off x="12675244"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119578</xdr:rowOff>
    </xdr:from>
    <xdr:ext cx="405111" cy="259045"/>
    <xdr:sp macro="" textlink="">
      <xdr:nvSpPr>
        <xdr:cNvPr id="662" name="n_3aveValue【学校施設】&#10;有形固定資産減価償却率"/>
        <xdr:cNvSpPr txBox="1"/>
      </xdr:nvSpPr>
      <xdr:spPr>
        <a:xfrm>
          <a:off x="1190054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80390</xdr:rowOff>
    </xdr:from>
    <xdr:ext cx="405111" cy="259045"/>
    <xdr:sp macro="" textlink="">
      <xdr:nvSpPr>
        <xdr:cNvPr id="663" name="n_4aveValue【学校施設】&#10;有形固定資産減価償却率"/>
        <xdr:cNvSpPr txBox="1"/>
      </xdr:nvSpPr>
      <xdr:spPr>
        <a:xfrm>
          <a:off x="11102984"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146430</xdr:rowOff>
    </xdr:from>
    <xdr:ext cx="405111" cy="259045"/>
    <xdr:sp macro="" textlink="">
      <xdr:nvSpPr>
        <xdr:cNvPr id="664" name="n_1mainValue【学校施設】&#10;有形固定資産減価償却率"/>
        <xdr:cNvSpPr txBox="1"/>
      </xdr:nvSpPr>
      <xdr:spPr>
        <a:xfrm>
          <a:off x="13437244" y="1054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151328</xdr:rowOff>
    </xdr:from>
    <xdr:ext cx="405111" cy="259045"/>
    <xdr:sp macro="" textlink="">
      <xdr:nvSpPr>
        <xdr:cNvPr id="665" name="n_2mainValue【学校施設】&#10;有形固定資産減価償却率"/>
        <xdr:cNvSpPr txBox="1"/>
      </xdr:nvSpPr>
      <xdr:spPr>
        <a:xfrm>
          <a:off x="12675244" y="1071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6004</xdr:rowOff>
    </xdr:from>
    <xdr:ext cx="405111" cy="259045"/>
    <xdr:sp macro="" textlink="">
      <xdr:nvSpPr>
        <xdr:cNvPr id="666" name="n_3mainValue【学校施設】&#10;有形固定資産減価償却率"/>
        <xdr:cNvSpPr txBox="1"/>
      </xdr:nvSpPr>
      <xdr:spPr>
        <a:xfrm>
          <a:off x="11900544" y="1073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32130</xdr:rowOff>
    </xdr:from>
    <xdr:ext cx="405111" cy="259045"/>
    <xdr:sp macro="" textlink="">
      <xdr:nvSpPr>
        <xdr:cNvPr id="667" name="n_4mainValue【学校施設】&#10;有形固定資産減価償却率"/>
        <xdr:cNvSpPr txBox="1"/>
      </xdr:nvSpPr>
      <xdr:spPr>
        <a:xfrm>
          <a:off x="11102984" y="1076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692" name="直線コネクタ 691"/>
        <xdr:cNvCxnSpPr/>
      </xdr:nvCxnSpPr>
      <xdr:spPr>
        <a:xfrm flipV="1">
          <a:off x="19509104" y="9227820"/>
          <a:ext cx="0" cy="160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693" name="【学校施設】&#10;一人当たり面積最小値テキスト"/>
        <xdr:cNvSpPr txBox="1"/>
      </xdr:nvSpPr>
      <xdr:spPr>
        <a:xfrm>
          <a:off x="19547840" y="1083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694" name="直線コネクタ 693"/>
        <xdr:cNvCxnSpPr/>
      </xdr:nvCxnSpPr>
      <xdr:spPr>
        <a:xfrm>
          <a:off x="19443700" y="10834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695" name="【学校施設】&#10;一人当たり面積最大値テキスト"/>
        <xdr:cNvSpPr txBox="1"/>
      </xdr:nvSpPr>
      <xdr:spPr>
        <a:xfrm>
          <a:off x="19547840" y="9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696" name="直線コネクタ 695"/>
        <xdr:cNvCxnSpPr/>
      </xdr:nvCxnSpPr>
      <xdr:spPr>
        <a:xfrm>
          <a:off x="19443700" y="9227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697" name="【学校施設】&#10;一人当たり面積平均値テキスト"/>
        <xdr:cNvSpPr txBox="1"/>
      </xdr:nvSpPr>
      <xdr:spPr>
        <a:xfrm>
          <a:off x="19547840" y="9936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698" name="フローチャート: 判断 697"/>
        <xdr:cNvSpPr/>
      </xdr:nvSpPr>
      <xdr:spPr>
        <a:xfrm>
          <a:off x="1945894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699" name="フローチャート: 判断 698"/>
        <xdr:cNvSpPr/>
      </xdr:nvSpPr>
      <xdr:spPr>
        <a:xfrm>
          <a:off x="18735040" y="9890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700" name="フローチャート: 判断 699"/>
        <xdr:cNvSpPr/>
      </xdr:nvSpPr>
      <xdr:spPr>
        <a:xfrm>
          <a:off x="17937480" y="983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701" name="フローチャート: 判断 700"/>
        <xdr:cNvSpPr/>
      </xdr:nvSpPr>
      <xdr:spPr>
        <a:xfrm>
          <a:off x="17162780" y="984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702" name="フローチャート: 判断 701"/>
        <xdr:cNvSpPr/>
      </xdr:nvSpPr>
      <xdr:spPr>
        <a:xfrm>
          <a:off x="16388080" y="9879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21590</xdr:rowOff>
    </xdr:from>
    <xdr:to>
      <xdr:col>116</xdr:col>
      <xdr:colOff>114300</xdr:colOff>
      <xdr:row>58</xdr:row>
      <xdr:rowOff>123190</xdr:rowOff>
    </xdr:to>
    <xdr:sp macro="" textlink="">
      <xdr:nvSpPr>
        <xdr:cNvPr id="708" name="楕円 707"/>
        <xdr:cNvSpPr/>
      </xdr:nvSpPr>
      <xdr:spPr>
        <a:xfrm>
          <a:off x="1945894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44467</xdr:rowOff>
    </xdr:from>
    <xdr:ext cx="469744" cy="259045"/>
    <xdr:sp macro="" textlink="">
      <xdr:nvSpPr>
        <xdr:cNvPr id="709" name="【学校施設】&#10;一人当たり面積該当値テキスト"/>
        <xdr:cNvSpPr txBox="1"/>
      </xdr:nvSpPr>
      <xdr:spPr>
        <a:xfrm>
          <a:off x="19547840"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41910</xdr:rowOff>
    </xdr:from>
    <xdr:to>
      <xdr:col>112</xdr:col>
      <xdr:colOff>38100</xdr:colOff>
      <xdr:row>58</xdr:row>
      <xdr:rowOff>143510</xdr:rowOff>
    </xdr:to>
    <xdr:sp macro="" textlink="">
      <xdr:nvSpPr>
        <xdr:cNvPr id="710" name="楕円 709"/>
        <xdr:cNvSpPr/>
      </xdr:nvSpPr>
      <xdr:spPr>
        <a:xfrm>
          <a:off x="18735040" y="9765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72390</xdr:rowOff>
    </xdr:from>
    <xdr:to>
      <xdr:col>116</xdr:col>
      <xdr:colOff>63500</xdr:colOff>
      <xdr:row>58</xdr:row>
      <xdr:rowOff>92710</xdr:rowOff>
    </xdr:to>
    <xdr:cxnSp macro="">
      <xdr:nvCxnSpPr>
        <xdr:cNvPr id="711" name="直線コネクタ 710"/>
        <xdr:cNvCxnSpPr/>
      </xdr:nvCxnSpPr>
      <xdr:spPr>
        <a:xfrm flipV="1">
          <a:off x="18778220" y="9795510"/>
          <a:ext cx="7315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77470</xdr:rowOff>
    </xdr:from>
    <xdr:to>
      <xdr:col>107</xdr:col>
      <xdr:colOff>101600</xdr:colOff>
      <xdr:row>59</xdr:row>
      <xdr:rowOff>7620</xdr:rowOff>
    </xdr:to>
    <xdr:sp macro="" textlink="">
      <xdr:nvSpPr>
        <xdr:cNvPr id="712" name="楕円 711"/>
        <xdr:cNvSpPr/>
      </xdr:nvSpPr>
      <xdr:spPr>
        <a:xfrm>
          <a:off x="17937480" y="9800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92710</xdr:rowOff>
    </xdr:from>
    <xdr:to>
      <xdr:col>111</xdr:col>
      <xdr:colOff>177800</xdr:colOff>
      <xdr:row>58</xdr:row>
      <xdr:rowOff>128270</xdr:rowOff>
    </xdr:to>
    <xdr:cxnSp macro="">
      <xdr:nvCxnSpPr>
        <xdr:cNvPr id="713" name="直線コネクタ 712"/>
        <xdr:cNvCxnSpPr/>
      </xdr:nvCxnSpPr>
      <xdr:spPr>
        <a:xfrm flipV="1">
          <a:off x="17988280" y="9815830"/>
          <a:ext cx="78994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116840</xdr:rowOff>
    </xdr:from>
    <xdr:to>
      <xdr:col>102</xdr:col>
      <xdr:colOff>165100</xdr:colOff>
      <xdr:row>59</xdr:row>
      <xdr:rowOff>46990</xdr:rowOff>
    </xdr:to>
    <xdr:sp macro="" textlink="">
      <xdr:nvSpPr>
        <xdr:cNvPr id="714" name="楕円 713"/>
        <xdr:cNvSpPr/>
      </xdr:nvSpPr>
      <xdr:spPr>
        <a:xfrm>
          <a:off x="17162780" y="983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128270</xdr:rowOff>
    </xdr:from>
    <xdr:to>
      <xdr:col>107</xdr:col>
      <xdr:colOff>50800</xdr:colOff>
      <xdr:row>58</xdr:row>
      <xdr:rowOff>167640</xdr:rowOff>
    </xdr:to>
    <xdr:cxnSp macro="">
      <xdr:nvCxnSpPr>
        <xdr:cNvPr id="715" name="直線コネクタ 714"/>
        <xdr:cNvCxnSpPr/>
      </xdr:nvCxnSpPr>
      <xdr:spPr>
        <a:xfrm flipV="1">
          <a:off x="17213580" y="9851390"/>
          <a:ext cx="7747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153670</xdr:rowOff>
    </xdr:from>
    <xdr:to>
      <xdr:col>98</xdr:col>
      <xdr:colOff>38100</xdr:colOff>
      <xdr:row>59</xdr:row>
      <xdr:rowOff>83820</xdr:rowOff>
    </xdr:to>
    <xdr:sp macro="" textlink="">
      <xdr:nvSpPr>
        <xdr:cNvPr id="716" name="楕円 715"/>
        <xdr:cNvSpPr/>
      </xdr:nvSpPr>
      <xdr:spPr>
        <a:xfrm>
          <a:off x="16388080" y="9876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167640</xdr:rowOff>
    </xdr:from>
    <xdr:to>
      <xdr:col>102</xdr:col>
      <xdr:colOff>114300</xdr:colOff>
      <xdr:row>59</xdr:row>
      <xdr:rowOff>33020</xdr:rowOff>
    </xdr:to>
    <xdr:cxnSp macro="">
      <xdr:nvCxnSpPr>
        <xdr:cNvPr id="717" name="直線コネクタ 716"/>
        <xdr:cNvCxnSpPr/>
      </xdr:nvCxnSpPr>
      <xdr:spPr>
        <a:xfrm flipV="1">
          <a:off x="16431260" y="9890760"/>
          <a:ext cx="78232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88917</xdr:rowOff>
    </xdr:from>
    <xdr:ext cx="469744" cy="259045"/>
    <xdr:sp macro="" textlink="">
      <xdr:nvSpPr>
        <xdr:cNvPr id="718" name="n_1aveValue【学校施設】&#10;一人当たり面積"/>
        <xdr:cNvSpPr txBox="1"/>
      </xdr:nvSpPr>
      <xdr:spPr>
        <a:xfrm>
          <a:off x="185611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34307</xdr:rowOff>
    </xdr:from>
    <xdr:ext cx="469744" cy="259045"/>
    <xdr:sp macro="" textlink="">
      <xdr:nvSpPr>
        <xdr:cNvPr id="719" name="n_2aveValue【学校施設】&#10;一人当たり面積"/>
        <xdr:cNvSpPr txBox="1"/>
      </xdr:nvSpPr>
      <xdr:spPr>
        <a:xfrm>
          <a:off x="17776267" y="992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43197</xdr:rowOff>
    </xdr:from>
    <xdr:ext cx="469744" cy="259045"/>
    <xdr:sp macro="" textlink="">
      <xdr:nvSpPr>
        <xdr:cNvPr id="720" name="n_3aveValue【学校施設】&#10;一人当たり面積"/>
        <xdr:cNvSpPr txBox="1"/>
      </xdr:nvSpPr>
      <xdr:spPr>
        <a:xfrm>
          <a:off x="1700156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721" name="n_4aveValue【学校施設】&#10;一人当たり面積"/>
        <xdr:cNvSpPr txBox="1"/>
      </xdr:nvSpPr>
      <xdr:spPr>
        <a:xfrm>
          <a:off x="16226867" y="99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160037</xdr:rowOff>
    </xdr:from>
    <xdr:ext cx="469744" cy="259045"/>
    <xdr:sp macro="" textlink="">
      <xdr:nvSpPr>
        <xdr:cNvPr id="722" name="n_1mainValue【学校施設】&#10;一人当たり面積"/>
        <xdr:cNvSpPr txBox="1"/>
      </xdr:nvSpPr>
      <xdr:spPr>
        <a:xfrm>
          <a:off x="18561127"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24147</xdr:rowOff>
    </xdr:from>
    <xdr:ext cx="469744" cy="259045"/>
    <xdr:sp macro="" textlink="">
      <xdr:nvSpPr>
        <xdr:cNvPr id="723" name="n_2mainValue【学校施設】&#10;一人当たり面積"/>
        <xdr:cNvSpPr txBox="1"/>
      </xdr:nvSpPr>
      <xdr:spPr>
        <a:xfrm>
          <a:off x="1777626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63517</xdr:rowOff>
    </xdr:from>
    <xdr:ext cx="469744" cy="259045"/>
    <xdr:sp macro="" textlink="">
      <xdr:nvSpPr>
        <xdr:cNvPr id="724" name="n_3mainValue【学校施設】&#10;一人当たり面積"/>
        <xdr:cNvSpPr txBox="1"/>
      </xdr:nvSpPr>
      <xdr:spPr>
        <a:xfrm>
          <a:off x="17001567"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100347</xdr:rowOff>
    </xdr:from>
    <xdr:ext cx="469744" cy="259045"/>
    <xdr:sp macro="" textlink="">
      <xdr:nvSpPr>
        <xdr:cNvPr id="725" name="n_4mainValue【学校施設】&#10;一人当たり面積"/>
        <xdr:cNvSpPr txBox="1"/>
      </xdr:nvSpPr>
      <xdr:spPr>
        <a:xfrm>
          <a:off x="16226867"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750" name="直線コネクタ 749"/>
        <xdr:cNvCxnSpPr/>
      </xdr:nvCxnSpPr>
      <xdr:spPr>
        <a:xfrm flipV="1">
          <a:off x="14375764" y="13146406"/>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1"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2" name="直線コネクタ 751"/>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753" name="【児童館】&#10;有形固定資産減価償却率最大値テキスト"/>
        <xdr:cNvSpPr txBox="1"/>
      </xdr:nvSpPr>
      <xdr:spPr>
        <a:xfrm>
          <a:off x="14414500" y="1292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754" name="直線コネクタ 753"/>
        <xdr:cNvCxnSpPr/>
      </xdr:nvCxnSpPr>
      <xdr:spPr>
        <a:xfrm>
          <a:off x="14287500" y="13146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59707</xdr:rowOff>
    </xdr:from>
    <xdr:ext cx="405111" cy="259045"/>
    <xdr:sp macro="" textlink="">
      <xdr:nvSpPr>
        <xdr:cNvPr id="755" name="【児童館】&#10;有形固定資産減価償却率平均値テキスト"/>
        <xdr:cNvSpPr txBox="1"/>
      </xdr:nvSpPr>
      <xdr:spPr>
        <a:xfrm>
          <a:off x="14414500" y="13303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756" name="フローチャート: 判断 755"/>
        <xdr:cNvSpPr/>
      </xdr:nvSpPr>
      <xdr:spPr>
        <a:xfrm>
          <a:off x="14325600" y="134480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76836</xdr:rowOff>
    </xdr:from>
    <xdr:to>
      <xdr:col>81</xdr:col>
      <xdr:colOff>101600</xdr:colOff>
      <xdr:row>81</xdr:row>
      <xdr:rowOff>6986</xdr:rowOff>
    </xdr:to>
    <xdr:sp macro="" textlink="">
      <xdr:nvSpPr>
        <xdr:cNvPr id="757" name="フローチャート: 判断 756"/>
        <xdr:cNvSpPr/>
      </xdr:nvSpPr>
      <xdr:spPr>
        <a:xfrm>
          <a:off x="13578840" y="13488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758" name="フローチャート: 判断 757"/>
        <xdr:cNvSpPr/>
      </xdr:nvSpPr>
      <xdr:spPr>
        <a:xfrm>
          <a:off x="1280414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59" name="フローチャート: 判断 758"/>
        <xdr:cNvSpPr/>
      </xdr:nvSpPr>
      <xdr:spPr>
        <a:xfrm>
          <a:off x="12029440" y="134689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103505</xdr:rowOff>
    </xdr:from>
    <xdr:to>
      <xdr:col>67</xdr:col>
      <xdr:colOff>101600</xdr:colOff>
      <xdr:row>81</xdr:row>
      <xdr:rowOff>33655</xdr:rowOff>
    </xdr:to>
    <xdr:sp macro="" textlink="">
      <xdr:nvSpPr>
        <xdr:cNvPr id="760" name="フローチャート: 判断 759"/>
        <xdr:cNvSpPr/>
      </xdr:nvSpPr>
      <xdr:spPr>
        <a:xfrm>
          <a:off x="11231880" y="1351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128270</xdr:rowOff>
    </xdr:from>
    <xdr:to>
      <xdr:col>85</xdr:col>
      <xdr:colOff>177800</xdr:colOff>
      <xdr:row>84</xdr:row>
      <xdr:rowOff>58420</xdr:rowOff>
    </xdr:to>
    <xdr:sp macro="" textlink="">
      <xdr:nvSpPr>
        <xdr:cNvPr id="766" name="楕円 765"/>
        <xdr:cNvSpPr/>
      </xdr:nvSpPr>
      <xdr:spPr>
        <a:xfrm>
          <a:off x="14325600" y="14042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106697</xdr:rowOff>
    </xdr:from>
    <xdr:ext cx="405111" cy="259045"/>
    <xdr:sp macro="" textlink="">
      <xdr:nvSpPr>
        <xdr:cNvPr id="767" name="【児童館】&#10;有形固定資産減価償却率該当値テキスト"/>
        <xdr:cNvSpPr txBox="1"/>
      </xdr:nvSpPr>
      <xdr:spPr>
        <a:xfrm>
          <a:off x="14414500" y="1402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768" name="楕円 767"/>
        <xdr:cNvSpPr/>
      </xdr:nvSpPr>
      <xdr:spPr>
        <a:xfrm>
          <a:off x="1357884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84</xdr:row>
      <xdr:rowOff>7620</xdr:rowOff>
    </xdr:to>
    <xdr:cxnSp macro="">
      <xdr:nvCxnSpPr>
        <xdr:cNvPr id="769" name="直線コネクタ 768"/>
        <xdr:cNvCxnSpPr/>
      </xdr:nvCxnSpPr>
      <xdr:spPr>
        <a:xfrm>
          <a:off x="13629640" y="14032231"/>
          <a:ext cx="74676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770" name="楕円 769"/>
        <xdr:cNvSpPr/>
      </xdr:nvSpPr>
      <xdr:spPr>
        <a:xfrm>
          <a:off x="128041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57150</xdr:rowOff>
    </xdr:from>
    <xdr:to>
      <xdr:col>81</xdr:col>
      <xdr:colOff>50800</xdr:colOff>
      <xdr:row>83</xdr:row>
      <xdr:rowOff>118111</xdr:rowOff>
    </xdr:to>
    <xdr:cxnSp macro="">
      <xdr:nvCxnSpPr>
        <xdr:cNvPr id="771" name="直線コネクタ 770"/>
        <xdr:cNvCxnSpPr/>
      </xdr:nvCxnSpPr>
      <xdr:spPr>
        <a:xfrm>
          <a:off x="12854940" y="13971270"/>
          <a:ext cx="7747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116839</xdr:rowOff>
    </xdr:from>
    <xdr:to>
      <xdr:col>72</xdr:col>
      <xdr:colOff>38100</xdr:colOff>
      <xdr:row>83</xdr:row>
      <xdr:rowOff>46989</xdr:rowOff>
    </xdr:to>
    <xdr:sp macro="" textlink="">
      <xdr:nvSpPr>
        <xdr:cNvPr id="772" name="楕円 771"/>
        <xdr:cNvSpPr/>
      </xdr:nvSpPr>
      <xdr:spPr>
        <a:xfrm>
          <a:off x="12029440" y="13863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167639</xdr:rowOff>
    </xdr:from>
    <xdr:to>
      <xdr:col>76</xdr:col>
      <xdr:colOff>114300</xdr:colOff>
      <xdr:row>83</xdr:row>
      <xdr:rowOff>57150</xdr:rowOff>
    </xdr:to>
    <xdr:cxnSp macro="">
      <xdr:nvCxnSpPr>
        <xdr:cNvPr id="773" name="直線コネクタ 772"/>
        <xdr:cNvCxnSpPr/>
      </xdr:nvCxnSpPr>
      <xdr:spPr>
        <a:xfrm>
          <a:off x="12072620" y="13914119"/>
          <a:ext cx="78232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55880</xdr:rowOff>
    </xdr:from>
    <xdr:to>
      <xdr:col>67</xdr:col>
      <xdr:colOff>101600</xdr:colOff>
      <xdr:row>82</xdr:row>
      <xdr:rowOff>157480</xdr:rowOff>
    </xdr:to>
    <xdr:sp macro="" textlink="">
      <xdr:nvSpPr>
        <xdr:cNvPr id="774" name="楕円 773"/>
        <xdr:cNvSpPr/>
      </xdr:nvSpPr>
      <xdr:spPr>
        <a:xfrm>
          <a:off x="1123188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106680</xdr:rowOff>
    </xdr:from>
    <xdr:to>
      <xdr:col>71</xdr:col>
      <xdr:colOff>177800</xdr:colOff>
      <xdr:row>82</xdr:row>
      <xdr:rowOff>167639</xdr:rowOff>
    </xdr:to>
    <xdr:cxnSp macro="">
      <xdr:nvCxnSpPr>
        <xdr:cNvPr id="775" name="直線コネクタ 774"/>
        <xdr:cNvCxnSpPr/>
      </xdr:nvCxnSpPr>
      <xdr:spPr>
        <a:xfrm>
          <a:off x="11282680" y="13853160"/>
          <a:ext cx="78994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23513</xdr:rowOff>
    </xdr:from>
    <xdr:ext cx="405111" cy="259045"/>
    <xdr:sp macro="" textlink="">
      <xdr:nvSpPr>
        <xdr:cNvPr id="776" name="n_1aveValue【児童館】&#10;有形固定資産減価償却率"/>
        <xdr:cNvSpPr txBox="1"/>
      </xdr:nvSpPr>
      <xdr:spPr>
        <a:xfrm>
          <a:off x="13437244" y="1326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170197</xdr:rowOff>
    </xdr:from>
    <xdr:ext cx="405111" cy="259045"/>
    <xdr:sp macro="" textlink="">
      <xdr:nvSpPr>
        <xdr:cNvPr id="777" name="n_2aveValue【児童館】&#10;有形固定資産減価償却率"/>
        <xdr:cNvSpPr txBox="1"/>
      </xdr:nvSpPr>
      <xdr:spPr>
        <a:xfrm>
          <a:off x="1267524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78" name="n_3aveValue【児童館】&#10;有形固定資産減価償却率"/>
        <xdr:cNvSpPr txBox="1"/>
      </xdr:nvSpPr>
      <xdr:spPr>
        <a:xfrm>
          <a:off x="11900544" y="1324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50182</xdr:rowOff>
    </xdr:from>
    <xdr:ext cx="405111" cy="259045"/>
    <xdr:sp macro="" textlink="">
      <xdr:nvSpPr>
        <xdr:cNvPr id="779" name="n_4aveValue【児童館】&#10;有形固定資産減価償却率"/>
        <xdr:cNvSpPr txBox="1"/>
      </xdr:nvSpPr>
      <xdr:spPr>
        <a:xfrm>
          <a:off x="11102984" y="1329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780" name="n_1mainValue【児童館】&#10;有形固定資産減価償却率"/>
        <xdr:cNvSpPr txBox="1"/>
      </xdr:nvSpPr>
      <xdr:spPr>
        <a:xfrm>
          <a:off x="1343724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781" name="n_2mainValue【児童館】&#10;有形固定資産減価償却率"/>
        <xdr:cNvSpPr txBox="1"/>
      </xdr:nvSpPr>
      <xdr:spPr>
        <a:xfrm>
          <a:off x="126752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782" name="n_3mainValue【児童館】&#10;有形固定資産減価償却率"/>
        <xdr:cNvSpPr txBox="1"/>
      </xdr:nvSpPr>
      <xdr:spPr>
        <a:xfrm>
          <a:off x="119005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148607</xdr:rowOff>
    </xdr:from>
    <xdr:ext cx="405111" cy="259045"/>
    <xdr:sp macro="" textlink="">
      <xdr:nvSpPr>
        <xdr:cNvPr id="783" name="n_4mainValue【児童館】&#10;有形固定資産減価償却率"/>
        <xdr:cNvSpPr txBox="1"/>
      </xdr:nvSpPr>
      <xdr:spPr>
        <a:xfrm>
          <a:off x="1110298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5" name="直線コネクタ 804"/>
        <xdr:cNvCxnSpPr/>
      </xdr:nvCxnSpPr>
      <xdr:spPr>
        <a:xfrm flipV="1">
          <a:off x="19509104" y="13136881"/>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6"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7" name="直線コネクタ 806"/>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8" name="【児童館】&#10;一人当たり面積最大値テキスト"/>
        <xdr:cNvSpPr txBox="1"/>
      </xdr:nvSpPr>
      <xdr:spPr>
        <a:xfrm>
          <a:off x="1954784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9" name="直線コネクタ 808"/>
        <xdr:cNvCxnSpPr/>
      </xdr:nvCxnSpPr>
      <xdr:spPr>
        <a:xfrm>
          <a:off x="194437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810" name="【児童館】&#10;一人当たり面積平均値テキスト"/>
        <xdr:cNvSpPr txBox="1"/>
      </xdr:nvSpPr>
      <xdr:spPr>
        <a:xfrm>
          <a:off x="19547840" y="1374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11" name="フローチャート: 判断 810"/>
        <xdr:cNvSpPr/>
      </xdr:nvSpPr>
      <xdr:spPr>
        <a:xfrm>
          <a:off x="194589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2" name="フローチャート: 判断 811"/>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3" name="フローチャート: 判断 812"/>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4" name="フローチャート: 判断 813"/>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5" name="フローチャート: 判断 814"/>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21" name="楕円 820"/>
        <xdr:cNvSpPr/>
      </xdr:nvSpPr>
      <xdr:spPr>
        <a:xfrm>
          <a:off x="194589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822" name="【児童館】&#10;一人当たり面積該当値テキスト"/>
        <xdr:cNvSpPr txBox="1"/>
      </xdr:nvSpPr>
      <xdr:spPr>
        <a:xfrm>
          <a:off x="19547840"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23" name="楕円 822"/>
        <xdr:cNvSpPr/>
      </xdr:nvSpPr>
      <xdr:spPr>
        <a:xfrm>
          <a:off x="1873504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824" name="直線コネクタ 823"/>
        <xdr:cNvCxnSpPr/>
      </xdr:nvCxnSpPr>
      <xdr:spPr>
        <a:xfrm>
          <a:off x="18778220" y="1421129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25" name="楕円 824"/>
        <xdr:cNvSpPr/>
      </xdr:nvSpPr>
      <xdr:spPr>
        <a:xfrm>
          <a:off x="179374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26" name="直線コネクタ 825"/>
        <xdr:cNvCxnSpPr/>
      </xdr:nvCxnSpPr>
      <xdr:spPr>
        <a:xfrm>
          <a:off x="17988280" y="142112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827" name="楕円 826"/>
        <xdr:cNvSpPr/>
      </xdr:nvSpPr>
      <xdr:spPr>
        <a:xfrm>
          <a:off x="171627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828" name="直線コネクタ 827"/>
        <xdr:cNvCxnSpPr/>
      </xdr:nvCxnSpPr>
      <xdr:spPr>
        <a:xfrm>
          <a:off x="17213580" y="1421129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829" name="楕円 828"/>
        <xdr:cNvSpPr/>
      </xdr:nvSpPr>
      <xdr:spPr>
        <a:xfrm>
          <a:off x="1638808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830" name="直線コネクタ 829"/>
        <xdr:cNvCxnSpPr/>
      </xdr:nvCxnSpPr>
      <xdr:spPr>
        <a:xfrm>
          <a:off x="16431260" y="1421129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31"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2" name="n_2aveValue【児童館】&#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3" name="n_3aveValue【児童館】&#10;一人当たり面積"/>
        <xdr:cNvSpPr txBox="1"/>
      </xdr:nvSpPr>
      <xdr:spPr>
        <a:xfrm>
          <a:off x="170015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4" name="n_4aveValue【児童館】&#10;一人当たり面積"/>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835" name="n_1mainValue【児童館】&#10;一人当たり面積"/>
        <xdr:cNvSpPr txBox="1"/>
      </xdr:nvSpPr>
      <xdr:spPr>
        <a:xfrm>
          <a:off x="185611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836" name="n_2mainValue【児童館】&#10;一人当たり面積"/>
        <xdr:cNvSpPr txBox="1"/>
      </xdr:nvSpPr>
      <xdr:spPr>
        <a:xfrm>
          <a:off x="177762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837" name="n_3mainValue【児童館】&#10;一人当たり面積"/>
        <xdr:cNvSpPr txBox="1"/>
      </xdr:nvSpPr>
      <xdr:spPr>
        <a:xfrm>
          <a:off x="170015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838" name="n_4mainValue【児童館】&#10;一人当たり面積"/>
        <xdr:cNvSpPr txBox="1"/>
      </xdr:nvSpPr>
      <xdr:spPr>
        <a:xfrm>
          <a:off x="162268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1" name="テキスト ボックス 850"/>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861" name="直線コネクタ 860"/>
        <xdr:cNvCxnSpPr/>
      </xdr:nvCxnSpPr>
      <xdr:spPr>
        <a:xfrm flipV="1">
          <a:off x="14375764" y="16761714"/>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2" name="【公民館】&#10;有形固定資産減価償却率最小値テキスト"/>
        <xdr:cNvSpPr txBox="1"/>
      </xdr:nvSpPr>
      <xdr:spPr>
        <a:xfrm>
          <a:off x="14414500" y="181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3" name="直線コネクタ 862"/>
        <xdr:cNvCxnSpPr/>
      </xdr:nvCxnSpPr>
      <xdr:spPr>
        <a:xfrm>
          <a:off x="142875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864" name="【公民館】&#10;有形固定資産減価償却率最大値テキスト"/>
        <xdr:cNvSpPr txBox="1"/>
      </xdr:nvSpPr>
      <xdr:spPr>
        <a:xfrm>
          <a:off x="14414500" y="1654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865" name="直線コネクタ 864"/>
        <xdr:cNvCxnSpPr/>
      </xdr:nvCxnSpPr>
      <xdr:spPr>
        <a:xfrm>
          <a:off x="14287500" y="16761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66" name="【公民館】&#10;有形固定資産減価償却率平均値テキスト"/>
        <xdr:cNvSpPr txBox="1"/>
      </xdr:nvSpPr>
      <xdr:spPr>
        <a:xfrm>
          <a:off x="14414500" y="17030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7" name="フローチャート: 判断 866"/>
        <xdr:cNvSpPr/>
      </xdr:nvSpPr>
      <xdr:spPr>
        <a:xfrm>
          <a:off x="14325600" y="171749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868" name="フローチャート: 判断 867"/>
        <xdr:cNvSpPr/>
      </xdr:nvSpPr>
      <xdr:spPr>
        <a:xfrm>
          <a:off x="13578840" y="1713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869" name="フローチャート: 判断 868"/>
        <xdr:cNvSpPr/>
      </xdr:nvSpPr>
      <xdr:spPr>
        <a:xfrm>
          <a:off x="12804140" y="171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870" name="フローチャート: 判断 869"/>
        <xdr:cNvSpPr/>
      </xdr:nvSpPr>
      <xdr:spPr>
        <a:xfrm>
          <a:off x="12029440" y="171635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871" name="フローチャート: 判断 870"/>
        <xdr:cNvSpPr/>
      </xdr:nvSpPr>
      <xdr:spPr>
        <a:xfrm>
          <a:off x="11231880" y="1713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84837</xdr:rowOff>
    </xdr:from>
    <xdr:to>
      <xdr:col>85</xdr:col>
      <xdr:colOff>177800</xdr:colOff>
      <xdr:row>103</xdr:row>
      <xdr:rowOff>14987</xdr:rowOff>
    </xdr:to>
    <xdr:sp macro="" textlink="">
      <xdr:nvSpPr>
        <xdr:cNvPr id="877" name="楕円 876"/>
        <xdr:cNvSpPr/>
      </xdr:nvSpPr>
      <xdr:spPr>
        <a:xfrm>
          <a:off x="14325600" y="1718411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63264</xdr:rowOff>
    </xdr:from>
    <xdr:ext cx="405111" cy="259045"/>
    <xdr:sp macro="" textlink="">
      <xdr:nvSpPr>
        <xdr:cNvPr id="878" name="【公民館】&#10;有形固定資産減価償却率該当値テキスト"/>
        <xdr:cNvSpPr txBox="1"/>
      </xdr:nvSpPr>
      <xdr:spPr>
        <a:xfrm>
          <a:off x="14414500" y="1716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879" name="楕円 878"/>
        <xdr:cNvSpPr/>
      </xdr:nvSpPr>
      <xdr:spPr>
        <a:xfrm>
          <a:off x="13578840" y="171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135637</xdr:rowOff>
    </xdr:to>
    <xdr:cxnSp macro="">
      <xdr:nvCxnSpPr>
        <xdr:cNvPr id="880" name="直線コネクタ 879"/>
        <xdr:cNvCxnSpPr/>
      </xdr:nvCxnSpPr>
      <xdr:spPr>
        <a:xfrm>
          <a:off x="13629640" y="17198341"/>
          <a:ext cx="7467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34544</xdr:rowOff>
    </xdr:from>
    <xdr:to>
      <xdr:col>76</xdr:col>
      <xdr:colOff>165100</xdr:colOff>
      <xdr:row>102</xdr:row>
      <xdr:rowOff>136144</xdr:rowOff>
    </xdr:to>
    <xdr:sp macro="" textlink="">
      <xdr:nvSpPr>
        <xdr:cNvPr id="881" name="楕円 880"/>
        <xdr:cNvSpPr/>
      </xdr:nvSpPr>
      <xdr:spPr>
        <a:xfrm>
          <a:off x="12804140" y="171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85344</xdr:rowOff>
    </xdr:from>
    <xdr:to>
      <xdr:col>81</xdr:col>
      <xdr:colOff>50800</xdr:colOff>
      <xdr:row>102</xdr:row>
      <xdr:rowOff>99061</xdr:rowOff>
    </xdr:to>
    <xdr:cxnSp macro="">
      <xdr:nvCxnSpPr>
        <xdr:cNvPr id="882" name="直線コネクタ 881"/>
        <xdr:cNvCxnSpPr/>
      </xdr:nvCxnSpPr>
      <xdr:spPr>
        <a:xfrm>
          <a:off x="12854940" y="17184624"/>
          <a:ext cx="7747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93980</xdr:rowOff>
    </xdr:from>
    <xdr:to>
      <xdr:col>72</xdr:col>
      <xdr:colOff>38100</xdr:colOff>
      <xdr:row>103</xdr:row>
      <xdr:rowOff>24130</xdr:rowOff>
    </xdr:to>
    <xdr:sp macro="" textlink="">
      <xdr:nvSpPr>
        <xdr:cNvPr id="883" name="楕円 882"/>
        <xdr:cNvSpPr/>
      </xdr:nvSpPr>
      <xdr:spPr>
        <a:xfrm>
          <a:off x="12029440" y="17193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85344</xdr:rowOff>
    </xdr:from>
    <xdr:to>
      <xdr:col>76</xdr:col>
      <xdr:colOff>114300</xdr:colOff>
      <xdr:row>102</xdr:row>
      <xdr:rowOff>144780</xdr:rowOff>
    </xdr:to>
    <xdr:cxnSp macro="">
      <xdr:nvCxnSpPr>
        <xdr:cNvPr id="884" name="直線コネクタ 883"/>
        <xdr:cNvCxnSpPr/>
      </xdr:nvCxnSpPr>
      <xdr:spPr>
        <a:xfrm flipV="1">
          <a:off x="12072620" y="17184624"/>
          <a:ext cx="7823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55118</xdr:rowOff>
    </xdr:from>
    <xdr:to>
      <xdr:col>67</xdr:col>
      <xdr:colOff>101600</xdr:colOff>
      <xdr:row>102</xdr:row>
      <xdr:rowOff>156718</xdr:rowOff>
    </xdr:to>
    <xdr:sp macro="" textlink="">
      <xdr:nvSpPr>
        <xdr:cNvPr id="885" name="楕円 884"/>
        <xdr:cNvSpPr/>
      </xdr:nvSpPr>
      <xdr:spPr>
        <a:xfrm>
          <a:off x="11231880" y="171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105918</xdr:rowOff>
    </xdr:from>
    <xdr:to>
      <xdr:col>71</xdr:col>
      <xdr:colOff>177800</xdr:colOff>
      <xdr:row>102</xdr:row>
      <xdr:rowOff>144780</xdr:rowOff>
    </xdr:to>
    <xdr:cxnSp macro="">
      <xdr:nvCxnSpPr>
        <xdr:cNvPr id="886" name="直線コネクタ 885"/>
        <xdr:cNvCxnSpPr/>
      </xdr:nvCxnSpPr>
      <xdr:spPr>
        <a:xfrm>
          <a:off x="11282680" y="17205198"/>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887" name="n_1aveValue【公民館】&#10;有形固定資産減価償却率"/>
        <xdr:cNvSpPr txBox="1"/>
      </xdr:nvSpPr>
      <xdr:spPr>
        <a:xfrm>
          <a:off x="134372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134129</xdr:rowOff>
    </xdr:from>
    <xdr:ext cx="405111" cy="259045"/>
    <xdr:sp macro="" textlink="">
      <xdr:nvSpPr>
        <xdr:cNvPr id="888" name="n_2aveValue【公民館】&#10;有形固定資産減価償却率"/>
        <xdr:cNvSpPr txBox="1"/>
      </xdr:nvSpPr>
      <xdr:spPr>
        <a:xfrm>
          <a:off x="12675244" y="1723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889" name="n_3aveValue【公民館】&#10;有形固定資産減価償却率"/>
        <xdr:cNvSpPr txBox="1"/>
      </xdr:nvSpPr>
      <xdr:spPr>
        <a:xfrm>
          <a:off x="11900544" y="1694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890" name="n_4aveValue【公民館】&#10;有形固定資産減価償却率"/>
        <xdr:cNvSpPr txBox="1"/>
      </xdr:nvSpPr>
      <xdr:spPr>
        <a:xfrm>
          <a:off x="11102984" y="1691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140988</xdr:rowOff>
    </xdr:from>
    <xdr:ext cx="405111" cy="259045"/>
    <xdr:sp macro="" textlink="">
      <xdr:nvSpPr>
        <xdr:cNvPr id="891" name="n_1mainValue【公民館】&#10;有形固定資産減価償却率"/>
        <xdr:cNvSpPr txBox="1"/>
      </xdr:nvSpPr>
      <xdr:spPr>
        <a:xfrm>
          <a:off x="1343724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152671</xdr:rowOff>
    </xdr:from>
    <xdr:ext cx="405111" cy="259045"/>
    <xdr:sp macro="" textlink="">
      <xdr:nvSpPr>
        <xdr:cNvPr id="892" name="n_2mainValue【公民館】&#10;有形固定資産減価償却率"/>
        <xdr:cNvSpPr txBox="1"/>
      </xdr:nvSpPr>
      <xdr:spPr>
        <a:xfrm>
          <a:off x="12675244" y="169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15257</xdr:rowOff>
    </xdr:from>
    <xdr:ext cx="405111" cy="259045"/>
    <xdr:sp macro="" textlink="">
      <xdr:nvSpPr>
        <xdr:cNvPr id="893" name="n_3mainValue【公民館】&#10;有形固定資産減価償却率"/>
        <xdr:cNvSpPr txBox="1"/>
      </xdr:nvSpPr>
      <xdr:spPr>
        <a:xfrm>
          <a:off x="11900544" y="1728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147845</xdr:rowOff>
    </xdr:from>
    <xdr:ext cx="405111" cy="259045"/>
    <xdr:sp macro="" textlink="">
      <xdr:nvSpPr>
        <xdr:cNvPr id="894" name="n_4mainValue【公民館】&#10;有形固定資産減価償却率"/>
        <xdr:cNvSpPr txBox="1"/>
      </xdr:nvSpPr>
      <xdr:spPr>
        <a:xfrm>
          <a:off x="11102984" y="17247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916" name="直線コネクタ 915"/>
        <xdr:cNvCxnSpPr/>
      </xdr:nvCxnSpPr>
      <xdr:spPr>
        <a:xfrm flipV="1">
          <a:off x="19509104" y="16849344"/>
          <a:ext cx="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7" name="【公民館】&#10;一人当たり面積最小値テキスト"/>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8" name="直線コネクタ 917"/>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919" name="【公民館】&#10;一人当たり面積最大値テキスト"/>
        <xdr:cNvSpPr txBox="1"/>
      </xdr:nvSpPr>
      <xdr:spPr>
        <a:xfrm>
          <a:off x="19547840" y="166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920" name="直線コネクタ 919"/>
        <xdr:cNvCxnSpPr/>
      </xdr:nvCxnSpPr>
      <xdr:spPr>
        <a:xfrm>
          <a:off x="19443700" y="16849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921" name="【公民館】&#10;一人当たり面積平均値テキスト"/>
        <xdr:cNvSpPr txBox="1"/>
      </xdr:nvSpPr>
      <xdr:spPr>
        <a:xfrm>
          <a:off x="1954784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2" name="フローチャート: 判断 921"/>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3" name="フローチャート: 判断 922"/>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924" name="フローチャート: 判断 923"/>
        <xdr:cNvSpPr/>
      </xdr:nvSpPr>
      <xdr:spPr>
        <a:xfrm>
          <a:off x="1793748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5" name="フローチャート: 判断 924"/>
        <xdr:cNvSpPr/>
      </xdr:nvSpPr>
      <xdr:spPr>
        <a:xfrm>
          <a:off x="1716278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26" name="フローチャート: 判断 925"/>
        <xdr:cNvSpPr/>
      </xdr:nvSpPr>
      <xdr:spPr>
        <a:xfrm>
          <a:off x="16388080" y="176344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141987</xdr:rowOff>
    </xdr:from>
    <xdr:to>
      <xdr:col>116</xdr:col>
      <xdr:colOff>114300</xdr:colOff>
      <xdr:row>102</xdr:row>
      <xdr:rowOff>72137</xdr:rowOff>
    </xdr:to>
    <xdr:sp macro="" textlink="">
      <xdr:nvSpPr>
        <xdr:cNvPr id="932" name="楕円 931"/>
        <xdr:cNvSpPr/>
      </xdr:nvSpPr>
      <xdr:spPr>
        <a:xfrm>
          <a:off x="19458940" y="17073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164864</xdr:rowOff>
    </xdr:from>
    <xdr:ext cx="469744" cy="259045"/>
    <xdr:sp macro="" textlink="">
      <xdr:nvSpPr>
        <xdr:cNvPr id="933" name="【公民館】&#10;一人当たり面積該当値テキスト"/>
        <xdr:cNvSpPr txBox="1"/>
      </xdr:nvSpPr>
      <xdr:spPr>
        <a:xfrm>
          <a:off x="19547840" y="1692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934" name="楕円 933"/>
        <xdr:cNvSpPr/>
      </xdr:nvSpPr>
      <xdr:spPr>
        <a:xfrm>
          <a:off x="18735040" y="17082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21337</xdr:rowOff>
    </xdr:from>
    <xdr:to>
      <xdr:col>116</xdr:col>
      <xdr:colOff>63500</xdr:colOff>
      <xdr:row>102</xdr:row>
      <xdr:rowOff>30480</xdr:rowOff>
    </xdr:to>
    <xdr:cxnSp macro="">
      <xdr:nvCxnSpPr>
        <xdr:cNvPr id="935" name="直線コネクタ 934"/>
        <xdr:cNvCxnSpPr/>
      </xdr:nvCxnSpPr>
      <xdr:spPr>
        <a:xfrm flipV="1">
          <a:off x="18778220" y="17120617"/>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155702</xdr:rowOff>
    </xdr:from>
    <xdr:to>
      <xdr:col>107</xdr:col>
      <xdr:colOff>101600</xdr:colOff>
      <xdr:row>102</xdr:row>
      <xdr:rowOff>85852</xdr:rowOff>
    </xdr:to>
    <xdr:sp macro="" textlink="">
      <xdr:nvSpPr>
        <xdr:cNvPr id="936" name="楕円 935"/>
        <xdr:cNvSpPr/>
      </xdr:nvSpPr>
      <xdr:spPr>
        <a:xfrm>
          <a:off x="17937480" y="17087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30480</xdr:rowOff>
    </xdr:from>
    <xdr:to>
      <xdr:col>111</xdr:col>
      <xdr:colOff>177800</xdr:colOff>
      <xdr:row>102</xdr:row>
      <xdr:rowOff>35052</xdr:rowOff>
    </xdr:to>
    <xdr:cxnSp macro="">
      <xdr:nvCxnSpPr>
        <xdr:cNvPr id="937" name="直線コネクタ 936"/>
        <xdr:cNvCxnSpPr/>
      </xdr:nvCxnSpPr>
      <xdr:spPr>
        <a:xfrm flipV="1">
          <a:off x="17988280" y="1712976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29972</xdr:rowOff>
    </xdr:from>
    <xdr:to>
      <xdr:col>102</xdr:col>
      <xdr:colOff>165100</xdr:colOff>
      <xdr:row>102</xdr:row>
      <xdr:rowOff>131572</xdr:rowOff>
    </xdr:to>
    <xdr:sp macro="" textlink="">
      <xdr:nvSpPr>
        <xdr:cNvPr id="938" name="楕円 937"/>
        <xdr:cNvSpPr/>
      </xdr:nvSpPr>
      <xdr:spPr>
        <a:xfrm>
          <a:off x="17162780" y="171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35052</xdr:rowOff>
    </xdr:from>
    <xdr:to>
      <xdr:col>107</xdr:col>
      <xdr:colOff>50800</xdr:colOff>
      <xdr:row>102</xdr:row>
      <xdr:rowOff>80772</xdr:rowOff>
    </xdr:to>
    <xdr:cxnSp macro="">
      <xdr:nvCxnSpPr>
        <xdr:cNvPr id="939" name="直線コネクタ 938"/>
        <xdr:cNvCxnSpPr/>
      </xdr:nvCxnSpPr>
      <xdr:spPr>
        <a:xfrm flipV="1">
          <a:off x="17213580" y="17134332"/>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39115</xdr:rowOff>
    </xdr:from>
    <xdr:to>
      <xdr:col>98</xdr:col>
      <xdr:colOff>38100</xdr:colOff>
      <xdr:row>102</xdr:row>
      <xdr:rowOff>140715</xdr:rowOff>
    </xdr:to>
    <xdr:sp macro="" textlink="">
      <xdr:nvSpPr>
        <xdr:cNvPr id="940" name="楕円 939"/>
        <xdr:cNvSpPr/>
      </xdr:nvSpPr>
      <xdr:spPr>
        <a:xfrm>
          <a:off x="16388080" y="17138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80772</xdr:rowOff>
    </xdr:from>
    <xdr:to>
      <xdr:col>102</xdr:col>
      <xdr:colOff>114300</xdr:colOff>
      <xdr:row>102</xdr:row>
      <xdr:rowOff>89915</xdr:rowOff>
    </xdr:to>
    <xdr:cxnSp macro="">
      <xdr:nvCxnSpPr>
        <xdr:cNvPr id="941" name="直線コネクタ 940"/>
        <xdr:cNvCxnSpPr/>
      </xdr:nvCxnSpPr>
      <xdr:spPr>
        <a:xfrm flipV="1">
          <a:off x="16431260" y="17180052"/>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942" name="n_1aveValue【公民館】&#10;一人当たり面積"/>
        <xdr:cNvSpPr txBox="1"/>
      </xdr:nvSpPr>
      <xdr:spPr>
        <a:xfrm>
          <a:off x="185611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943" name="n_2aveValue【公民館】&#10;一人当たり面積"/>
        <xdr:cNvSpPr txBox="1"/>
      </xdr:nvSpPr>
      <xdr:spPr>
        <a:xfrm>
          <a:off x="1777626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44" name="n_3aveValue【公民館】&#10;一人当たり面積"/>
        <xdr:cNvSpPr txBox="1"/>
      </xdr:nvSpPr>
      <xdr:spPr>
        <a:xfrm>
          <a:off x="170015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945" name="n_4aveValue【公民館】&#10;一人当たり面積"/>
        <xdr:cNvSpPr txBox="1"/>
      </xdr:nvSpPr>
      <xdr:spPr>
        <a:xfrm>
          <a:off x="16226867" y="1772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97807</xdr:rowOff>
    </xdr:from>
    <xdr:ext cx="469744" cy="259045"/>
    <xdr:sp macro="" textlink="">
      <xdr:nvSpPr>
        <xdr:cNvPr id="946" name="n_1mainValue【公民館】&#10;一人当たり面積"/>
        <xdr:cNvSpPr txBox="1"/>
      </xdr:nvSpPr>
      <xdr:spPr>
        <a:xfrm>
          <a:off x="18561127"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102379</xdr:rowOff>
    </xdr:from>
    <xdr:ext cx="469744" cy="259045"/>
    <xdr:sp macro="" textlink="">
      <xdr:nvSpPr>
        <xdr:cNvPr id="947" name="n_2mainValue【公民館】&#10;一人当たり面積"/>
        <xdr:cNvSpPr txBox="1"/>
      </xdr:nvSpPr>
      <xdr:spPr>
        <a:xfrm>
          <a:off x="17776267" y="1686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148099</xdr:rowOff>
    </xdr:from>
    <xdr:ext cx="469744" cy="259045"/>
    <xdr:sp macro="" textlink="">
      <xdr:nvSpPr>
        <xdr:cNvPr id="948" name="n_3mainValue【公民館】&#10;一人当たり面積"/>
        <xdr:cNvSpPr txBox="1"/>
      </xdr:nvSpPr>
      <xdr:spPr>
        <a:xfrm>
          <a:off x="17001567"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157242</xdr:rowOff>
    </xdr:from>
    <xdr:ext cx="469744" cy="259045"/>
    <xdr:sp macro="" textlink="">
      <xdr:nvSpPr>
        <xdr:cNvPr id="949" name="n_4mainValue【公民館】&#10;一人当たり面積"/>
        <xdr:cNvSpPr txBox="1"/>
      </xdr:nvSpPr>
      <xdr:spPr>
        <a:xfrm>
          <a:off x="16226867" y="1692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の有形固定試算減価償却率については、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ポイント改善されている。これは、老朽化している一部施設の更新や統廃合を行ったためである。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有形固定資産減価償却率は、特に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が類似団体平均より大幅に悪い状態となっている。また、一人当たりの面積においては、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県・全国平均より大幅に広い状況である。今後は、地区ごとの人口推移を勘案し、長寿命化改修工事や建替改修工事を計画的に実施し、人口減少により利用者の減少が想定される施設については、統廃合を実施するなど効率的な施設の管理運営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108,025
106,509
510.04
61,731,445
58,497,217
3,057,296
27,819,480
62,069,599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086225" y="5696494"/>
          <a:ext cx="0" cy="1280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124960"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02082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124960" y="54755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020820" y="569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xdr:cNvSpPr txBox="1"/>
      </xdr:nvSpPr>
      <xdr:spPr>
        <a:xfrm>
          <a:off x="4124960" y="6052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036060" y="620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312160" y="6181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51460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739900" y="6179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965200" y="6156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xdr:cNvSpPr/>
      </xdr:nvSpPr>
      <xdr:spPr>
        <a:xfrm>
          <a:off x="403606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5" name="【図書館】&#10;有形固定資産減価償却率該当値テキスト"/>
        <xdr:cNvSpPr txBox="1"/>
      </xdr:nvSpPr>
      <xdr:spPr>
        <a:xfrm>
          <a:off x="4124960"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6" name="楕円 75"/>
        <xdr:cNvSpPr/>
      </xdr:nvSpPr>
      <xdr:spPr>
        <a:xfrm>
          <a:off x="3312160" y="6178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68036</xdr:rowOff>
    </xdr:to>
    <xdr:cxnSp macro="">
      <xdr:nvCxnSpPr>
        <xdr:cNvPr id="77" name="直線コネクタ 76"/>
        <xdr:cNvCxnSpPr/>
      </xdr:nvCxnSpPr>
      <xdr:spPr>
        <a:xfrm>
          <a:off x="3355340" y="6224996"/>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8" name="楕円 77"/>
        <xdr:cNvSpPr/>
      </xdr:nvSpPr>
      <xdr:spPr>
        <a:xfrm>
          <a:off x="2514600" y="615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22316</xdr:rowOff>
    </xdr:to>
    <xdr:cxnSp macro="">
      <xdr:nvCxnSpPr>
        <xdr:cNvPr id="79" name="直線コネクタ 78"/>
        <xdr:cNvCxnSpPr/>
      </xdr:nvCxnSpPr>
      <xdr:spPr>
        <a:xfrm>
          <a:off x="2565400" y="6202680"/>
          <a:ext cx="78994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69487</xdr:rowOff>
    </xdr:from>
    <xdr:to>
      <xdr:col>10</xdr:col>
      <xdr:colOff>165100</xdr:colOff>
      <xdr:row>36</xdr:row>
      <xdr:rowOff>171087</xdr:rowOff>
    </xdr:to>
    <xdr:sp macro="" textlink="">
      <xdr:nvSpPr>
        <xdr:cNvPr id="80" name="楕円 79"/>
        <xdr:cNvSpPr/>
      </xdr:nvSpPr>
      <xdr:spPr>
        <a:xfrm>
          <a:off x="17399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120287</xdr:rowOff>
    </xdr:from>
    <xdr:to>
      <xdr:col>15</xdr:col>
      <xdr:colOff>50800</xdr:colOff>
      <xdr:row>36</xdr:row>
      <xdr:rowOff>167640</xdr:rowOff>
    </xdr:to>
    <xdr:cxnSp macro="">
      <xdr:nvCxnSpPr>
        <xdr:cNvPr id="81" name="直線コネクタ 80"/>
        <xdr:cNvCxnSpPr/>
      </xdr:nvCxnSpPr>
      <xdr:spPr>
        <a:xfrm>
          <a:off x="1790700" y="6155327"/>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18869</xdr:rowOff>
    </xdr:from>
    <xdr:to>
      <xdr:col>6</xdr:col>
      <xdr:colOff>38100</xdr:colOff>
      <xdr:row>36</xdr:row>
      <xdr:rowOff>120469</xdr:rowOff>
    </xdr:to>
    <xdr:sp macro="" textlink="">
      <xdr:nvSpPr>
        <xdr:cNvPr id="82" name="楕円 81"/>
        <xdr:cNvSpPr/>
      </xdr:nvSpPr>
      <xdr:spPr>
        <a:xfrm>
          <a:off x="965200" y="6053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69669</xdr:rowOff>
    </xdr:from>
    <xdr:to>
      <xdr:col>10</xdr:col>
      <xdr:colOff>114300</xdr:colOff>
      <xdr:row>36</xdr:row>
      <xdr:rowOff>120287</xdr:rowOff>
    </xdr:to>
    <xdr:cxnSp macro="">
      <xdr:nvCxnSpPr>
        <xdr:cNvPr id="83" name="直線コネクタ 82"/>
        <xdr:cNvCxnSpPr/>
      </xdr:nvCxnSpPr>
      <xdr:spPr>
        <a:xfrm>
          <a:off x="1008380" y="6104709"/>
          <a:ext cx="7823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67508</xdr:rowOff>
    </xdr:from>
    <xdr:ext cx="405111" cy="259045"/>
    <xdr:sp macro="" textlink="">
      <xdr:nvSpPr>
        <xdr:cNvPr id="84" name="n_1aveValue【図書館】&#10;有形固定資産減価償却率"/>
        <xdr:cNvSpPr txBox="1"/>
      </xdr:nvSpPr>
      <xdr:spPr>
        <a:xfrm>
          <a:off x="3170564" y="62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xdr:cNvSpPr txBox="1"/>
      </xdr:nvSpPr>
      <xdr:spPr>
        <a:xfrm>
          <a:off x="23857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65876</xdr:rowOff>
    </xdr:from>
    <xdr:ext cx="405111" cy="259045"/>
    <xdr:sp macro="" textlink="">
      <xdr:nvSpPr>
        <xdr:cNvPr id="86" name="n_3aveValue【図書館】&#10;有形固定資産減価償却率"/>
        <xdr:cNvSpPr txBox="1"/>
      </xdr:nvSpPr>
      <xdr:spPr>
        <a:xfrm>
          <a:off x="1611004" y="626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xdr:cNvSpPr txBox="1"/>
      </xdr:nvSpPr>
      <xdr:spPr>
        <a:xfrm>
          <a:off x="8363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89643</xdr:rowOff>
    </xdr:from>
    <xdr:ext cx="405111" cy="259045"/>
    <xdr:sp macro="" textlink="">
      <xdr:nvSpPr>
        <xdr:cNvPr id="88" name="n_1mainValue【図書館】&#10;有形固定資産減価償却率"/>
        <xdr:cNvSpPr txBox="1"/>
      </xdr:nvSpPr>
      <xdr:spPr>
        <a:xfrm>
          <a:off x="317056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9" name="n_2mainValue【図書館】&#10;有形固定資産減価償却率"/>
        <xdr:cNvSpPr txBox="1"/>
      </xdr:nvSpPr>
      <xdr:spPr>
        <a:xfrm>
          <a:off x="23857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16164</xdr:rowOff>
    </xdr:from>
    <xdr:ext cx="405111" cy="259045"/>
    <xdr:sp macro="" textlink="">
      <xdr:nvSpPr>
        <xdr:cNvPr id="90" name="n_3mainValue【図書館】&#10;有形固定資産減価償却率"/>
        <xdr:cNvSpPr txBox="1"/>
      </xdr:nvSpPr>
      <xdr:spPr>
        <a:xfrm>
          <a:off x="1611004" y="58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136996</xdr:rowOff>
    </xdr:from>
    <xdr:ext cx="405111" cy="259045"/>
    <xdr:sp macro="" textlink="">
      <xdr:nvSpPr>
        <xdr:cNvPr id="91" name="n_4mainValue【図書館】&#10;有形固定資産減価償却率"/>
        <xdr:cNvSpPr txBox="1"/>
      </xdr:nvSpPr>
      <xdr:spPr>
        <a:xfrm>
          <a:off x="836304" y="58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9219565" y="5726974"/>
          <a:ext cx="0" cy="118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9258300" y="69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9154160" y="6908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9258300" y="55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915416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2" name="【図書館】&#10;一人当たり面積平均値テキスト"/>
        <xdr:cNvSpPr txBox="1"/>
      </xdr:nvSpPr>
      <xdr:spPr>
        <a:xfrm>
          <a:off x="9258300" y="652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9192260" y="6538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xdr:cNvSpPr/>
      </xdr:nvSpPr>
      <xdr:spPr>
        <a:xfrm>
          <a:off x="7670800" y="66041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xdr:cNvSpPr/>
      </xdr:nvSpPr>
      <xdr:spPr>
        <a:xfrm>
          <a:off x="6873240" y="6615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xdr:cNvSpPr/>
      </xdr:nvSpPr>
      <xdr:spPr>
        <a:xfrm>
          <a:off x="6098540" y="65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58057</xdr:rowOff>
    </xdr:from>
    <xdr:to>
      <xdr:col>55</xdr:col>
      <xdr:colOff>50800</xdr:colOff>
      <xdr:row>36</xdr:row>
      <xdr:rowOff>159657</xdr:rowOff>
    </xdr:to>
    <xdr:sp macro="" textlink="">
      <xdr:nvSpPr>
        <xdr:cNvPr id="133" name="楕円 132"/>
        <xdr:cNvSpPr/>
      </xdr:nvSpPr>
      <xdr:spPr>
        <a:xfrm>
          <a:off x="9192260" y="60930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80934</xdr:rowOff>
    </xdr:from>
    <xdr:ext cx="469744" cy="259045"/>
    <xdr:sp macro="" textlink="">
      <xdr:nvSpPr>
        <xdr:cNvPr id="134" name="【図書館】&#10;一人当たり面積該当値テキスト"/>
        <xdr:cNvSpPr txBox="1"/>
      </xdr:nvSpPr>
      <xdr:spPr>
        <a:xfrm>
          <a:off x="9258300" y="59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58057</xdr:rowOff>
    </xdr:from>
    <xdr:to>
      <xdr:col>50</xdr:col>
      <xdr:colOff>165100</xdr:colOff>
      <xdr:row>36</xdr:row>
      <xdr:rowOff>159657</xdr:rowOff>
    </xdr:to>
    <xdr:sp macro="" textlink="">
      <xdr:nvSpPr>
        <xdr:cNvPr id="135" name="楕円 134"/>
        <xdr:cNvSpPr/>
      </xdr:nvSpPr>
      <xdr:spPr>
        <a:xfrm>
          <a:off x="8445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108857</xdr:rowOff>
    </xdr:from>
    <xdr:to>
      <xdr:col>55</xdr:col>
      <xdr:colOff>0</xdr:colOff>
      <xdr:row>36</xdr:row>
      <xdr:rowOff>108857</xdr:rowOff>
    </xdr:to>
    <xdr:cxnSp macro="">
      <xdr:nvCxnSpPr>
        <xdr:cNvPr id="136" name="直線コネクタ 135"/>
        <xdr:cNvCxnSpPr/>
      </xdr:nvCxnSpPr>
      <xdr:spPr>
        <a:xfrm>
          <a:off x="8496300" y="614389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68943</xdr:rowOff>
    </xdr:from>
    <xdr:to>
      <xdr:col>46</xdr:col>
      <xdr:colOff>38100</xdr:colOff>
      <xdr:row>36</xdr:row>
      <xdr:rowOff>170543</xdr:rowOff>
    </xdr:to>
    <xdr:sp macro="" textlink="">
      <xdr:nvSpPr>
        <xdr:cNvPr id="137" name="楕円 136"/>
        <xdr:cNvSpPr/>
      </xdr:nvSpPr>
      <xdr:spPr>
        <a:xfrm>
          <a:off x="7670800" y="6103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108857</xdr:rowOff>
    </xdr:from>
    <xdr:to>
      <xdr:col>50</xdr:col>
      <xdr:colOff>114300</xdr:colOff>
      <xdr:row>36</xdr:row>
      <xdr:rowOff>119743</xdr:rowOff>
    </xdr:to>
    <xdr:cxnSp macro="">
      <xdr:nvCxnSpPr>
        <xdr:cNvPr id="138" name="直線コネクタ 137"/>
        <xdr:cNvCxnSpPr/>
      </xdr:nvCxnSpPr>
      <xdr:spPr>
        <a:xfrm flipV="1">
          <a:off x="7713980" y="6143897"/>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79828</xdr:rowOff>
    </xdr:from>
    <xdr:to>
      <xdr:col>41</xdr:col>
      <xdr:colOff>101600</xdr:colOff>
      <xdr:row>37</xdr:row>
      <xdr:rowOff>9978</xdr:rowOff>
    </xdr:to>
    <xdr:sp macro="" textlink="">
      <xdr:nvSpPr>
        <xdr:cNvPr id="139" name="楕円 138"/>
        <xdr:cNvSpPr/>
      </xdr:nvSpPr>
      <xdr:spPr>
        <a:xfrm>
          <a:off x="6873240" y="611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119743</xdr:rowOff>
    </xdr:from>
    <xdr:to>
      <xdr:col>45</xdr:col>
      <xdr:colOff>177800</xdr:colOff>
      <xdr:row>36</xdr:row>
      <xdr:rowOff>130628</xdr:rowOff>
    </xdr:to>
    <xdr:cxnSp macro="">
      <xdr:nvCxnSpPr>
        <xdr:cNvPr id="140" name="直線コネクタ 139"/>
        <xdr:cNvCxnSpPr/>
      </xdr:nvCxnSpPr>
      <xdr:spPr>
        <a:xfrm flipV="1">
          <a:off x="6924040" y="6154783"/>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90714</xdr:rowOff>
    </xdr:from>
    <xdr:to>
      <xdr:col>36</xdr:col>
      <xdr:colOff>165100</xdr:colOff>
      <xdr:row>37</xdr:row>
      <xdr:rowOff>20864</xdr:rowOff>
    </xdr:to>
    <xdr:sp macro="" textlink="">
      <xdr:nvSpPr>
        <xdr:cNvPr id="141" name="楕円 140"/>
        <xdr:cNvSpPr/>
      </xdr:nvSpPr>
      <xdr:spPr>
        <a:xfrm>
          <a:off x="6098540" y="6125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130628</xdr:rowOff>
    </xdr:from>
    <xdr:to>
      <xdr:col>41</xdr:col>
      <xdr:colOff>50800</xdr:colOff>
      <xdr:row>36</xdr:row>
      <xdr:rowOff>141514</xdr:rowOff>
    </xdr:to>
    <xdr:cxnSp macro="">
      <xdr:nvCxnSpPr>
        <xdr:cNvPr id="142" name="直線コネクタ 141"/>
        <xdr:cNvCxnSpPr/>
      </xdr:nvCxnSpPr>
      <xdr:spPr>
        <a:xfrm flipV="1">
          <a:off x="6149340" y="6165668"/>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3" name="n_1aveValue【図書館】&#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158949</xdr:rowOff>
    </xdr:from>
    <xdr:ext cx="469744" cy="259045"/>
    <xdr:sp macro="" textlink="">
      <xdr:nvSpPr>
        <xdr:cNvPr id="144" name="n_2aveValue【図書館】&#10;一人当たり面積"/>
        <xdr:cNvSpPr txBox="1"/>
      </xdr:nvSpPr>
      <xdr:spPr>
        <a:xfrm>
          <a:off x="7509587" y="66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169834</xdr:rowOff>
    </xdr:from>
    <xdr:ext cx="469744" cy="259045"/>
    <xdr:sp macro="" textlink="">
      <xdr:nvSpPr>
        <xdr:cNvPr id="145" name="n_3aveValue【図書館】&#10;一人当たり面積"/>
        <xdr:cNvSpPr txBox="1"/>
      </xdr:nvSpPr>
      <xdr:spPr>
        <a:xfrm>
          <a:off x="6712027" y="67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148062</xdr:rowOff>
    </xdr:from>
    <xdr:ext cx="469744" cy="259045"/>
    <xdr:sp macro="" textlink="">
      <xdr:nvSpPr>
        <xdr:cNvPr id="146" name="n_4aveValue【図書館】&#10;一人当たり面積"/>
        <xdr:cNvSpPr txBox="1"/>
      </xdr:nvSpPr>
      <xdr:spPr>
        <a:xfrm>
          <a:off x="5937327" y="668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4734</xdr:rowOff>
    </xdr:from>
    <xdr:ext cx="469744" cy="259045"/>
    <xdr:sp macro="" textlink="">
      <xdr:nvSpPr>
        <xdr:cNvPr id="147" name="n_1mainValue【図書館】&#10;一人当たり面積"/>
        <xdr:cNvSpPr txBox="1"/>
      </xdr:nvSpPr>
      <xdr:spPr>
        <a:xfrm>
          <a:off x="8271587" y="587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15620</xdr:rowOff>
    </xdr:from>
    <xdr:ext cx="469744" cy="259045"/>
    <xdr:sp macro="" textlink="">
      <xdr:nvSpPr>
        <xdr:cNvPr id="148" name="n_2mainValue【図書館】&#10;一人当たり面積"/>
        <xdr:cNvSpPr txBox="1"/>
      </xdr:nvSpPr>
      <xdr:spPr>
        <a:xfrm>
          <a:off x="7509587" y="588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26505</xdr:rowOff>
    </xdr:from>
    <xdr:ext cx="469744" cy="259045"/>
    <xdr:sp macro="" textlink="">
      <xdr:nvSpPr>
        <xdr:cNvPr id="149" name="n_3mainValue【図書館】&#10;一人当たり面積"/>
        <xdr:cNvSpPr txBox="1"/>
      </xdr:nvSpPr>
      <xdr:spPr>
        <a:xfrm>
          <a:off x="6712027" y="589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37391</xdr:rowOff>
    </xdr:from>
    <xdr:ext cx="469744" cy="259045"/>
    <xdr:sp macro="" textlink="">
      <xdr:nvSpPr>
        <xdr:cNvPr id="150" name="n_4mainValue【図書館】&#10;一人当たり面積"/>
        <xdr:cNvSpPr txBox="1"/>
      </xdr:nvSpPr>
      <xdr:spPr>
        <a:xfrm>
          <a:off x="5937327" y="59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086225" y="9479280"/>
          <a:ext cx="0" cy="121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12496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020820" y="10696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138955</xdr:rowOff>
    </xdr:from>
    <xdr:ext cx="405111" cy="259045"/>
    <xdr:sp macro="" textlink="">
      <xdr:nvSpPr>
        <xdr:cNvPr id="178" name="【体育館・プール】&#10;有形固定資産減価償却率平均値テキスト"/>
        <xdr:cNvSpPr txBox="1"/>
      </xdr:nvSpPr>
      <xdr:spPr>
        <a:xfrm>
          <a:off x="4124960" y="1019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036060" y="10342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xdr:cNvSpPr/>
      </xdr:nvSpPr>
      <xdr:spPr>
        <a:xfrm>
          <a:off x="3312160" y="102963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xdr:cNvSpPr/>
      </xdr:nvSpPr>
      <xdr:spPr>
        <a:xfrm>
          <a:off x="2514600" y="1026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xdr:cNvSpPr/>
      </xdr:nvSpPr>
      <xdr:spPr>
        <a:xfrm>
          <a:off x="17399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xdr:cNvSpPr/>
      </xdr:nvSpPr>
      <xdr:spPr>
        <a:xfrm>
          <a:off x="965200" y="10236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xdr:cNvSpPr/>
      </xdr:nvSpPr>
      <xdr:spPr>
        <a:xfrm>
          <a:off x="403606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体育館・プール】&#10;有形固定資産減価償却率該当値テキスト"/>
        <xdr:cNvSpPr txBox="1"/>
      </xdr:nvSpPr>
      <xdr:spPr>
        <a:xfrm>
          <a:off x="412496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91" name="楕円 190"/>
        <xdr:cNvSpPr/>
      </xdr:nvSpPr>
      <xdr:spPr>
        <a:xfrm>
          <a:off x="331216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114300</xdr:rowOff>
    </xdr:to>
    <xdr:cxnSp macro="">
      <xdr:nvCxnSpPr>
        <xdr:cNvPr id="192" name="直線コネクタ 191"/>
        <xdr:cNvCxnSpPr/>
      </xdr:nvCxnSpPr>
      <xdr:spPr>
        <a:xfrm>
          <a:off x="3355340" y="1049655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170942</xdr:rowOff>
    </xdr:from>
    <xdr:to>
      <xdr:col>15</xdr:col>
      <xdr:colOff>101600</xdr:colOff>
      <xdr:row>62</xdr:row>
      <xdr:rowOff>101092</xdr:rowOff>
    </xdr:to>
    <xdr:sp macro="" textlink="">
      <xdr:nvSpPr>
        <xdr:cNvPr id="193" name="楕円 192"/>
        <xdr:cNvSpPr/>
      </xdr:nvSpPr>
      <xdr:spPr>
        <a:xfrm>
          <a:off x="2514600" y="10396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50292</xdr:rowOff>
    </xdr:from>
    <xdr:to>
      <xdr:col>19</xdr:col>
      <xdr:colOff>177800</xdr:colOff>
      <xdr:row>62</xdr:row>
      <xdr:rowOff>102870</xdr:rowOff>
    </xdr:to>
    <xdr:cxnSp macro="">
      <xdr:nvCxnSpPr>
        <xdr:cNvPr id="194" name="直線コネクタ 193"/>
        <xdr:cNvCxnSpPr/>
      </xdr:nvCxnSpPr>
      <xdr:spPr>
        <a:xfrm>
          <a:off x="2565400" y="10443972"/>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xdr:rowOff>
    </xdr:from>
    <xdr:to>
      <xdr:col>10</xdr:col>
      <xdr:colOff>165100</xdr:colOff>
      <xdr:row>62</xdr:row>
      <xdr:rowOff>117094</xdr:rowOff>
    </xdr:to>
    <xdr:sp macro="" textlink="">
      <xdr:nvSpPr>
        <xdr:cNvPr id="195" name="楕円 194"/>
        <xdr:cNvSpPr/>
      </xdr:nvSpPr>
      <xdr:spPr>
        <a:xfrm>
          <a:off x="1739900" y="10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50292</xdr:rowOff>
    </xdr:from>
    <xdr:to>
      <xdr:col>15</xdr:col>
      <xdr:colOff>50800</xdr:colOff>
      <xdr:row>62</xdr:row>
      <xdr:rowOff>66294</xdr:rowOff>
    </xdr:to>
    <xdr:cxnSp macro="">
      <xdr:nvCxnSpPr>
        <xdr:cNvPr id="196" name="直線コネクタ 195"/>
        <xdr:cNvCxnSpPr/>
      </xdr:nvCxnSpPr>
      <xdr:spPr>
        <a:xfrm flipV="1">
          <a:off x="1790700" y="10443972"/>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xdr:rowOff>
    </xdr:from>
    <xdr:to>
      <xdr:col>6</xdr:col>
      <xdr:colOff>38100</xdr:colOff>
      <xdr:row>62</xdr:row>
      <xdr:rowOff>110236</xdr:rowOff>
    </xdr:to>
    <xdr:sp macro="" textlink="">
      <xdr:nvSpPr>
        <xdr:cNvPr id="197" name="楕円 196"/>
        <xdr:cNvSpPr/>
      </xdr:nvSpPr>
      <xdr:spPr>
        <a:xfrm>
          <a:off x="965200" y="104023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59436</xdr:rowOff>
    </xdr:from>
    <xdr:to>
      <xdr:col>10</xdr:col>
      <xdr:colOff>114300</xdr:colOff>
      <xdr:row>62</xdr:row>
      <xdr:rowOff>66294</xdr:rowOff>
    </xdr:to>
    <xdr:cxnSp macro="">
      <xdr:nvCxnSpPr>
        <xdr:cNvPr id="198" name="直線コネクタ 197"/>
        <xdr:cNvCxnSpPr/>
      </xdr:nvCxnSpPr>
      <xdr:spPr>
        <a:xfrm>
          <a:off x="1008380" y="10453116"/>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17035</xdr:rowOff>
    </xdr:from>
    <xdr:ext cx="405111" cy="259045"/>
    <xdr:sp macro="" textlink="">
      <xdr:nvSpPr>
        <xdr:cNvPr id="199" name="n_1aveValue【体育館・プール】&#10;有形固定資産減価償却率"/>
        <xdr:cNvSpPr txBox="1"/>
      </xdr:nvSpPr>
      <xdr:spPr>
        <a:xfrm>
          <a:off x="317056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0" name="n_2aveValue【体育館・プール】&#10;有形固定資産減価償却率"/>
        <xdr:cNvSpPr txBox="1"/>
      </xdr:nvSpPr>
      <xdr:spPr>
        <a:xfrm>
          <a:off x="2385704" y="1004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xdr:cNvSpPr txBox="1"/>
      </xdr:nvSpPr>
      <xdr:spPr>
        <a:xfrm>
          <a:off x="1611004" y="1001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129049</xdr:rowOff>
    </xdr:from>
    <xdr:ext cx="405111" cy="259045"/>
    <xdr:sp macro="" textlink="">
      <xdr:nvSpPr>
        <xdr:cNvPr id="202" name="n_4aveValue【体育館・プール】&#10;有形固定資産減価償却率"/>
        <xdr:cNvSpPr txBox="1"/>
      </xdr:nvSpPr>
      <xdr:spPr>
        <a:xfrm>
          <a:off x="836304" y="1001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203" name="n_1mainValue【体育館・プール】&#10;有形固定資産減価償却率"/>
        <xdr:cNvSpPr txBox="1"/>
      </xdr:nvSpPr>
      <xdr:spPr>
        <a:xfrm>
          <a:off x="317056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92219</xdr:rowOff>
    </xdr:from>
    <xdr:ext cx="405111" cy="259045"/>
    <xdr:sp macro="" textlink="">
      <xdr:nvSpPr>
        <xdr:cNvPr id="204" name="n_2mainValue【体育館・プール】&#10;有形固定資産減価償却率"/>
        <xdr:cNvSpPr txBox="1"/>
      </xdr:nvSpPr>
      <xdr:spPr>
        <a:xfrm>
          <a:off x="2385704" y="1048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108221</xdr:rowOff>
    </xdr:from>
    <xdr:ext cx="405111" cy="259045"/>
    <xdr:sp macro="" textlink="">
      <xdr:nvSpPr>
        <xdr:cNvPr id="205" name="n_3mainValue【体育館・プール】&#10;有形固定資産減価償却率"/>
        <xdr:cNvSpPr txBox="1"/>
      </xdr:nvSpPr>
      <xdr:spPr>
        <a:xfrm>
          <a:off x="1611004" y="1050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101363</xdr:rowOff>
    </xdr:from>
    <xdr:ext cx="405111" cy="259045"/>
    <xdr:sp macro="" textlink="">
      <xdr:nvSpPr>
        <xdr:cNvPr id="206" name="n_4mainValue【体育館・プール】&#10;有形固定資産減価償却率"/>
        <xdr:cNvSpPr txBox="1"/>
      </xdr:nvSpPr>
      <xdr:spPr>
        <a:xfrm>
          <a:off x="836304" y="104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9219565" y="9463278"/>
          <a:ext cx="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9258300" y="106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915416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9258300" y="924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9154160" y="9463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xdr:cNvSpPr txBox="1"/>
      </xdr:nvSpPr>
      <xdr:spPr>
        <a:xfrm>
          <a:off x="9258300" y="1010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9192260" y="10250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xdr:cNvSpPr/>
      </xdr:nvSpPr>
      <xdr:spPr>
        <a:xfrm>
          <a:off x="8445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xdr:cNvSpPr/>
      </xdr:nvSpPr>
      <xdr:spPr>
        <a:xfrm>
          <a:off x="7670800" y="10230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xdr:cNvSpPr/>
      </xdr:nvSpPr>
      <xdr:spPr>
        <a:xfrm>
          <a:off x="687324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xdr:cNvSpPr/>
      </xdr:nvSpPr>
      <xdr:spPr>
        <a:xfrm>
          <a:off x="6098540" y="1026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54356</xdr:rowOff>
    </xdr:from>
    <xdr:to>
      <xdr:col>55</xdr:col>
      <xdr:colOff>50800</xdr:colOff>
      <xdr:row>61</xdr:row>
      <xdr:rowOff>155956</xdr:rowOff>
    </xdr:to>
    <xdr:sp macro="" textlink="">
      <xdr:nvSpPr>
        <xdr:cNvPr id="244" name="楕円 243"/>
        <xdr:cNvSpPr/>
      </xdr:nvSpPr>
      <xdr:spPr>
        <a:xfrm>
          <a:off x="9192260" y="10280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32783</xdr:rowOff>
    </xdr:from>
    <xdr:ext cx="469744" cy="259045"/>
    <xdr:sp macro="" textlink="">
      <xdr:nvSpPr>
        <xdr:cNvPr id="245" name="【体育館・プール】&#10;一人当たり面積該当値テキスト"/>
        <xdr:cNvSpPr txBox="1"/>
      </xdr:nvSpPr>
      <xdr:spPr>
        <a:xfrm>
          <a:off x="9258300" y="102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56642</xdr:rowOff>
    </xdr:from>
    <xdr:to>
      <xdr:col>50</xdr:col>
      <xdr:colOff>165100</xdr:colOff>
      <xdr:row>61</xdr:row>
      <xdr:rowOff>158242</xdr:rowOff>
    </xdr:to>
    <xdr:sp macro="" textlink="">
      <xdr:nvSpPr>
        <xdr:cNvPr id="246" name="楕円 245"/>
        <xdr:cNvSpPr/>
      </xdr:nvSpPr>
      <xdr:spPr>
        <a:xfrm>
          <a:off x="8445500" y="102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105156</xdr:rowOff>
    </xdr:from>
    <xdr:to>
      <xdr:col>55</xdr:col>
      <xdr:colOff>0</xdr:colOff>
      <xdr:row>61</xdr:row>
      <xdr:rowOff>107442</xdr:rowOff>
    </xdr:to>
    <xdr:cxnSp macro="">
      <xdr:nvCxnSpPr>
        <xdr:cNvPr id="247" name="直線コネクタ 246"/>
        <xdr:cNvCxnSpPr/>
      </xdr:nvCxnSpPr>
      <xdr:spPr>
        <a:xfrm flipV="1">
          <a:off x="8496300" y="10331196"/>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58928</xdr:rowOff>
    </xdr:from>
    <xdr:to>
      <xdr:col>46</xdr:col>
      <xdr:colOff>38100</xdr:colOff>
      <xdr:row>61</xdr:row>
      <xdr:rowOff>160528</xdr:rowOff>
    </xdr:to>
    <xdr:sp macro="" textlink="">
      <xdr:nvSpPr>
        <xdr:cNvPr id="248" name="楕円 247"/>
        <xdr:cNvSpPr/>
      </xdr:nvSpPr>
      <xdr:spPr>
        <a:xfrm>
          <a:off x="7670800" y="10284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107442</xdr:rowOff>
    </xdr:from>
    <xdr:to>
      <xdr:col>50</xdr:col>
      <xdr:colOff>114300</xdr:colOff>
      <xdr:row>61</xdr:row>
      <xdr:rowOff>109728</xdr:rowOff>
    </xdr:to>
    <xdr:cxnSp macro="">
      <xdr:nvCxnSpPr>
        <xdr:cNvPr id="249" name="直線コネクタ 248"/>
        <xdr:cNvCxnSpPr/>
      </xdr:nvCxnSpPr>
      <xdr:spPr>
        <a:xfrm flipV="1">
          <a:off x="7713980" y="1033348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63500</xdr:rowOff>
    </xdr:from>
    <xdr:to>
      <xdr:col>41</xdr:col>
      <xdr:colOff>101600</xdr:colOff>
      <xdr:row>61</xdr:row>
      <xdr:rowOff>165100</xdr:rowOff>
    </xdr:to>
    <xdr:sp macro="" textlink="">
      <xdr:nvSpPr>
        <xdr:cNvPr id="250" name="楕円 249"/>
        <xdr:cNvSpPr/>
      </xdr:nvSpPr>
      <xdr:spPr>
        <a:xfrm>
          <a:off x="687324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109728</xdr:rowOff>
    </xdr:from>
    <xdr:to>
      <xdr:col>45</xdr:col>
      <xdr:colOff>177800</xdr:colOff>
      <xdr:row>61</xdr:row>
      <xdr:rowOff>114300</xdr:rowOff>
    </xdr:to>
    <xdr:cxnSp macro="">
      <xdr:nvCxnSpPr>
        <xdr:cNvPr id="251" name="直線コネクタ 250"/>
        <xdr:cNvCxnSpPr/>
      </xdr:nvCxnSpPr>
      <xdr:spPr>
        <a:xfrm flipV="1">
          <a:off x="6924040" y="1033576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68072</xdr:rowOff>
    </xdr:from>
    <xdr:to>
      <xdr:col>36</xdr:col>
      <xdr:colOff>165100</xdr:colOff>
      <xdr:row>61</xdr:row>
      <xdr:rowOff>169672</xdr:rowOff>
    </xdr:to>
    <xdr:sp macro="" textlink="">
      <xdr:nvSpPr>
        <xdr:cNvPr id="252" name="楕円 251"/>
        <xdr:cNvSpPr/>
      </xdr:nvSpPr>
      <xdr:spPr>
        <a:xfrm>
          <a:off x="6098540" y="102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114300</xdr:rowOff>
    </xdr:from>
    <xdr:to>
      <xdr:col>41</xdr:col>
      <xdr:colOff>50800</xdr:colOff>
      <xdr:row>61</xdr:row>
      <xdr:rowOff>118872</xdr:rowOff>
    </xdr:to>
    <xdr:cxnSp macro="">
      <xdr:nvCxnSpPr>
        <xdr:cNvPr id="253" name="直線コネクタ 252"/>
        <xdr:cNvCxnSpPr/>
      </xdr:nvCxnSpPr>
      <xdr:spPr>
        <a:xfrm flipV="1">
          <a:off x="6149340" y="1034034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54" name="n_1aveValue【体育館・プール】&#10;一人当たり面積"/>
        <xdr:cNvSpPr txBox="1"/>
      </xdr:nvSpPr>
      <xdr:spPr>
        <a:xfrm>
          <a:off x="827158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5" name="n_2aveValue【体育館・プール】&#10;一人当たり面積"/>
        <xdr:cNvSpPr txBox="1"/>
      </xdr:nvSpPr>
      <xdr:spPr>
        <a:xfrm>
          <a:off x="7509587"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56" name="n_3aveValue【体育館・プール】&#10;一人当たり面積"/>
        <xdr:cNvSpPr txBox="1"/>
      </xdr:nvSpPr>
      <xdr:spPr>
        <a:xfrm>
          <a:off x="671202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aveValue【体育館・プール】&#10;一人当たり面積"/>
        <xdr:cNvSpPr txBox="1"/>
      </xdr:nvSpPr>
      <xdr:spPr>
        <a:xfrm>
          <a:off x="5937327" y="100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149369</xdr:rowOff>
    </xdr:from>
    <xdr:ext cx="469744" cy="259045"/>
    <xdr:sp macro="" textlink="">
      <xdr:nvSpPr>
        <xdr:cNvPr id="258" name="n_1mainValue【体育館・プール】&#10;一人当たり面積"/>
        <xdr:cNvSpPr txBox="1"/>
      </xdr:nvSpPr>
      <xdr:spPr>
        <a:xfrm>
          <a:off x="8271587" y="103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151655</xdr:rowOff>
    </xdr:from>
    <xdr:ext cx="469744" cy="259045"/>
    <xdr:sp macro="" textlink="">
      <xdr:nvSpPr>
        <xdr:cNvPr id="259" name="n_2mainValue【体育館・プール】&#10;一人当たり面積"/>
        <xdr:cNvSpPr txBox="1"/>
      </xdr:nvSpPr>
      <xdr:spPr>
        <a:xfrm>
          <a:off x="7509587" y="103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156227</xdr:rowOff>
    </xdr:from>
    <xdr:ext cx="469744" cy="259045"/>
    <xdr:sp macro="" textlink="">
      <xdr:nvSpPr>
        <xdr:cNvPr id="260" name="n_3mainValue【体育館・プール】&#10;一人当たり面積"/>
        <xdr:cNvSpPr txBox="1"/>
      </xdr:nvSpPr>
      <xdr:spPr>
        <a:xfrm>
          <a:off x="67120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160799</xdr:rowOff>
    </xdr:from>
    <xdr:ext cx="469744" cy="259045"/>
    <xdr:sp macro="" textlink="">
      <xdr:nvSpPr>
        <xdr:cNvPr id="261" name="n_4mainValue【体育館・プール】&#10;一人当たり面積"/>
        <xdr:cNvSpPr txBox="1"/>
      </xdr:nvSpPr>
      <xdr:spPr>
        <a:xfrm>
          <a:off x="5937327" y="1038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086225" y="132740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12496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02082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1" name="【福祉施設】&#10;有形固定資産減価償却率平均値テキスト"/>
        <xdr:cNvSpPr txBox="1"/>
      </xdr:nvSpPr>
      <xdr:spPr>
        <a:xfrm>
          <a:off x="4124960" y="13501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03606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xdr:cNvSpPr/>
      </xdr:nvSpPr>
      <xdr:spPr>
        <a:xfrm>
          <a:off x="3312160" y="1357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xdr:cNvSpPr/>
      </xdr:nvSpPr>
      <xdr:spPr>
        <a:xfrm>
          <a:off x="2514600" y="1354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xdr:cNvSpPr/>
      </xdr:nvSpPr>
      <xdr:spPr>
        <a:xfrm>
          <a:off x="1739900" y="13552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xdr:cNvSpPr/>
      </xdr:nvSpPr>
      <xdr:spPr>
        <a:xfrm>
          <a:off x="965200" y="13526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168275</xdr:rowOff>
    </xdr:from>
    <xdr:to>
      <xdr:col>24</xdr:col>
      <xdr:colOff>114300</xdr:colOff>
      <xdr:row>84</xdr:row>
      <xdr:rowOff>98425</xdr:rowOff>
    </xdr:to>
    <xdr:sp macro="" textlink="">
      <xdr:nvSpPr>
        <xdr:cNvPr id="302" name="楕円 301"/>
        <xdr:cNvSpPr/>
      </xdr:nvSpPr>
      <xdr:spPr>
        <a:xfrm>
          <a:off x="4036060" y="1408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146702</xdr:rowOff>
    </xdr:from>
    <xdr:ext cx="405111" cy="259045"/>
    <xdr:sp macro="" textlink="">
      <xdr:nvSpPr>
        <xdr:cNvPr id="303" name="【福祉施設】&#10;有形固定資産減価償却率該当値テキスト"/>
        <xdr:cNvSpPr txBox="1"/>
      </xdr:nvSpPr>
      <xdr:spPr>
        <a:xfrm>
          <a:off x="412496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130175</xdr:rowOff>
    </xdr:from>
    <xdr:to>
      <xdr:col>20</xdr:col>
      <xdr:colOff>38100</xdr:colOff>
      <xdr:row>84</xdr:row>
      <xdr:rowOff>60325</xdr:rowOff>
    </xdr:to>
    <xdr:sp macro="" textlink="">
      <xdr:nvSpPr>
        <xdr:cNvPr id="304" name="楕円 303"/>
        <xdr:cNvSpPr/>
      </xdr:nvSpPr>
      <xdr:spPr>
        <a:xfrm>
          <a:off x="3312160" y="14044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47625</xdr:rowOff>
    </xdr:to>
    <xdr:cxnSp macro="">
      <xdr:nvCxnSpPr>
        <xdr:cNvPr id="305" name="直線コネクタ 304"/>
        <xdr:cNvCxnSpPr/>
      </xdr:nvCxnSpPr>
      <xdr:spPr>
        <a:xfrm>
          <a:off x="3355340" y="1409128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133986</xdr:rowOff>
    </xdr:from>
    <xdr:to>
      <xdr:col>15</xdr:col>
      <xdr:colOff>101600</xdr:colOff>
      <xdr:row>85</xdr:row>
      <xdr:rowOff>64136</xdr:rowOff>
    </xdr:to>
    <xdr:sp macro="" textlink="">
      <xdr:nvSpPr>
        <xdr:cNvPr id="306" name="楕円 305"/>
        <xdr:cNvSpPr/>
      </xdr:nvSpPr>
      <xdr:spPr>
        <a:xfrm>
          <a:off x="2514600" y="14215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xdr:rowOff>
    </xdr:from>
    <xdr:to>
      <xdr:col>19</xdr:col>
      <xdr:colOff>177800</xdr:colOff>
      <xdr:row>85</xdr:row>
      <xdr:rowOff>13336</xdr:rowOff>
    </xdr:to>
    <xdr:cxnSp macro="">
      <xdr:nvCxnSpPr>
        <xdr:cNvPr id="307" name="直線コネクタ 306"/>
        <xdr:cNvCxnSpPr/>
      </xdr:nvCxnSpPr>
      <xdr:spPr>
        <a:xfrm flipV="1">
          <a:off x="2565400" y="14091285"/>
          <a:ext cx="789940" cy="17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99695</xdr:rowOff>
    </xdr:from>
    <xdr:to>
      <xdr:col>10</xdr:col>
      <xdr:colOff>165100</xdr:colOff>
      <xdr:row>85</xdr:row>
      <xdr:rowOff>29845</xdr:rowOff>
    </xdr:to>
    <xdr:sp macro="" textlink="">
      <xdr:nvSpPr>
        <xdr:cNvPr id="308" name="楕円 307"/>
        <xdr:cNvSpPr/>
      </xdr:nvSpPr>
      <xdr:spPr>
        <a:xfrm>
          <a:off x="1739900" y="1418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150495</xdr:rowOff>
    </xdr:from>
    <xdr:to>
      <xdr:col>15</xdr:col>
      <xdr:colOff>50800</xdr:colOff>
      <xdr:row>85</xdr:row>
      <xdr:rowOff>13336</xdr:rowOff>
    </xdr:to>
    <xdr:cxnSp macro="">
      <xdr:nvCxnSpPr>
        <xdr:cNvPr id="309" name="直線コネクタ 308"/>
        <xdr:cNvCxnSpPr/>
      </xdr:nvCxnSpPr>
      <xdr:spPr>
        <a:xfrm>
          <a:off x="1790700" y="14232255"/>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67311</xdr:rowOff>
    </xdr:from>
    <xdr:to>
      <xdr:col>6</xdr:col>
      <xdr:colOff>38100</xdr:colOff>
      <xdr:row>84</xdr:row>
      <xdr:rowOff>168911</xdr:rowOff>
    </xdr:to>
    <xdr:sp macro="" textlink="">
      <xdr:nvSpPr>
        <xdr:cNvPr id="310" name="楕円 309"/>
        <xdr:cNvSpPr/>
      </xdr:nvSpPr>
      <xdr:spPr>
        <a:xfrm>
          <a:off x="965200" y="141490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118111</xdr:rowOff>
    </xdr:from>
    <xdr:to>
      <xdr:col>10</xdr:col>
      <xdr:colOff>114300</xdr:colOff>
      <xdr:row>84</xdr:row>
      <xdr:rowOff>150495</xdr:rowOff>
    </xdr:to>
    <xdr:cxnSp macro="">
      <xdr:nvCxnSpPr>
        <xdr:cNvPr id="311" name="直線コネクタ 310"/>
        <xdr:cNvCxnSpPr/>
      </xdr:nvCxnSpPr>
      <xdr:spPr>
        <a:xfrm>
          <a:off x="1008380" y="14199871"/>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113047</xdr:rowOff>
    </xdr:from>
    <xdr:ext cx="405111" cy="259045"/>
    <xdr:sp macro="" textlink="">
      <xdr:nvSpPr>
        <xdr:cNvPr id="312" name="n_1aveValue【福祉施設】&#10;有形固定資産減価償却率"/>
        <xdr:cNvSpPr txBox="1"/>
      </xdr:nvSpPr>
      <xdr:spPr>
        <a:xfrm>
          <a:off x="317056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3" name="n_2aveValue【福祉施設】&#10;有形固定資産減価償却率"/>
        <xdr:cNvSpPr txBox="1"/>
      </xdr:nvSpPr>
      <xdr:spPr>
        <a:xfrm>
          <a:off x="238570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4" name="n_3aveValue【福祉施設】&#10;有形固定資産減価償却率"/>
        <xdr:cNvSpPr txBox="1"/>
      </xdr:nvSpPr>
      <xdr:spPr>
        <a:xfrm>
          <a:off x="1611004" y="1333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61613</xdr:rowOff>
    </xdr:from>
    <xdr:ext cx="405111" cy="259045"/>
    <xdr:sp macro="" textlink="">
      <xdr:nvSpPr>
        <xdr:cNvPr id="315" name="n_4aveValue【福祉施設】&#10;有形固定資産減価償却率"/>
        <xdr:cNvSpPr txBox="1"/>
      </xdr:nvSpPr>
      <xdr:spPr>
        <a:xfrm>
          <a:off x="836304" y="1330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51452</xdr:rowOff>
    </xdr:from>
    <xdr:ext cx="405111" cy="259045"/>
    <xdr:sp macro="" textlink="">
      <xdr:nvSpPr>
        <xdr:cNvPr id="316" name="n_1mainValue【福祉施設】&#10;有形固定資産減価償却率"/>
        <xdr:cNvSpPr txBox="1"/>
      </xdr:nvSpPr>
      <xdr:spPr>
        <a:xfrm>
          <a:off x="317056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55263</xdr:rowOff>
    </xdr:from>
    <xdr:ext cx="405111" cy="259045"/>
    <xdr:sp macro="" textlink="">
      <xdr:nvSpPr>
        <xdr:cNvPr id="317" name="n_2mainValue【福祉施設】&#10;有形固定資産減価償却率"/>
        <xdr:cNvSpPr txBox="1"/>
      </xdr:nvSpPr>
      <xdr:spPr>
        <a:xfrm>
          <a:off x="238570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20972</xdr:rowOff>
    </xdr:from>
    <xdr:ext cx="405111" cy="259045"/>
    <xdr:sp macro="" textlink="">
      <xdr:nvSpPr>
        <xdr:cNvPr id="318" name="n_3mainValue【福祉施設】&#10;有形固定資産減価償却率"/>
        <xdr:cNvSpPr txBox="1"/>
      </xdr:nvSpPr>
      <xdr:spPr>
        <a:xfrm>
          <a:off x="161100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160038</xdr:rowOff>
    </xdr:from>
    <xdr:ext cx="405111" cy="259045"/>
    <xdr:sp macro="" textlink="">
      <xdr:nvSpPr>
        <xdr:cNvPr id="319" name="n_4mainValue【福祉施設】&#10;有形固定資産減価償却率"/>
        <xdr:cNvSpPr txBox="1"/>
      </xdr:nvSpPr>
      <xdr:spPr>
        <a:xfrm>
          <a:off x="836304" y="14241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9219565" y="13026391"/>
          <a:ext cx="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92583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915416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925830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915416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xdr:cNvSpPr txBox="1"/>
      </xdr:nvSpPr>
      <xdr:spPr>
        <a:xfrm>
          <a:off x="9258300"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91922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xdr:cNvSpPr/>
      </xdr:nvSpPr>
      <xdr:spPr>
        <a:xfrm>
          <a:off x="8445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xdr:cNvSpPr/>
      </xdr:nvSpPr>
      <xdr:spPr>
        <a:xfrm>
          <a:off x="7670800" y="137886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xdr:cNvSpPr/>
      </xdr:nvSpPr>
      <xdr:spPr>
        <a:xfrm>
          <a:off x="687324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09854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357" name="楕円 356"/>
        <xdr:cNvSpPr/>
      </xdr:nvSpPr>
      <xdr:spPr>
        <a:xfrm>
          <a:off x="9192260" y="14031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96029</xdr:rowOff>
    </xdr:from>
    <xdr:ext cx="469744" cy="259045"/>
    <xdr:sp macro="" textlink="">
      <xdr:nvSpPr>
        <xdr:cNvPr id="358" name="【福祉施設】&#10;一人当たり面積該当値テキスト"/>
        <xdr:cNvSpPr txBox="1"/>
      </xdr:nvSpPr>
      <xdr:spPr>
        <a:xfrm>
          <a:off x="9258300" y="14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59" name="楕円 358"/>
        <xdr:cNvSpPr/>
      </xdr:nvSpPr>
      <xdr:spPr>
        <a:xfrm>
          <a:off x="8445500" y="14031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83</xdr:row>
      <xdr:rowOff>168402</xdr:rowOff>
    </xdr:to>
    <xdr:cxnSp macro="">
      <xdr:nvCxnSpPr>
        <xdr:cNvPr id="360" name="直線コネクタ 359"/>
        <xdr:cNvCxnSpPr/>
      </xdr:nvCxnSpPr>
      <xdr:spPr>
        <a:xfrm>
          <a:off x="8496300" y="1408252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1" name="楕円 360"/>
        <xdr:cNvSpPr/>
      </xdr:nvSpPr>
      <xdr:spPr>
        <a:xfrm>
          <a:off x="7670800" y="14031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83</xdr:row>
      <xdr:rowOff>168402</xdr:rowOff>
    </xdr:to>
    <xdr:cxnSp macro="">
      <xdr:nvCxnSpPr>
        <xdr:cNvPr id="362" name="直線コネクタ 361"/>
        <xdr:cNvCxnSpPr/>
      </xdr:nvCxnSpPr>
      <xdr:spPr>
        <a:xfrm>
          <a:off x="7713980" y="1408252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126746</xdr:rowOff>
    </xdr:from>
    <xdr:to>
      <xdr:col>41</xdr:col>
      <xdr:colOff>101600</xdr:colOff>
      <xdr:row>84</xdr:row>
      <xdr:rowOff>56896</xdr:rowOff>
    </xdr:to>
    <xdr:sp macro="" textlink="">
      <xdr:nvSpPr>
        <xdr:cNvPr id="363" name="楕円 362"/>
        <xdr:cNvSpPr/>
      </xdr:nvSpPr>
      <xdr:spPr>
        <a:xfrm>
          <a:off x="6873240" y="14040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84</xdr:row>
      <xdr:rowOff>6096</xdr:rowOff>
    </xdr:to>
    <xdr:cxnSp macro="">
      <xdr:nvCxnSpPr>
        <xdr:cNvPr id="364" name="直線コネクタ 363"/>
        <xdr:cNvCxnSpPr/>
      </xdr:nvCxnSpPr>
      <xdr:spPr>
        <a:xfrm flipV="1">
          <a:off x="6924040" y="14082522"/>
          <a:ext cx="78994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126746</xdr:rowOff>
    </xdr:from>
    <xdr:to>
      <xdr:col>36</xdr:col>
      <xdr:colOff>165100</xdr:colOff>
      <xdr:row>84</xdr:row>
      <xdr:rowOff>56896</xdr:rowOff>
    </xdr:to>
    <xdr:sp macro="" textlink="">
      <xdr:nvSpPr>
        <xdr:cNvPr id="365" name="楕円 364"/>
        <xdr:cNvSpPr/>
      </xdr:nvSpPr>
      <xdr:spPr>
        <a:xfrm>
          <a:off x="6098540" y="14040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xdr:rowOff>
    </xdr:from>
    <xdr:to>
      <xdr:col>41</xdr:col>
      <xdr:colOff>50800</xdr:colOff>
      <xdr:row>84</xdr:row>
      <xdr:rowOff>6096</xdr:rowOff>
    </xdr:to>
    <xdr:cxnSp macro="">
      <xdr:nvCxnSpPr>
        <xdr:cNvPr id="366" name="直線コネクタ 365"/>
        <xdr:cNvCxnSpPr/>
      </xdr:nvCxnSpPr>
      <xdr:spPr>
        <a:xfrm>
          <a:off x="6149340" y="1408785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67" name="n_1aveValue【福祉施設】&#10;一人当たり面積"/>
        <xdr:cNvSpPr txBox="1"/>
      </xdr:nvSpPr>
      <xdr:spPr>
        <a:xfrm>
          <a:off x="827158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68" name="n_2aveValue【福祉施設】&#10;一人当たり面積"/>
        <xdr:cNvSpPr txBox="1"/>
      </xdr:nvSpPr>
      <xdr:spPr>
        <a:xfrm>
          <a:off x="7509587"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69" name="n_3aveValue【福祉施設】&#10;一人当たり面積"/>
        <xdr:cNvSpPr txBox="1"/>
      </xdr:nvSpPr>
      <xdr:spPr>
        <a:xfrm>
          <a:off x="671202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xdr:cNvSpPr txBox="1"/>
      </xdr:nvSpPr>
      <xdr:spPr>
        <a:xfrm>
          <a:off x="593732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371" name="n_1mainValue【福祉施設】&#10;一人当たり面積"/>
        <xdr:cNvSpPr txBox="1"/>
      </xdr:nvSpPr>
      <xdr:spPr>
        <a:xfrm>
          <a:off x="827158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2" name="n_2mainValue【福祉施設】&#10;一人当たり面積"/>
        <xdr:cNvSpPr txBox="1"/>
      </xdr:nvSpPr>
      <xdr:spPr>
        <a:xfrm>
          <a:off x="750958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48023</xdr:rowOff>
    </xdr:from>
    <xdr:ext cx="469744" cy="259045"/>
    <xdr:sp macro="" textlink="">
      <xdr:nvSpPr>
        <xdr:cNvPr id="373" name="n_3mainValue【福祉施設】&#10;一人当たり面積"/>
        <xdr:cNvSpPr txBox="1"/>
      </xdr:nvSpPr>
      <xdr:spPr>
        <a:xfrm>
          <a:off x="67120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48023</xdr:rowOff>
    </xdr:from>
    <xdr:ext cx="469744" cy="259045"/>
    <xdr:sp macro="" textlink="">
      <xdr:nvSpPr>
        <xdr:cNvPr id="374" name="n_4mainValue【福祉施設】&#10;一人当たり面積"/>
        <xdr:cNvSpPr txBox="1"/>
      </xdr:nvSpPr>
      <xdr:spPr>
        <a:xfrm>
          <a:off x="59373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086225" y="16926742"/>
          <a:ext cx="0" cy="1185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124960" y="181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02082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124960" y="1670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020820" y="16926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89098</xdr:rowOff>
    </xdr:from>
    <xdr:ext cx="405111" cy="259045"/>
    <xdr:sp macro="" textlink="">
      <xdr:nvSpPr>
        <xdr:cNvPr id="405" name="【市民会館】&#10;有形固定資産減価償却率平均値テキスト"/>
        <xdr:cNvSpPr txBox="1"/>
      </xdr:nvSpPr>
      <xdr:spPr>
        <a:xfrm>
          <a:off x="4124960" y="17356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03606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xdr:cNvSpPr/>
      </xdr:nvSpPr>
      <xdr:spPr>
        <a:xfrm>
          <a:off x="3312160" y="1753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xdr:cNvSpPr/>
      </xdr:nvSpPr>
      <xdr:spPr>
        <a:xfrm>
          <a:off x="251460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xdr:cNvSpPr/>
      </xdr:nvSpPr>
      <xdr:spPr>
        <a:xfrm>
          <a:off x="1739900" y="17427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xdr:cNvSpPr/>
      </xdr:nvSpPr>
      <xdr:spPr>
        <a:xfrm>
          <a:off x="965200" y="17458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16" name="楕円 415"/>
        <xdr:cNvSpPr/>
      </xdr:nvSpPr>
      <xdr:spPr>
        <a:xfrm>
          <a:off x="403606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108329</xdr:rowOff>
    </xdr:from>
    <xdr:ext cx="405111" cy="259045"/>
    <xdr:sp macro="" textlink="">
      <xdr:nvSpPr>
        <xdr:cNvPr id="417" name="【市民会館】&#10;有形固定資産減価償却率該当値テキスト"/>
        <xdr:cNvSpPr txBox="1"/>
      </xdr:nvSpPr>
      <xdr:spPr>
        <a:xfrm>
          <a:off x="4124960"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418" name="楕円 417"/>
        <xdr:cNvSpPr/>
      </xdr:nvSpPr>
      <xdr:spPr>
        <a:xfrm>
          <a:off x="3312160" y="17544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9252</xdr:rowOff>
    </xdr:to>
    <xdr:cxnSp macro="">
      <xdr:nvCxnSpPr>
        <xdr:cNvPr id="419" name="直線コネクタ 418"/>
        <xdr:cNvCxnSpPr/>
      </xdr:nvCxnSpPr>
      <xdr:spPr>
        <a:xfrm>
          <a:off x="3355340" y="17595668"/>
          <a:ext cx="73152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74386</xdr:rowOff>
    </xdr:from>
    <xdr:to>
      <xdr:col>15</xdr:col>
      <xdr:colOff>101600</xdr:colOff>
      <xdr:row>105</xdr:row>
      <xdr:rowOff>4536</xdr:rowOff>
    </xdr:to>
    <xdr:sp macro="" textlink="">
      <xdr:nvSpPr>
        <xdr:cNvPr id="420" name="楕円 419"/>
        <xdr:cNvSpPr/>
      </xdr:nvSpPr>
      <xdr:spPr>
        <a:xfrm>
          <a:off x="2514600" y="17508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125186</xdr:rowOff>
    </xdr:from>
    <xdr:to>
      <xdr:col>19</xdr:col>
      <xdr:colOff>177800</xdr:colOff>
      <xdr:row>104</xdr:row>
      <xdr:rowOff>161108</xdr:rowOff>
    </xdr:to>
    <xdr:cxnSp macro="">
      <xdr:nvCxnSpPr>
        <xdr:cNvPr id="421" name="直線コネクタ 420"/>
        <xdr:cNvCxnSpPr/>
      </xdr:nvCxnSpPr>
      <xdr:spPr>
        <a:xfrm>
          <a:off x="2565400" y="17559746"/>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22" name="楕円 421"/>
        <xdr:cNvSpPr/>
      </xdr:nvSpPr>
      <xdr:spPr>
        <a:xfrm>
          <a:off x="1739900" y="174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89263</xdr:rowOff>
    </xdr:from>
    <xdr:to>
      <xdr:col>15</xdr:col>
      <xdr:colOff>50800</xdr:colOff>
      <xdr:row>104</xdr:row>
      <xdr:rowOff>125186</xdr:rowOff>
    </xdr:to>
    <xdr:cxnSp macro="">
      <xdr:nvCxnSpPr>
        <xdr:cNvPr id="423" name="直線コネクタ 422"/>
        <xdr:cNvCxnSpPr/>
      </xdr:nvCxnSpPr>
      <xdr:spPr>
        <a:xfrm>
          <a:off x="1790700" y="1752382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2539</xdr:rowOff>
    </xdr:from>
    <xdr:to>
      <xdr:col>6</xdr:col>
      <xdr:colOff>38100</xdr:colOff>
      <xdr:row>104</xdr:row>
      <xdr:rowOff>104139</xdr:rowOff>
    </xdr:to>
    <xdr:sp macro="" textlink="">
      <xdr:nvSpPr>
        <xdr:cNvPr id="424" name="楕円 423"/>
        <xdr:cNvSpPr/>
      </xdr:nvSpPr>
      <xdr:spPr>
        <a:xfrm>
          <a:off x="96520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53339</xdr:rowOff>
    </xdr:from>
    <xdr:to>
      <xdr:col>10</xdr:col>
      <xdr:colOff>114300</xdr:colOff>
      <xdr:row>104</xdr:row>
      <xdr:rowOff>89263</xdr:rowOff>
    </xdr:to>
    <xdr:cxnSp macro="">
      <xdr:nvCxnSpPr>
        <xdr:cNvPr id="425" name="直線コネクタ 424"/>
        <xdr:cNvCxnSpPr/>
      </xdr:nvCxnSpPr>
      <xdr:spPr>
        <a:xfrm>
          <a:off x="1008380" y="17487899"/>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26" name="n_1aveValue【市民会館】&#10;有形固定資産減価償却率"/>
        <xdr:cNvSpPr txBox="1"/>
      </xdr:nvSpPr>
      <xdr:spPr>
        <a:xfrm>
          <a:off x="317056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427" name="n_2aveValue【市民会館】&#10;有形固定資産減価償却率"/>
        <xdr:cNvSpPr txBox="1"/>
      </xdr:nvSpPr>
      <xdr:spPr>
        <a:xfrm>
          <a:off x="238570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28" name="n_3aveValue【市民会館】&#10;有形固定資産減価償却率"/>
        <xdr:cNvSpPr txBox="1"/>
      </xdr:nvSpPr>
      <xdr:spPr>
        <a:xfrm>
          <a:off x="161100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29" name="n_4aveValue【市民会館】&#10;有形固定資産減価償却率"/>
        <xdr:cNvSpPr txBox="1"/>
      </xdr:nvSpPr>
      <xdr:spPr>
        <a:xfrm>
          <a:off x="836304" y="175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430" name="n_1mainValue【市民会館】&#10;有形固定資産減価償却率"/>
        <xdr:cNvSpPr txBox="1"/>
      </xdr:nvSpPr>
      <xdr:spPr>
        <a:xfrm>
          <a:off x="317056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21063</xdr:rowOff>
    </xdr:from>
    <xdr:ext cx="405111" cy="259045"/>
    <xdr:sp macro="" textlink="">
      <xdr:nvSpPr>
        <xdr:cNvPr id="431" name="n_2mainValue【市民会館】&#10;有形固定資産減価償却率"/>
        <xdr:cNvSpPr txBox="1"/>
      </xdr:nvSpPr>
      <xdr:spPr>
        <a:xfrm>
          <a:off x="238570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131190</xdr:rowOff>
    </xdr:from>
    <xdr:ext cx="405111" cy="259045"/>
    <xdr:sp macro="" textlink="">
      <xdr:nvSpPr>
        <xdr:cNvPr id="432" name="n_3mainValue【市民会館】&#10;有形固定資産減価償却率"/>
        <xdr:cNvSpPr txBox="1"/>
      </xdr:nvSpPr>
      <xdr:spPr>
        <a:xfrm>
          <a:off x="161100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3" name="n_4mainValue【市民会館】&#10;有形固定資産減価償却率"/>
        <xdr:cNvSpPr txBox="1"/>
      </xdr:nvSpPr>
      <xdr:spPr>
        <a:xfrm>
          <a:off x="83630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xdr:cNvCxnSpPr/>
      </xdr:nvCxnSpPr>
      <xdr:spPr>
        <a:xfrm flipV="1">
          <a:off x="9219565" y="16885920"/>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xdr:cNvSpPr txBox="1"/>
      </xdr:nvSpPr>
      <xdr:spPr>
        <a:xfrm>
          <a:off x="9258300" y="1824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xdr:cNvCxnSpPr/>
      </xdr:nvCxnSpPr>
      <xdr:spPr>
        <a:xfrm>
          <a:off x="9154160" y="1824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1" name="【市民会館】&#10;一人当たり面積平均値テキスト"/>
        <xdr:cNvSpPr txBox="1"/>
      </xdr:nvSpPr>
      <xdr:spPr>
        <a:xfrm>
          <a:off x="9258300" y="1764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xdr:cNvSpPr/>
      </xdr:nvSpPr>
      <xdr:spPr>
        <a:xfrm>
          <a:off x="9192260" y="17666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xdr:cNvSpPr/>
      </xdr:nvSpPr>
      <xdr:spPr>
        <a:xfrm>
          <a:off x="8445500" y="17533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xdr:cNvSpPr/>
      </xdr:nvSpPr>
      <xdr:spPr>
        <a:xfrm>
          <a:off x="7670800" y="173906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xdr:cNvSpPr/>
      </xdr:nvSpPr>
      <xdr:spPr>
        <a:xfrm>
          <a:off x="6873240" y="17560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xdr:cNvSpPr/>
      </xdr:nvSpPr>
      <xdr:spPr>
        <a:xfrm>
          <a:off x="60985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89408</xdr:rowOff>
    </xdr:from>
    <xdr:to>
      <xdr:col>55</xdr:col>
      <xdr:colOff>50800</xdr:colOff>
      <xdr:row>105</xdr:row>
      <xdr:rowOff>19558</xdr:rowOff>
    </xdr:to>
    <xdr:sp macro="" textlink="">
      <xdr:nvSpPr>
        <xdr:cNvPr id="472" name="楕円 471"/>
        <xdr:cNvSpPr/>
      </xdr:nvSpPr>
      <xdr:spPr>
        <a:xfrm>
          <a:off x="9192260" y="17523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112285</xdr:rowOff>
    </xdr:from>
    <xdr:ext cx="469744" cy="259045"/>
    <xdr:sp macro="" textlink="">
      <xdr:nvSpPr>
        <xdr:cNvPr id="473" name="【市民会館】&#10;一人当たり面積該当値テキスト"/>
        <xdr:cNvSpPr txBox="1"/>
      </xdr:nvSpPr>
      <xdr:spPr>
        <a:xfrm>
          <a:off x="9258300" y="1737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98552</xdr:rowOff>
    </xdr:from>
    <xdr:to>
      <xdr:col>50</xdr:col>
      <xdr:colOff>165100</xdr:colOff>
      <xdr:row>105</xdr:row>
      <xdr:rowOff>28702</xdr:rowOff>
    </xdr:to>
    <xdr:sp macro="" textlink="">
      <xdr:nvSpPr>
        <xdr:cNvPr id="474" name="楕円 473"/>
        <xdr:cNvSpPr/>
      </xdr:nvSpPr>
      <xdr:spPr>
        <a:xfrm>
          <a:off x="8445500" y="17533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140208</xdr:rowOff>
    </xdr:from>
    <xdr:to>
      <xdr:col>55</xdr:col>
      <xdr:colOff>0</xdr:colOff>
      <xdr:row>104</xdr:row>
      <xdr:rowOff>149352</xdr:rowOff>
    </xdr:to>
    <xdr:cxnSp macro="">
      <xdr:nvCxnSpPr>
        <xdr:cNvPr id="475" name="直線コネクタ 474"/>
        <xdr:cNvCxnSpPr/>
      </xdr:nvCxnSpPr>
      <xdr:spPr>
        <a:xfrm flipV="1">
          <a:off x="8496300" y="17574768"/>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107696</xdr:rowOff>
    </xdr:from>
    <xdr:to>
      <xdr:col>46</xdr:col>
      <xdr:colOff>38100</xdr:colOff>
      <xdr:row>105</xdr:row>
      <xdr:rowOff>37846</xdr:rowOff>
    </xdr:to>
    <xdr:sp macro="" textlink="">
      <xdr:nvSpPr>
        <xdr:cNvPr id="476" name="楕円 475"/>
        <xdr:cNvSpPr/>
      </xdr:nvSpPr>
      <xdr:spPr>
        <a:xfrm>
          <a:off x="7670800" y="175422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149352</xdr:rowOff>
    </xdr:from>
    <xdr:to>
      <xdr:col>50</xdr:col>
      <xdr:colOff>114300</xdr:colOff>
      <xdr:row>104</xdr:row>
      <xdr:rowOff>158496</xdr:rowOff>
    </xdr:to>
    <xdr:cxnSp macro="">
      <xdr:nvCxnSpPr>
        <xdr:cNvPr id="477" name="直線コネクタ 476"/>
        <xdr:cNvCxnSpPr/>
      </xdr:nvCxnSpPr>
      <xdr:spPr>
        <a:xfrm flipV="1">
          <a:off x="7713980" y="17583912"/>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478" name="楕円 477"/>
        <xdr:cNvSpPr/>
      </xdr:nvSpPr>
      <xdr:spPr>
        <a:xfrm>
          <a:off x="687324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158496</xdr:rowOff>
    </xdr:from>
    <xdr:to>
      <xdr:col>45</xdr:col>
      <xdr:colOff>177800</xdr:colOff>
      <xdr:row>104</xdr:row>
      <xdr:rowOff>167639</xdr:rowOff>
    </xdr:to>
    <xdr:cxnSp macro="">
      <xdr:nvCxnSpPr>
        <xdr:cNvPr id="479" name="直線コネクタ 478"/>
        <xdr:cNvCxnSpPr/>
      </xdr:nvCxnSpPr>
      <xdr:spPr>
        <a:xfrm flipV="1">
          <a:off x="6924040" y="17593056"/>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125985</xdr:rowOff>
    </xdr:from>
    <xdr:to>
      <xdr:col>36</xdr:col>
      <xdr:colOff>165100</xdr:colOff>
      <xdr:row>105</xdr:row>
      <xdr:rowOff>56135</xdr:rowOff>
    </xdr:to>
    <xdr:sp macro="" textlink="">
      <xdr:nvSpPr>
        <xdr:cNvPr id="480" name="楕円 479"/>
        <xdr:cNvSpPr/>
      </xdr:nvSpPr>
      <xdr:spPr>
        <a:xfrm>
          <a:off x="6098540" y="17560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167639</xdr:rowOff>
    </xdr:from>
    <xdr:to>
      <xdr:col>41</xdr:col>
      <xdr:colOff>50800</xdr:colOff>
      <xdr:row>105</xdr:row>
      <xdr:rowOff>5335</xdr:rowOff>
    </xdr:to>
    <xdr:cxnSp macro="">
      <xdr:nvCxnSpPr>
        <xdr:cNvPr id="481" name="直線コネクタ 480"/>
        <xdr:cNvCxnSpPr/>
      </xdr:nvCxnSpPr>
      <xdr:spPr>
        <a:xfrm flipV="1">
          <a:off x="6149340" y="17602199"/>
          <a:ext cx="7747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19829</xdr:rowOff>
    </xdr:from>
    <xdr:ext cx="469744" cy="259045"/>
    <xdr:sp macro="" textlink="">
      <xdr:nvSpPr>
        <xdr:cNvPr id="482" name="n_1aveValue【市民会館】&#10;一人当たり面積"/>
        <xdr:cNvSpPr txBox="1"/>
      </xdr:nvSpPr>
      <xdr:spPr>
        <a:xfrm>
          <a:off x="8271587" y="1762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xdr:cNvSpPr txBox="1"/>
      </xdr:nvSpPr>
      <xdr:spPr>
        <a:xfrm>
          <a:off x="7509587" y="1716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84" name="n_3aveValue【市民会館】&#10;一人当たり面積"/>
        <xdr:cNvSpPr txBox="1"/>
      </xdr:nvSpPr>
      <xdr:spPr>
        <a:xfrm>
          <a:off x="6712027" y="1764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5" name="n_4aveValue【市民会館】&#10;一人当たり面積"/>
        <xdr:cNvSpPr txBox="1"/>
      </xdr:nvSpPr>
      <xdr:spPr>
        <a:xfrm>
          <a:off x="593732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45229</xdr:rowOff>
    </xdr:from>
    <xdr:ext cx="469744" cy="259045"/>
    <xdr:sp macro="" textlink="">
      <xdr:nvSpPr>
        <xdr:cNvPr id="486" name="n_1mainValue【市民会館】&#10;一人当たり面積"/>
        <xdr:cNvSpPr txBox="1"/>
      </xdr:nvSpPr>
      <xdr:spPr>
        <a:xfrm>
          <a:off x="8271587" y="1731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28973</xdr:rowOff>
    </xdr:from>
    <xdr:ext cx="469744" cy="259045"/>
    <xdr:sp macro="" textlink="">
      <xdr:nvSpPr>
        <xdr:cNvPr id="487" name="n_2mainValue【市民会館】&#10;一人当たり面積"/>
        <xdr:cNvSpPr txBox="1"/>
      </xdr:nvSpPr>
      <xdr:spPr>
        <a:xfrm>
          <a:off x="7509587" y="1763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88" name="n_3mainValue【市民会館】&#10;一人当たり面積"/>
        <xdr:cNvSpPr txBox="1"/>
      </xdr:nvSpPr>
      <xdr:spPr>
        <a:xfrm>
          <a:off x="671202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72662</xdr:rowOff>
    </xdr:from>
    <xdr:ext cx="469744" cy="259045"/>
    <xdr:sp macro="" textlink="">
      <xdr:nvSpPr>
        <xdr:cNvPr id="489" name="n_4mainValue【市民会館】&#10;一人当たり面積"/>
        <xdr:cNvSpPr txBox="1"/>
      </xdr:nvSpPr>
      <xdr:spPr>
        <a:xfrm>
          <a:off x="5937327" y="1733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xdr:cNvCxnSpPr/>
      </xdr:nvCxnSpPr>
      <xdr:spPr>
        <a:xfrm flipV="1">
          <a:off x="14375764" y="55397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xdr:cNvSpPr txBox="1"/>
      </xdr:nvSpPr>
      <xdr:spPr>
        <a:xfrm>
          <a:off x="14414500" y="532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xdr:cNvCxnSpPr/>
      </xdr:nvCxnSpPr>
      <xdr:spPr>
        <a:xfrm>
          <a:off x="14287500" y="553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169435</xdr:rowOff>
    </xdr:from>
    <xdr:ext cx="405111" cy="259045"/>
    <xdr:sp macro="" textlink="">
      <xdr:nvSpPr>
        <xdr:cNvPr id="517" name="【一般廃棄物処理施設】&#10;有形固定資産減価償却率平均値テキスト"/>
        <xdr:cNvSpPr txBox="1"/>
      </xdr:nvSpPr>
      <xdr:spPr>
        <a:xfrm>
          <a:off x="14414500" y="603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xdr:cNvSpPr/>
      </xdr:nvSpPr>
      <xdr:spPr>
        <a:xfrm>
          <a:off x="14325600" y="61815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xdr:cNvSpPr/>
      </xdr:nvSpPr>
      <xdr:spPr>
        <a:xfrm>
          <a:off x="1357884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xdr:cNvSpPr/>
      </xdr:nvSpPr>
      <xdr:spPr>
        <a:xfrm>
          <a:off x="12804140" y="6372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xdr:cNvSpPr/>
      </xdr:nvSpPr>
      <xdr:spPr>
        <a:xfrm>
          <a:off x="12029440" y="6450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xdr:cNvSpPr/>
      </xdr:nvSpPr>
      <xdr:spPr>
        <a:xfrm>
          <a:off x="1123188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66548</xdr:rowOff>
    </xdr:from>
    <xdr:to>
      <xdr:col>85</xdr:col>
      <xdr:colOff>177800</xdr:colOff>
      <xdr:row>38</xdr:row>
      <xdr:rowOff>168148</xdr:rowOff>
    </xdr:to>
    <xdr:sp macro="" textlink="">
      <xdr:nvSpPr>
        <xdr:cNvPr id="528" name="楕円 527"/>
        <xdr:cNvSpPr/>
      </xdr:nvSpPr>
      <xdr:spPr>
        <a:xfrm>
          <a:off x="14325600" y="643686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44975</xdr:rowOff>
    </xdr:from>
    <xdr:ext cx="405111" cy="259045"/>
    <xdr:sp macro="" textlink="">
      <xdr:nvSpPr>
        <xdr:cNvPr id="529" name="【一般廃棄物処理施設】&#10;有形固定資産減価償却率該当値テキスト"/>
        <xdr:cNvSpPr txBox="1"/>
      </xdr:nvSpPr>
      <xdr:spPr>
        <a:xfrm>
          <a:off x="14414500" y="641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160274</xdr:rowOff>
    </xdr:from>
    <xdr:to>
      <xdr:col>81</xdr:col>
      <xdr:colOff>101600</xdr:colOff>
      <xdr:row>38</xdr:row>
      <xdr:rowOff>90424</xdr:rowOff>
    </xdr:to>
    <xdr:sp macro="" textlink="">
      <xdr:nvSpPr>
        <xdr:cNvPr id="530" name="楕円 529"/>
        <xdr:cNvSpPr/>
      </xdr:nvSpPr>
      <xdr:spPr>
        <a:xfrm>
          <a:off x="13578840" y="6362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39624</xdr:rowOff>
    </xdr:from>
    <xdr:to>
      <xdr:col>85</xdr:col>
      <xdr:colOff>127000</xdr:colOff>
      <xdr:row>38</xdr:row>
      <xdr:rowOff>117348</xdr:rowOff>
    </xdr:to>
    <xdr:cxnSp macro="">
      <xdr:nvCxnSpPr>
        <xdr:cNvPr id="531" name="直線コネクタ 530"/>
        <xdr:cNvCxnSpPr/>
      </xdr:nvCxnSpPr>
      <xdr:spPr>
        <a:xfrm>
          <a:off x="13629640" y="6409944"/>
          <a:ext cx="7467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532" name="楕円 531"/>
        <xdr:cNvSpPr/>
      </xdr:nvSpPr>
      <xdr:spPr>
        <a:xfrm>
          <a:off x="128041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39624</xdr:rowOff>
    </xdr:from>
    <xdr:to>
      <xdr:col>81</xdr:col>
      <xdr:colOff>50800</xdr:colOff>
      <xdr:row>40</xdr:row>
      <xdr:rowOff>133350</xdr:rowOff>
    </xdr:to>
    <xdr:cxnSp macro="">
      <xdr:nvCxnSpPr>
        <xdr:cNvPr id="533" name="直線コネクタ 532"/>
        <xdr:cNvCxnSpPr/>
      </xdr:nvCxnSpPr>
      <xdr:spPr>
        <a:xfrm flipV="1">
          <a:off x="12854940" y="6409944"/>
          <a:ext cx="774700" cy="4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23114</xdr:rowOff>
    </xdr:from>
    <xdr:to>
      <xdr:col>72</xdr:col>
      <xdr:colOff>38100</xdr:colOff>
      <xdr:row>40</xdr:row>
      <xdr:rowOff>124714</xdr:rowOff>
    </xdr:to>
    <xdr:sp macro="" textlink="">
      <xdr:nvSpPr>
        <xdr:cNvPr id="534" name="楕円 533"/>
        <xdr:cNvSpPr/>
      </xdr:nvSpPr>
      <xdr:spPr>
        <a:xfrm>
          <a:off x="12029440" y="6728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73914</xdr:rowOff>
    </xdr:from>
    <xdr:to>
      <xdr:col>76</xdr:col>
      <xdr:colOff>114300</xdr:colOff>
      <xdr:row>40</xdr:row>
      <xdr:rowOff>133350</xdr:rowOff>
    </xdr:to>
    <xdr:cxnSp macro="">
      <xdr:nvCxnSpPr>
        <xdr:cNvPr id="535" name="直線コネクタ 534"/>
        <xdr:cNvCxnSpPr/>
      </xdr:nvCxnSpPr>
      <xdr:spPr>
        <a:xfrm>
          <a:off x="12072620" y="6779514"/>
          <a:ext cx="7823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144272</xdr:rowOff>
    </xdr:from>
    <xdr:to>
      <xdr:col>67</xdr:col>
      <xdr:colOff>101600</xdr:colOff>
      <xdr:row>40</xdr:row>
      <xdr:rowOff>74422</xdr:rowOff>
    </xdr:to>
    <xdr:sp macro="" textlink="">
      <xdr:nvSpPr>
        <xdr:cNvPr id="536" name="楕円 535"/>
        <xdr:cNvSpPr/>
      </xdr:nvSpPr>
      <xdr:spPr>
        <a:xfrm>
          <a:off x="11231880" y="668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23622</xdr:rowOff>
    </xdr:from>
    <xdr:to>
      <xdr:col>71</xdr:col>
      <xdr:colOff>177800</xdr:colOff>
      <xdr:row>40</xdr:row>
      <xdr:rowOff>73914</xdr:rowOff>
    </xdr:to>
    <xdr:cxnSp macro="">
      <xdr:nvCxnSpPr>
        <xdr:cNvPr id="537" name="直線コネクタ 536"/>
        <xdr:cNvCxnSpPr/>
      </xdr:nvCxnSpPr>
      <xdr:spPr>
        <a:xfrm>
          <a:off x="11282680" y="6729222"/>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111269</xdr:rowOff>
    </xdr:from>
    <xdr:ext cx="405111" cy="259045"/>
    <xdr:sp macro="" textlink="">
      <xdr:nvSpPr>
        <xdr:cNvPr id="538" name="n_1aveValue【一般廃棄物処理施設】&#10;有形固定資産減価償却率"/>
        <xdr:cNvSpPr txBox="1"/>
      </xdr:nvSpPr>
      <xdr:spPr>
        <a:xfrm>
          <a:off x="13437244" y="648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9" name="n_2aveValue【一般廃棄物処理施設】&#10;有形固定資産減価償却率"/>
        <xdr:cNvSpPr txBox="1"/>
      </xdr:nvSpPr>
      <xdr:spPr>
        <a:xfrm>
          <a:off x="126752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540" name="n_3aveValue【一般廃棄物処理施設】&#10;有形固定資産減価償却率"/>
        <xdr:cNvSpPr txBox="1"/>
      </xdr:nvSpPr>
      <xdr:spPr>
        <a:xfrm>
          <a:off x="1190054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150385</xdr:rowOff>
    </xdr:from>
    <xdr:ext cx="405111" cy="259045"/>
    <xdr:sp macro="" textlink="">
      <xdr:nvSpPr>
        <xdr:cNvPr id="541" name="n_4aveValue【一般廃棄物処理施設】&#10;有形固定資産減価償却率"/>
        <xdr:cNvSpPr txBox="1"/>
      </xdr:nvSpPr>
      <xdr:spPr>
        <a:xfrm>
          <a:off x="1110298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106951</xdr:rowOff>
    </xdr:from>
    <xdr:ext cx="405111" cy="259045"/>
    <xdr:sp macro="" textlink="">
      <xdr:nvSpPr>
        <xdr:cNvPr id="542" name="n_1mainValue【一般廃棄物処理施設】&#10;有形固定資産減価償却率"/>
        <xdr:cNvSpPr txBox="1"/>
      </xdr:nvSpPr>
      <xdr:spPr>
        <a:xfrm>
          <a:off x="134372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543" name="n_2mainValue【一般廃棄物処理施設】&#10;有形固定資産減価償却率"/>
        <xdr:cNvSpPr txBox="1"/>
      </xdr:nvSpPr>
      <xdr:spPr>
        <a:xfrm>
          <a:off x="126752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115841</xdr:rowOff>
    </xdr:from>
    <xdr:ext cx="405111" cy="259045"/>
    <xdr:sp macro="" textlink="">
      <xdr:nvSpPr>
        <xdr:cNvPr id="544" name="n_3mainValue【一般廃棄物処理施設】&#10;有形固定資産減価償却率"/>
        <xdr:cNvSpPr txBox="1"/>
      </xdr:nvSpPr>
      <xdr:spPr>
        <a:xfrm>
          <a:off x="11900544" y="682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65549</xdr:rowOff>
    </xdr:from>
    <xdr:ext cx="405111" cy="259045"/>
    <xdr:sp macro="" textlink="">
      <xdr:nvSpPr>
        <xdr:cNvPr id="545" name="n_4mainValue【一般廃棄物処理施設】&#10;有形固定資産減価償却率"/>
        <xdr:cNvSpPr txBox="1"/>
      </xdr:nvSpPr>
      <xdr:spPr>
        <a:xfrm>
          <a:off x="11102984" y="677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9" name="直線コネクタ 568"/>
        <xdr:cNvCxnSpPr/>
      </xdr:nvCxnSpPr>
      <xdr:spPr>
        <a:xfrm flipV="1">
          <a:off x="19509104" y="5673989"/>
          <a:ext cx="0" cy="1314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0" name="【一般廃棄物処理施設】&#10;一人当たり有形固定資産（償却資産）額最小値テキスト"/>
        <xdr:cNvSpPr txBox="1"/>
      </xdr:nvSpPr>
      <xdr:spPr>
        <a:xfrm>
          <a:off x="19547840" y="69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1" name="直線コネクタ 570"/>
        <xdr:cNvCxnSpPr/>
      </xdr:nvCxnSpPr>
      <xdr:spPr>
        <a:xfrm>
          <a:off x="19443700" y="6988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2" name="【一般廃棄物処理施設】&#10;一人当たり有形固定資産（償却資産）額最大値テキスト"/>
        <xdr:cNvSpPr txBox="1"/>
      </xdr:nvSpPr>
      <xdr:spPr>
        <a:xfrm>
          <a:off x="19547840" y="545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3" name="直線コネクタ 572"/>
        <xdr:cNvCxnSpPr/>
      </xdr:nvCxnSpPr>
      <xdr:spPr>
        <a:xfrm>
          <a:off x="19443700" y="5673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72872</xdr:rowOff>
    </xdr:from>
    <xdr:ext cx="534377" cy="259045"/>
    <xdr:sp macro="" textlink="">
      <xdr:nvSpPr>
        <xdr:cNvPr id="574" name="【一般廃棄物処理施設】&#10;一人当たり有形固定資産（償却資産）額平均値テキスト"/>
        <xdr:cNvSpPr txBox="1"/>
      </xdr:nvSpPr>
      <xdr:spPr>
        <a:xfrm>
          <a:off x="19547840" y="64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5" name="フローチャート: 判断 574"/>
        <xdr:cNvSpPr/>
      </xdr:nvSpPr>
      <xdr:spPr>
        <a:xfrm>
          <a:off x="19458940" y="646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6" name="フローチャート: 判断 575"/>
        <xdr:cNvSpPr/>
      </xdr:nvSpPr>
      <xdr:spPr>
        <a:xfrm>
          <a:off x="18735040" y="6488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7" name="フローチャート: 判断 576"/>
        <xdr:cNvSpPr/>
      </xdr:nvSpPr>
      <xdr:spPr>
        <a:xfrm>
          <a:off x="17937480" y="6511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8" name="フローチャート: 判断 577"/>
        <xdr:cNvSpPr/>
      </xdr:nvSpPr>
      <xdr:spPr>
        <a:xfrm>
          <a:off x="17162780" y="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9" name="フローチャート: 判断 578"/>
        <xdr:cNvSpPr/>
      </xdr:nvSpPr>
      <xdr:spPr>
        <a:xfrm>
          <a:off x="16388080" y="65786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154582</xdr:rowOff>
    </xdr:from>
    <xdr:to>
      <xdr:col>116</xdr:col>
      <xdr:colOff>114300</xdr:colOff>
      <xdr:row>37</xdr:row>
      <xdr:rowOff>84732</xdr:rowOff>
    </xdr:to>
    <xdr:sp macro="" textlink="">
      <xdr:nvSpPr>
        <xdr:cNvPr id="585" name="楕円 584"/>
        <xdr:cNvSpPr/>
      </xdr:nvSpPr>
      <xdr:spPr>
        <a:xfrm>
          <a:off x="19458940" y="6189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6009</xdr:rowOff>
    </xdr:from>
    <xdr:ext cx="599010" cy="259045"/>
    <xdr:sp macro="" textlink="">
      <xdr:nvSpPr>
        <xdr:cNvPr id="586" name="【一般廃棄物処理施設】&#10;一人当たり有形固定資産（償却資産）額該当値テキスト"/>
        <xdr:cNvSpPr txBox="1"/>
      </xdr:nvSpPr>
      <xdr:spPr>
        <a:xfrm>
          <a:off x="19547840" y="604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162720</xdr:rowOff>
    </xdr:from>
    <xdr:to>
      <xdr:col>112</xdr:col>
      <xdr:colOff>38100</xdr:colOff>
      <xdr:row>37</xdr:row>
      <xdr:rowOff>92870</xdr:rowOff>
    </xdr:to>
    <xdr:sp macro="" textlink="">
      <xdr:nvSpPr>
        <xdr:cNvPr id="587" name="楕円 586"/>
        <xdr:cNvSpPr/>
      </xdr:nvSpPr>
      <xdr:spPr>
        <a:xfrm>
          <a:off x="18735040" y="6197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33932</xdr:rowOff>
    </xdr:from>
    <xdr:to>
      <xdr:col>116</xdr:col>
      <xdr:colOff>63500</xdr:colOff>
      <xdr:row>37</xdr:row>
      <xdr:rowOff>42070</xdr:rowOff>
    </xdr:to>
    <xdr:cxnSp macro="">
      <xdr:nvCxnSpPr>
        <xdr:cNvPr id="588" name="直線コネクタ 587"/>
        <xdr:cNvCxnSpPr/>
      </xdr:nvCxnSpPr>
      <xdr:spPr>
        <a:xfrm flipV="1">
          <a:off x="18778220" y="6236612"/>
          <a:ext cx="73152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68583</xdr:rowOff>
    </xdr:from>
    <xdr:to>
      <xdr:col>107</xdr:col>
      <xdr:colOff>101600</xdr:colOff>
      <xdr:row>38</xdr:row>
      <xdr:rowOff>170183</xdr:rowOff>
    </xdr:to>
    <xdr:sp macro="" textlink="">
      <xdr:nvSpPr>
        <xdr:cNvPr id="589" name="楕円 588"/>
        <xdr:cNvSpPr/>
      </xdr:nvSpPr>
      <xdr:spPr>
        <a:xfrm>
          <a:off x="17937480" y="64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42070</xdr:rowOff>
    </xdr:from>
    <xdr:to>
      <xdr:col>111</xdr:col>
      <xdr:colOff>177800</xdr:colOff>
      <xdr:row>38</xdr:row>
      <xdr:rowOff>119383</xdr:rowOff>
    </xdr:to>
    <xdr:cxnSp macro="">
      <xdr:nvCxnSpPr>
        <xdr:cNvPr id="590" name="直線コネクタ 589"/>
        <xdr:cNvCxnSpPr/>
      </xdr:nvCxnSpPr>
      <xdr:spPr>
        <a:xfrm flipV="1">
          <a:off x="17988280" y="6244750"/>
          <a:ext cx="789940" cy="24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73733</xdr:rowOff>
    </xdr:from>
    <xdr:to>
      <xdr:col>102</xdr:col>
      <xdr:colOff>165100</xdr:colOff>
      <xdr:row>39</xdr:row>
      <xdr:rowOff>3883</xdr:rowOff>
    </xdr:to>
    <xdr:sp macro="" textlink="">
      <xdr:nvSpPr>
        <xdr:cNvPr id="591" name="楕円 590"/>
        <xdr:cNvSpPr/>
      </xdr:nvSpPr>
      <xdr:spPr>
        <a:xfrm>
          <a:off x="17162780" y="6444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119383</xdr:rowOff>
    </xdr:from>
    <xdr:to>
      <xdr:col>107</xdr:col>
      <xdr:colOff>50800</xdr:colOff>
      <xdr:row>38</xdr:row>
      <xdr:rowOff>124533</xdr:rowOff>
    </xdr:to>
    <xdr:cxnSp macro="">
      <xdr:nvCxnSpPr>
        <xdr:cNvPr id="592" name="直線コネクタ 591"/>
        <xdr:cNvCxnSpPr/>
      </xdr:nvCxnSpPr>
      <xdr:spPr>
        <a:xfrm flipV="1">
          <a:off x="17213580" y="6489703"/>
          <a:ext cx="7747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79319</xdr:rowOff>
    </xdr:from>
    <xdr:to>
      <xdr:col>98</xdr:col>
      <xdr:colOff>38100</xdr:colOff>
      <xdr:row>39</xdr:row>
      <xdr:rowOff>9469</xdr:rowOff>
    </xdr:to>
    <xdr:sp macro="" textlink="">
      <xdr:nvSpPr>
        <xdr:cNvPr id="593" name="楕円 592"/>
        <xdr:cNvSpPr/>
      </xdr:nvSpPr>
      <xdr:spPr>
        <a:xfrm>
          <a:off x="16388080" y="6449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124533</xdr:rowOff>
    </xdr:from>
    <xdr:to>
      <xdr:col>102</xdr:col>
      <xdr:colOff>114300</xdr:colOff>
      <xdr:row>38</xdr:row>
      <xdr:rowOff>130119</xdr:rowOff>
    </xdr:to>
    <xdr:cxnSp macro="">
      <xdr:nvCxnSpPr>
        <xdr:cNvPr id="594" name="直線コネクタ 593"/>
        <xdr:cNvCxnSpPr/>
      </xdr:nvCxnSpPr>
      <xdr:spPr>
        <a:xfrm flipV="1">
          <a:off x="16431260" y="6494853"/>
          <a:ext cx="78232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39618</xdr:rowOff>
    </xdr:from>
    <xdr:ext cx="534377" cy="259045"/>
    <xdr:sp macro="" textlink="">
      <xdr:nvSpPr>
        <xdr:cNvPr id="595" name="n_1aveValue【一般廃棄物処理施設】&#10;一人当たり有形固定資産（償却資産）額"/>
        <xdr:cNvSpPr txBox="1"/>
      </xdr:nvSpPr>
      <xdr:spPr>
        <a:xfrm>
          <a:off x="18528811" y="65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96" name="n_2aveValue【一般廃棄物処理施設】&#10;一人当たり有形固定資産（償却資産）額"/>
        <xdr:cNvSpPr txBox="1"/>
      </xdr:nvSpPr>
      <xdr:spPr>
        <a:xfrm>
          <a:off x="17766811" y="66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94802</xdr:rowOff>
    </xdr:from>
    <xdr:ext cx="534377" cy="259045"/>
    <xdr:sp macro="" textlink="">
      <xdr:nvSpPr>
        <xdr:cNvPr id="597" name="n_3aveValue【一般廃棄物処理施設】&#10;一人当たり有形固定資産（償却資産）額"/>
        <xdr:cNvSpPr txBox="1"/>
      </xdr:nvSpPr>
      <xdr:spPr>
        <a:xfrm>
          <a:off x="16969251" y="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133428</xdr:rowOff>
    </xdr:from>
    <xdr:ext cx="534377" cy="259045"/>
    <xdr:sp macro="" textlink="">
      <xdr:nvSpPr>
        <xdr:cNvPr id="598" name="n_4aveValue【一般廃棄物処理施設】&#10;一人当たり有形固定資産（償却資産）額"/>
        <xdr:cNvSpPr txBox="1"/>
      </xdr:nvSpPr>
      <xdr:spPr>
        <a:xfrm>
          <a:off x="16194551" y="667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109397</xdr:rowOff>
    </xdr:from>
    <xdr:ext cx="599010" cy="259045"/>
    <xdr:sp macro="" textlink="">
      <xdr:nvSpPr>
        <xdr:cNvPr id="599" name="n_1mainValue【一般廃棄物処理施設】&#10;一人当たり有形固定資産（償却資産）額"/>
        <xdr:cNvSpPr txBox="1"/>
      </xdr:nvSpPr>
      <xdr:spPr>
        <a:xfrm>
          <a:off x="18496495" y="597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15260</xdr:rowOff>
    </xdr:from>
    <xdr:ext cx="534377" cy="259045"/>
    <xdr:sp macro="" textlink="">
      <xdr:nvSpPr>
        <xdr:cNvPr id="600" name="n_2mainValue【一般廃棄物処理施設】&#10;一人当たり有形固定資産（償却資産）額"/>
        <xdr:cNvSpPr txBox="1"/>
      </xdr:nvSpPr>
      <xdr:spPr>
        <a:xfrm>
          <a:off x="17766811" y="62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20410</xdr:rowOff>
    </xdr:from>
    <xdr:ext cx="534377" cy="259045"/>
    <xdr:sp macro="" textlink="">
      <xdr:nvSpPr>
        <xdr:cNvPr id="601" name="n_3mainValue【一般廃棄物処理施設】&#10;一人当たり有形固定資産（償却資産）額"/>
        <xdr:cNvSpPr txBox="1"/>
      </xdr:nvSpPr>
      <xdr:spPr>
        <a:xfrm>
          <a:off x="16969251" y="62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25996</xdr:rowOff>
    </xdr:from>
    <xdr:ext cx="534377" cy="259045"/>
    <xdr:sp macro="" textlink="">
      <xdr:nvSpPr>
        <xdr:cNvPr id="602" name="n_4mainValue【一般廃棄物処理施設】&#10;一人当たり有形固定資産（償却資産）額"/>
        <xdr:cNvSpPr txBox="1"/>
      </xdr:nvSpPr>
      <xdr:spPr>
        <a:xfrm>
          <a:off x="16194551" y="62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25" name="直線コネクタ 624"/>
        <xdr:cNvCxnSpPr/>
      </xdr:nvCxnSpPr>
      <xdr:spPr>
        <a:xfrm flipV="1">
          <a:off x="14375764" y="968121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26" name="【保健センター・保健所】&#10;有形固定資産減価償却率最小値テキスト"/>
        <xdr:cNvSpPr txBox="1"/>
      </xdr:nvSpPr>
      <xdr:spPr>
        <a:xfrm>
          <a:off x="144145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27" name="直線コネクタ 626"/>
        <xdr:cNvCxnSpPr/>
      </xdr:nvCxnSpPr>
      <xdr:spPr>
        <a:xfrm>
          <a:off x="1428750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28" name="【保健センター・保健所】&#10;有形固定資産減価償却率最大値テキスト"/>
        <xdr:cNvSpPr txBox="1"/>
      </xdr:nvSpPr>
      <xdr:spPr>
        <a:xfrm>
          <a:off x="144145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29" name="直線コネクタ 628"/>
        <xdr:cNvCxnSpPr/>
      </xdr:nvCxnSpPr>
      <xdr:spPr>
        <a:xfrm>
          <a:off x="14287500" y="9681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630" name="【保健センター・保健所】&#10;有形固定資産減価償却率平均値テキスト"/>
        <xdr:cNvSpPr txBox="1"/>
      </xdr:nvSpPr>
      <xdr:spPr>
        <a:xfrm>
          <a:off x="14414500" y="10070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31" name="フローチャート: 判断 630"/>
        <xdr:cNvSpPr/>
      </xdr:nvSpPr>
      <xdr:spPr>
        <a:xfrm>
          <a:off x="14325600" y="1009218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2" name="フローチャート: 判断 631"/>
        <xdr:cNvSpPr/>
      </xdr:nvSpPr>
      <xdr:spPr>
        <a:xfrm>
          <a:off x="135788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33" name="フローチャート: 判断 632"/>
        <xdr:cNvSpPr/>
      </xdr:nvSpPr>
      <xdr:spPr>
        <a:xfrm>
          <a:off x="12804140" y="993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34" name="フローチャート: 判断 633"/>
        <xdr:cNvSpPr/>
      </xdr:nvSpPr>
      <xdr:spPr>
        <a:xfrm>
          <a:off x="12029440" y="98940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35" name="フローチャート: 判断 634"/>
        <xdr:cNvSpPr/>
      </xdr:nvSpPr>
      <xdr:spPr>
        <a:xfrm>
          <a:off x="11231880" y="985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xdr:rowOff>
    </xdr:from>
    <xdr:to>
      <xdr:col>85</xdr:col>
      <xdr:colOff>177800</xdr:colOff>
      <xdr:row>60</xdr:row>
      <xdr:rowOff>112522</xdr:rowOff>
    </xdr:to>
    <xdr:sp macro="" textlink="">
      <xdr:nvSpPr>
        <xdr:cNvPr id="641" name="楕円 640"/>
        <xdr:cNvSpPr/>
      </xdr:nvSpPr>
      <xdr:spPr>
        <a:xfrm>
          <a:off x="14325600" y="100693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33799</xdr:rowOff>
    </xdr:from>
    <xdr:ext cx="405111" cy="259045"/>
    <xdr:sp macro="" textlink="">
      <xdr:nvSpPr>
        <xdr:cNvPr id="642" name="【保健センター・保健所】&#10;有形固定資産減価償却率該当値テキスト"/>
        <xdr:cNvSpPr txBox="1"/>
      </xdr:nvSpPr>
      <xdr:spPr>
        <a:xfrm>
          <a:off x="14414500"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125222</xdr:rowOff>
    </xdr:from>
    <xdr:to>
      <xdr:col>81</xdr:col>
      <xdr:colOff>101600</xdr:colOff>
      <xdr:row>60</xdr:row>
      <xdr:rowOff>55372</xdr:rowOff>
    </xdr:to>
    <xdr:sp macro="" textlink="">
      <xdr:nvSpPr>
        <xdr:cNvPr id="643" name="楕円 642"/>
        <xdr:cNvSpPr/>
      </xdr:nvSpPr>
      <xdr:spPr>
        <a:xfrm>
          <a:off x="13578840" y="10015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xdr:rowOff>
    </xdr:from>
    <xdr:to>
      <xdr:col>85</xdr:col>
      <xdr:colOff>127000</xdr:colOff>
      <xdr:row>60</xdr:row>
      <xdr:rowOff>61722</xdr:rowOff>
    </xdr:to>
    <xdr:cxnSp macro="">
      <xdr:nvCxnSpPr>
        <xdr:cNvPr id="644" name="直線コネクタ 643"/>
        <xdr:cNvCxnSpPr/>
      </xdr:nvCxnSpPr>
      <xdr:spPr>
        <a:xfrm>
          <a:off x="13629640" y="10062972"/>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68072</xdr:rowOff>
    </xdr:from>
    <xdr:to>
      <xdr:col>76</xdr:col>
      <xdr:colOff>165100</xdr:colOff>
      <xdr:row>59</xdr:row>
      <xdr:rowOff>169672</xdr:rowOff>
    </xdr:to>
    <xdr:sp macro="" textlink="">
      <xdr:nvSpPr>
        <xdr:cNvPr id="645" name="楕円 644"/>
        <xdr:cNvSpPr/>
      </xdr:nvSpPr>
      <xdr:spPr>
        <a:xfrm>
          <a:off x="12804140" y="9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118872</xdr:rowOff>
    </xdr:from>
    <xdr:to>
      <xdr:col>81</xdr:col>
      <xdr:colOff>50800</xdr:colOff>
      <xdr:row>60</xdr:row>
      <xdr:rowOff>4572</xdr:rowOff>
    </xdr:to>
    <xdr:cxnSp macro="">
      <xdr:nvCxnSpPr>
        <xdr:cNvPr id="646" name="直線コネクタ 645"/>
        <xdr:cNvCxnSpPr/>
      </xdr:nvCxnSpPr>
      <xdr:spPr>
        <a:xfrm>
          <a:off x="12854940" y="10009632"/>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xdr:rowOff>
    </xdr:from>
    <xdr:to>
      <xdr:col>72</xdr:col>
      <xdr:colOff>38100</xdr:colOff>
      <xdr:row>59</xdr:row>
      <xdr:rowOff>112522</xdr:rowOff>
    </xdr:to>
    <xdr:sp macro="" textlink="">
      <xdr:nvSpPr>
        <xdr:cNvPr id="647" name="楕円 646"/>
        <xdr:cNvSpPr/>
      </xdr:nvSpPr>
      <xdr:spPr>
        <a:xfrm>
          <a:off x="12029440" y="99016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61722</xdr:rowOff>
    </xdr:from>
    <xdr:to>
      <xdr:col>76</xdr:col>
      <xdr:colOff>114300</xdr:colOff>
      <xdr:row>59</xdr:row>
      <xdr:rowOff>118872</xdr:rowOff>
    </xdr:to>
    <xdr:cxnSp macro="">
      <xdr:nvCxnSpPr>
        <xdr:cNvPr id="648" name="直線コネクタ 647"/>
        <xdr:cNvCxnSpPr/>
      </xdr:nvCxnSpPr>
      <xdr:spPr>
        <a:xfrm>
          <a:off x="12072620" y="9952482"/>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125222</xdr:rowOff>
    </xdr:from>
    <xdr:to>
      <xdr:col>67</xdr:col>
      <xdr:colOff>101600</xdr:colOff>
      <xdr:row>59</xdr:row>
      <xdr:rowOff>55372</xdr:rowOff>
    </xdr:to>
    <xdr:sp macro="" textlink="">
      <xdr:nvSpPr>
        <xdr:cNvPr id="649" name="楕円 648"/>
        <xdr:cNvSpPr/>
      </xdr:nvSpPr>
      <xdr:spPr>
        <a:xfrm>
          <a:off x="11231880" y="9848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xdr:rowOff>
    </xdr:from>
    <xdr:to>
      <xdr:col>71</xdr:col>
      <xdr:colOff>177800</xdr:colOff>
      <xdr:row>59</xdr:row>
      <xdr:rowOff>61722</xdr:rowOff>
    </xdr:to>
    <xdr:cxnSp macro="">
      <xdr:nvCxnSpPr>
        <xdr:cNvPr id="650" name="直線コネクタ 649"/>
        <xdr:cNvCxnSpPr/>
      </xdr:nvCxnSpPr>
      <xdr:spPr>
        <a:xfrm>
          <a:off x="11282680" y="9895332"/>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1" name="n_1aveValue【保健センター・保健所】&#10;有形固定資産減価償却率"/>
        <xdr:cNvSpPr txBox="1"/>
      </xdr:nvSpPr>
      <xdr:spPr>
        <a:xfrm>
          <a:off x="134372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652" name="n_2aveValue【保健センター・保健所】&#10;有形固定資産減価償却率"/>
        <xdr:cNvSpPr txBox="1"/>
      </xdr:nvSpPr>
      <xdr:spPr>
        <a:xfrm>
          <a:off x="126752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117619</xdr:rowOff>
    </xdr:from>
    <xdr:ext cx="405111" cy="259045"/>
    <xdr:sp macro="" textlink="">
      <xdr:nvSpPr>
        <xdr:cNvPr id="653" name="n_3aveValue【保健センター・保健所】&#10;有形固定資産減価償却率"/>
        <xdr:cNvSpPr txBox="1"/>
      </xdr:nvSpPr>
      <xdr:spPr>
        <a:xfrm>
          <a:off x="119005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51071</xdr:rowOff>
    </xdr:from>
    <xdr:ext cx="405111" cy="259045"/>
    <xdr:sp macro="" textlink="">
      <xdr:nvSpPr>
        <xdr:cNvPr id="654" name="n_4aveValue【保健センター・保健所】&#10;有形固定資産減価償却率"/>
        <xdr:cNvSpPr txBox="1"/>
      </xdr:nvSpPr>
      <xdr:spPr>
        <a:xfrm>
          <a:off x="11102984" y="994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46499</xdr:rowOff>
    </xdr:from>
    <xdr:ext cx="405111" cy="259045"/>
    <xdr:sp macro="" textlink="">
      <xdr:nvSpPr>
        <xdr:cNvPr id="655" name="n_1mainValue【保健センター・保健所】&#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160799</xdr:rowOff>
    </xdr:from>
    <xdr:ext cx="405111" cy="259045"/>
    <xdr:sp macro="" textlink="">
      <xdr:nvSpPr>
        <xdr:cNvPr id="656" name="n_2mainValue【保健センター・保健所】&#10;有形固定資産減価償却率"/>
        <xdr:cNvSpPr txBox="1"/>
      </xdr:nvSpPr>
      <xdr:spPr>
        <a:xfrm>
          <a:off x="12675244" y="1005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103649</xdr:rowOff>
    </xdr:from>
    <xdr:ext cx="405111" cy="259045"/>
    <xdr:sp macro="" textlink="">
      <xdr:nvSpPr>
        <xdr:cNvPr id="657" name="n_3mainValue【保健センター・保健所】&#10;有形固定資産減価償却率"/>
        <xdr:cNvSpPr txBox="1"/>
      </xdr:nvSpPr>
      <xdr:spPr>
        <a:xfrm>
          <a:off x="11900544" y="99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71899</xdr:rowOff>
    </xdr:from>
    <xdr:ext cx="405111" cy="259045"/>
    <xdr:sp macro="" textlink="">
      <xdr:nvSpPr>
        <xdr:cNvPr id="658" name="n_4mainValue【保健センター・保健所】&#10;有形固定資産減価償却率"/>
        <xdr:cNvSpPr txBox="1"/>
      </xdr:nvSpPr>
      <xdr:spPr>
        <a:xfrm>
          <a:off x="1110298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84" name="直線コネクタ 683"/>
        <xdr:cNvCxnSpPr/>
      </xdr:nvCxnSpPr>
      <xdr:spPr>
        <a:xfrm flipV="1">
          <a:off x="19509104" y="9404168"/>
          <a:ext cx="0" cy="1312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85" name="【保健センター・保健所】&#10;一人当たり面積最小値テキスト"/>
        <xdr:cNvSpPr txBox="1"/>
      </xdr:nvSpPr>
      <xdr:spPr>
        <a:xfrm>
          <a:off x="19547840" y="107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86" name="直線コネクタ 685"/>
        <xdr:cNvCxnSpPr/>
      </xdr:nvCxnSpPr>
      <xdr:spPr>
        <a:xfrm>
          <a:off x="19443700" y="10716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7" name="【保健センター・保健所】&#10;一人当たり面積最大値テキスト"/>
        <xdr:cNvSpPr txBox="1"/>
      </xdr:nvSpPr>
      <xdr:spPr>
        <a:xfrm>
          <a:off x="19547840" y="918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8" name="直線コネクタ 687"/>
        <xdr:cNvCxnSpPr/>
      </xdr:nvCxnSpPr>
      <xdr:spPr>
        <a:xfrm>
          <a:off x="19443700" y="940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139899</xdr:rowOff>
    </xdr:from>
    <xdr:ext cx="469744" cy="259045"/>
    <xdr:sp macro="" textlink="">
      <xdr:nvSpPr>
        <xdr:cNvPr id="689" name="【保健センター・保健所】&#10;一人当たり面積平均値テキスト"/>
        <xdr:cNvSpPr txBox="1"/>
      </xdr:nvSpPr>
      <xdr:spPr>
        <a:xfrm>
          <a:off x="19547840" y="1019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90" name="フローチャート: 判断 689"/>
        <xdr:cNvSpPr/>
      </xdr:nvSpPr>
      <xdr:spPr>
        <a:xfrm>
          <a:off x="1945894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1" name="フローチャート: 判断 690"/>
        <xdr:cNvSpPr/>
      </xdr:nvSpPr>
      <xdr:spPr>
        <a:xfrm>
          <a:off x="187350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92" name="フローチャート: 判断 691"/>
        <xdr:cNvSpPr/>
      </xdr:nvSpPr>
      <xdr:spPr>
        <a:xfrm>
          <a:off x="179374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3" name="フローチャート: 判断 692"/>
        <xdr:cNvSpPr/>
      </xdr:nvSpPr>
      <xdr:spPr>
        <a:xfrm>
          <a:off x="171627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94" name="フローチャート: 判断 693"/>
        <xdr:cNvSpPr/>
      </xdr:nvSpPr>
      <xdr:spPr>
        <a:xfrm>
          <a:off x="16388080" y="10105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112485</xdr:rowOff>
    </xdr:from>
    <xdr:to>
      <xdr:col>116</xdr:col>
      <xdr:colOff>114300</xdr:colOff>
      <xdr:row>57</xdr:row>
      <xdr:rowOff>42635</xdr:rowOff>
    </xdr:to>
    <xdr:sp macro="" textlink="">
      <xdr:nvSpPr>
        <xdr:cNvPr id="700" name="楕円 699"/>
        <xdr:cNvSpPr/>
      </xdr:nvSpPr>
      <xdr:spPr>
        <a:xfrm>
          <a:off x="19458940" y="9500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135362</xdr:rowOff>
    </xdr:from>
    <xdr:ext cx="469744" cy="259045"/>
    <xdr:sp macro="" textlink="">
      <xdr:nvSpPr>
        <xdr:cNvPr id="701" name="【保健センター・保健所】&#10;一人当たり面積該当値テキスト"/>
        <xdr:cNvSpPr txBox="1"/>
      </xdr:nvSpPr>
      <xdr:spPr>
        <a:xfrm>
          <a:off x="19547840" y="935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128815</xdr:rowOff>
    </xdr:from>
    <xdr:to>
      <xdr:col>112</xdr:col>
      <xdr:colOff>38100</xdr:colOff>
      <xdr:row>57</xdr:row>
      <xdr:rowOff>58965</xdr:rowOff>
    </xdr:to>
    <xdr:sp macro="" textlink="">
      <xdr:nvSpPr>
        <xdr:cNvPr id="702" name="楕円 701"/>
        <xdr:cNvSpPr/>
      </xdr:nvSpPr>
      <xdr:spPr>
        <a:xfrm>
          <a:off x="18735040" y="9516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163285</xdr:rowOff>
    </xdr:from>
    <xdr:to>
      <xdr:col>116</xdr:col>
      <xdr:colOff>63500</xdr:colOff>
      <xdr:row>57</xdr:row>
      <xdr:rowOff>8165</xdr:rowOff>
    </xdr:to>
    <xdr:cxnSp macro="">
      <xdr:nvCxnSpPr>
        <xdr:cNvPr id="703" name="直線コネクタ 702"/>
        <xdr:cNvCxnSpPr/>
      </xdr:nvCxnSpPr>
      <xdr:spPr>
        <a:xfrm flipV="1">
          <a:off x="18778220" y="9551125"/>
          <a:ext cx="73152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128815</xdr:rowOff>
    </xdr:from>
    <xdr:to>
      <xdr:col>107</xdr:col>
      <xdr:colOff>101600</xdr:colOff>
      <xdr:row>57</xdr:row>
      <xdr:rowOff>58965</xdr:rowOff>
    </xdr:to>
    <xdr:sp macro="" textlink="">
      <xdr:nvSpPr>
        <xdr:cNvPr id="704" name="楕円 703"/>
        <xdr:cNvSpPr/>
      </xdr:nvSpPr>
      <xdr:spPr>
        <a:xfrm>
          <a:off x="17937480" y="951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8165</xdr:rowOff>
    </xdr:from>
    <xdr:to>
      <xdr:col>111</xdr:col>
      <xdr:colOff>177800</xdr:colOff>
      <xdr:row>57</xdr:row>
      <xdr:rowOff>8165</xdr:rowOff>
    </xdr:to>
    <xdr:cxnSp macro="">
      <xdr:nvCxnSpPr>
        <xdr:cNvPr id="705" name="直線コネクタ 704"/>
        <xdr:cNvCxnSpPr/>
      </xdr:nvCxnSpPr>
      <xdr:spPr>
        <a:xfrm>
          <a:off x="17988280" y="95636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145143</xdr:rowOff>
    </xdr:from>
    <xdr:to>
      <xdr:col>102</xdr:col>
      <xdr:colOff>165100</xdr:colOff>
      <xdr:row>57</xdr:row>
      <xdr:rowOff>75293</xdr:rowOff>
    </xdr:to>
    <xdr:sp macro="" textlink="">
      <xdr:nvSpPr>
        <xdr:cNvPr id="706" name="楕円 705"/>
        <xdr:cNvSpPr/>
      </xdr:nvSpPr>
      <xdr:spPr>
        <a:xfrm>
          <a:off x="17162780" y="9532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8165</xdr:rowOff>
    </xdr:from>
    <xdr:to>
      <xdr:col>107</xdr:col>
      <xdr:colOff>50800</xdr:colOff>
      <xdr:row>57</xdr:row>
      <xdr:rowOff>24493</xdr:rowOff>
    </xdr:to>
    <xdr:cxnSp macro="">
      <xdr:nvCxnSpPr>
        <xdr:cNvPr id="707" name="直線コネクタ 706"/>
        <xdr:cNvCxnSpPr/>
      </xdr:nvCxnSpPr>
      <xdr:spPr>
        <a:xfrm flipV="1">
          <a:off x="17213580" y="9563645"/>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161472</xdr:rowOff>
    </xdr:from>
    <xdr:to>
      <xdr:col>98</xdr:col>
      <xdr:colOff>38100</xdr:colOff>
      <xdr:row>57</xdr:row>
      <xdr:rowOff>91622</xdr:rowOff>
    </xdr:to>
    <xdr:sp macro="" textlink="">
      <xdr:nvSpPr>
        <xdr:cNvPr id="708" name="楕円 707"/>
        <xdr:cNvSpPr/>
      </xdr:nvSpPr>
      <xdr:spPr>
        <a:xfrm>
          <a:off x="16388080" y="9549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24493</xdr:rowOff>
    </xdr:from>
    <xdr:to>
      <xdr:col>102</xdr:col>
      <xdr:colOff>114300</xdr:colOff>
      <xdr:row>57</xdr:row>
      <xdr:rowOff>40822</xdr:rowOff>
    </xdr:to>
    <xdr:cxnSp macro="">
      <xdr:nvCxnSpPr>
        <xdr:cNvPr id="709" name="直線コネクタ 708"/>
        <xdr:cNvCxnSpPr/>
      </xdr:nvCxnSpPr>
      <xdr:spPr>
        <a:xfrm flipV="1">
          <a:off x="16431260" y="9579973"/>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0" name="n_1aveValue【保健センター・保健所】&#10;一人当たり面積"/>
        <xdr:cNvSpPr txBox="1"/>
      </xdr:nvSpPr>
      <xdr:spPr>
        <a:xfrm>
          <a:off x="185611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711" name="n_2aveValue【保健センター・保健所】&#10;一人当たり面積"/>
        <xdr:cNvSpPr txBox="1"/>
      </xdr:nvSpPr>
      <xdr:spPr>
        <a:xfrm>
          <a:off x="1777626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2" name="n_3aveValue【保健センター・保健所】&#10;一人当たり面積"/>
        <xdr:cNvSpPr txBox="1"/>
      </xdr:nvSpPr>
      <xdr:spPr>
        <a:xfrm>
          <a:off x="17001567" y="101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13" name="n_4aveValue【保健センター・保健所】&#10;一人当たり面積"/>
        <xdr:cNvSpPr txBox="1"/>
      </xdr:nvSpPr>
      <xdr:spPr>
        <a:xfrm>
          <a:off x="16226867" y="101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75492</xdr:rowOff>
    </xdr:from>
    <xdr:ext cx="469744" cy="259045"/>
    <xdr:sp macro="" textlink="">
      <xdr:nvSpPr>
        <xdr:cNvPr id="714" name="n_1mainValue【保健センター・保健所】&#10;一人当たり面積"/>
        <xdr:cNvSpPr txBox="1"/>
      </xdr:nvSpPr>
      <xdr:spPr>
        <a:xfrm>
          <a:off x="18561127" y="929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75492</xdr:rowOff>
    </xdr:from>
    <xdr:ext cx="469744" cy="259045"/>
    <xdr:sp macro="" textlink="">
      <xdr:nvSpPr>
        <xdr:cNvPr id="715" name="n_2mainValue【保健センター・保健所】&#10;一人当たり面積"/>
        <xdr:cNvSpPr txBox="1"/>
      </xdr:nvSpPr>
      <xdr:spPr>
        <a:xfrm>
          <a:off x="17776267" y="929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91820</xdr:rowOff>
    </xdr:from>
    <xdr:ext cx="469744" cy="259045"/>
    <xdr:sp macro="" textlink="">
      <xdr:nvSpPr>
        <xdr:cNvPr id="716" name="n_3mainValue【保健センター・保健所】&#10;一人当たり面積"/>
        <xdr:cNvSpPr txBox="1"/>
      </xdr:nvSpPr>
      <xdr:spPr>
        <a:xfrm>
          <a:off x="17001567" y="93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108149</xdr:rowOff>
    </xdr:from>
    <xdr:ext cx="469744" cy="259045"/>
    <xdr:sp macro="" textlink="">
      <xdr:nvSpPr>
        <xdr:cNvPr id="717" name="n_4mainValue【保健センター・保健所】&#10;一人当たり面積"/>
        <xdr:cNvSpPr txBox="1"/>
      </xdr:nvSpPr>
      <xdr:spPr>
        <a:xfrm>
          <a:off x="16226867" y="93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0" name="テキスト ボックス 729"/>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40" name="直線コネクタ 739"/>
        <xdr:cNvCxnSpPr/>
      </xdr:nvCxnSpPr>
      <xdr:spPr>
        <a:xfrm flipV="1">
          <a:off x="14375764" y="133845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41" name="【消防施設】&#10;有形固定資産減価償却率最小値テキスト"/>
        <xdr:cNvSpPr txBox="1"/>
      </xdr:nvSpPr>
      <xdr:spPr>
        <a:xfrm>
          <a:off x="14414500"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42" name="直線コネクタ 741"/>
        <xdr:cNvCxnSpPr/>
      </xdr:nvCxnSpPr>
      <xdr:spPr>
        <a:xfrm>
          <a:off x="1428750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43" name="【消防施設】&#10;有形固定資産減価償却率最大値テキスト"/>
        <xdr:cNvSpPr txBox="1"/>
      </xdr:nvSpPr>
      <xdr:spPr>
        <a:xfrm>
          <a:off x="14414500" y="1316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44" name="直線コネクタ 743"/>
        <xdr:cNvCxnSpPr/>
      </xdr:nvCxnSpPr>
      <xdr:spPr>
        <a:xfrm>
          <a:off x="14287500" y="1338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45" name="【消防施設】&#10;有形固定資産減価償却率平均値テキスト"/>
        <xdr:cNvSpPr txBox="1"/>
      </xdr:nvSpPr>
      <xdr:spPr>
        <a:xfrm>
          <a:off x="14414500" y="13950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46" name="フローチャート: 判断 745"/>
        <xdr:cNvSpPr/>
      </xdr:nvSpPr>
      <xdr:spPr>
        <a:xfrm>
          <a:off x="14325600" y="139722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47" name="フローチャート: 判断 746"/>
        <xdr:cNvSpPr/>
      </xdr:nvSpPr>
      <xdr:spPr>
        <a:xfrm>
          <a:off x="13578840" y="1396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48" name="フローチャート: 判断 747"/>
        <xdr:cNvSpPr/>
      </xdr:nvSpPr>
      <xdr:spPr>
        <a:xfrm>
          <a:off x="12804140" y="139882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49" name="フローチャート: 判断 748"/>
        <xdr:cNvSpPr/>
      </xdr:nvSpPr>
      <xdr:spPr>
        <a:xfrm>
          <a:off x="12029440" y="139517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50" name="フローチャート: 判断 749"/>
        <xdr:cNvSpPr/>
      </xdr:nvSpPr>
      <xdr:spPr>
        <a:xfrm>
          <a:off x="11231880" y="1392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46737</xdr:rowOff>
    </xdr:from>
    <xdr:to>
      <xdr:col>85</xdr:col>
      <xdr:colOff>177800</xdr:colOff>
      <xdr:row>82</xdr:row>
      <xdr:rowOff>148337</xdr:rowOff>
    </xdr:to>
    <xdr:sp macro="" textlink="">
      <xdr:nvSpPr>
        <xdr:cNvPr id="756" name="楕円 755"/>
        <xdr:cNvSpPr/>
      </xdr:nvSpPr>
      <xdr:spPr>
        <a:xfrm>
          <a:off x="14325600" y="1379321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69614</xdr:rowOff>
    </xdr:from>
    <xdr:ext cx="405111" cy="259045"/>
    <xdr:sp macro="" textlink="">
      <xdr:nvSpPr>
        <xdr:cNvPr id="757" name="【消防施設】&#10;有形固定資産減価償却率該当値テキスト"/>
        <xdr:cNvSpPr txBox="1"/>
      </xdr:nvSpPr>
      <xdr:spPr>
        <a:xfrm>
          <a:off x="14414500" y="1364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758" name="楕円 757"/>
        <xdr:cNvSpPr/>
      </xdr:nvSpPr>
      <xdr:spPr>
        <a:xfrm>
          <a:off x="1357884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97537</xdr:rowOff>
    </xdr:to>
    <xdr:cxnSp macro="">
      <xdr:nvCxnSpPr>
        <xdr:cNvPr id="759" name="直線コネクタ 758"/>
        <xdr:cNvCxnSpPr/>
      </xdr:nvCxnSpPr>
      <xdr:spPr>
        <a:xfrm>
          <a:off x="13629640" y="13807441"/>
          <a:ext cx="7467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94742</xdr:rowOff>
    </xdr:from>
    <xdr:to>
      <xdr:col>76</xdr:col>
      <xdr:colOff>165100</xdr:colOff>
      <xdr:row>83</xdr:row>
      <xdr:rowOff>24892</xdr:rowOff>
    </xdr:to>
    <xdr:sp macro="" textlink="">
      <xdr:nvSpPr>
        <xdr:cNvPr id="760" name="楕円 759"/>
        <xdr:cNvSpPr/>
      </xdr:nvSpPr>
      <xdr:spPr>
        <a:xfrm>
          <a:off x="12804140" y="13841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145542</xdr:rowOff>
    </xdr:to>
    <xdr:cxnSp macro="">
      <xdr:nvCxnSpPr>
        <xdr:cNvPr id="761" name="直線コネクタ 760"/>
        <xdr:cNvCxnSpPr/>
      </xdr:nvCxnSpPr>
      <xdr:spPr>
        <a:xfrm flipV="1">
          <a:off x="12854940" y="13807441"/>
          <a:ext cx="7747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39878</xdr:rowOff>
    </xdr:from>
    <xdr:to>
      <xdr:col>72</xdr:col>
      <xdr:colOff>38100</xdr:colOff>
      <xdr:row>82</xdr:row>
      <xdr:rowOff>141478</xdr:rowOff>
    </xdr:to>
    <xdr:sp macro="" textlink="">
      <xdr:nvSpPr>
        <xdr:cNvPr id="762" name="楕円 761"/>
        <xdr:cNvSpPr/>
      </xdr:nvSpPr>
      <xdr:spPr>
        <a:xfrm>
          <a:off x="12029440" y="13786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90678</xdr:rowOff>
    </xdr:from>
    <xdr:to>
      <xdr:col>76</xdr:col>
      <xdr:colOff>114300</xdr:colOff>
      <xdr:row>82</xdr:row>
      <xdr:rowOff>145542</xdr:rowOff>
    </xdr:to>
    <xdr:cxnSp macro="">
      <xdr:nvCxnSpPr>
        <xdr:cNvPr id="763" name="直線コネクタ 762"/>
        <xdr:cNvCxnSpPr/>
      </xdr:nvCxnSpPr>
      <xdr:spPr>
        <a:xfrm>
          <a:off x="12072620" y="13837158"/>
          <a:ext cx="7823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49022</xdr:rowOff>
    </xdr:from>
    <xdr:to>
      <xdr:col>67</xdr:col>
      <xdr:colOff>101600</xdr:colOff>
      <xdr:row>82</xdr:row>
      <xdr:rowOff>150622</xdr:rowOff>
    </xdr:to>
    <xdr:sp macro="" textlink="">
      <xdr:nvSpPr>
        <xdr:cNvPr id="764" name="楕円 763"/>
        <xdr:cNvSpPr/>
      </xdr:nvSpPr>
      <xdr:spPr>
        <a:xfrm>
          <a:off x="11231880" y="13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90678</xdr:rowOff>
    </xdr:from>
    <xdr:to>
      <xdr:col>71</xdr:col>
      <xdr:colOff>177800</xdr:colOff>
      <xdr:row>82</xdr:row>
      <xdr:rowOff>99822</xdr:rowOff>
    </xdr:to>
    <xdr:cxnSp macro="">
      <xdr:nvCxnSpPr>
        <xdr:cNvPr id="765" name="直線コネクタ 764"/>
        <xdr:cNvCxnSpPr/>
      </xdr:nvCxnSpPr>
      <xdr:spPr>
        <a:xfrm flipV="1">
          <a:off x="11282680" y="1383715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766" name="n_1aveValue【消防施設】&#10;有形固定資産減価償却率"/>
        <xdr:cNvSpPr txBox="1"/>
      </xdr:nvSpPr>
      <xdr:spPr>
        <a:xfrm>
          <a:off x="13437244" y="140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67" name="n_2aveValue【消防施設】&#10;有形固定資産減価償却率"/>
        <xdr:cNvSpPr txBox="1"/>
      </xdr:nvSpPr>
      <xdr:spPr>
        <a:xfrm>
          <a:off x="12675244" y="1408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768" name="n_3aveValue【消防施設】&#10;有形固定資産減価償却率"/>
        <xdr:cNvSpPr txBox="1"/>
      </xdr:nvSpPr>
      <xdr:spPr>
        <a:xfrm>
          <a:off x="11900544" y="1404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105173</xdr:rowOff>
    </xdr:from>
    <xdr:ext cx="405111" cy="259045"/>
    <xdr:sp macro="" textlink="">
      <xdr:nvSpPr>
        <xdr:cNvPr id="769" name="n_4aveValue【消防施設】&#10;有形固定資産減価償却率"/>
        <xdr:cNvSpPr txBox="1"/>
      </xdr:nvSpPr>
      <xdr:spPr>
        <a:xfrm>
          <a:off x="11102984" y="1401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770" name="n_1mainValue【消防施設】&#10;有形固定資産減価償却率"/>
        <xdr:cNvSpPr txBox="1"/>
      </xdr:nvSpPr>
      <xdr:spPr>
        <a:xfrm>
          <a:off x="13437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41419</xdr:rowOff>
    </xdr:from>
    <xdr:ext cx="405111" cy="259045"/>
    <xdr:sp macro="" textlink="">
      <xdr:nvSpPr>
        <xdr:cNvPr id="771" name="n_2mainValue【消防施設】&#10;有形固定資産減価償却率"/>
        <xdr:cNvSpPr txBox="1"/>
      </xdr:nvSpPr>
      <xdr:spPr>
        <a:xfrm>
          <a:off x="126752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158005</xdr:rowOff>
    </xdr:from>
    <xdr:ext cx="405111" cy="259045"/>
    <xdr:sp macro="" textlink="">
      <xdr:nvSpPr>
        <xdr:cNvPr id="772" name="n_3mainValue【消防施設】&#10;有形固定資産減価償却率"/>
        <xdr:cNvSpPr txBox="1"/>
      </xdr:nvSpPr>
      <xdr:spPr>
        <a:xfrm>
          <a:off x="11900544" y="1356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167149</xdr:rowOff>
    </xdr:from>
    <xdr:ext cx="405111" cy="259045"/>
    <xdr:sp macro="" textlink="">
      <xdr:nvSpPr>
        <xdr:cNvPr id="773" name="n_4mainValue【消防施設】&#10;有形固定資産減価償却率"/>
        <xdr:cNvSpPr txBox="1"/>
      </xdr:nvSpPr>
      <xdr:spPr>
        <a:xfrm>
          <a:off x="11102984" y="135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97" name="直線コネクタ 796"/>
        <xdr:cNvCxnSpPr/>
      </xdr:nvCxnSpPr>
      <xdr:spPr>
        <a:xfrm flipV="1">
          <a:off x="19509104" y="13133070"/>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98" name="【消防施設】&#10;一人当たり面積最小値テキスト"/>
        <xdr:cNvSpPr txBox="1"/>
      </xdr:nvSpPr>
      <xdr:spPr>
        <a:xfrm>
          <a:off x="19547840"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99" name="直線コネクタ 798"/>
        <xdr:cNvCxnSpPr/>
      </xdr:nvCxnSpPr>
      <xdr:spPr>
        <a:xfrm>
          <a:off x="194437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800" name="【消防施設】&#10;一人当たり面積最大値テキスト"/>
        <xdr:cNvSpPr txBox="1"/>
      </xdr:nvSpPr>
      <xdr:spPr>
        <a:xfrm>
          <a:off x="19547840" y="129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801" name="直線コネクタ 800"/>
        <xdr:cNvCxnSpPr/>
      </xdr:nvCxnSpPr>
      <xdr:spPr>
        <a:xfrm>
          <a:off x="19443700" y="1313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106697</xdr:rowOff>
    </xdr:from>
    <xdr:ext cx="469744" cy="259045"/>
    <xdr:sp macro="" textlink="">
      <xdr:nvSpPr>
        <xdr:cNvPr id="802" name="【消防施設】&#10;一人当たり面積平均値テキスト"/>
        <xdr:cNvSpPr txBox="1"/>
      </xdr:nvSpPr>
      <xdr:spPr>
        <a:xfrm>
          <a:off x="19547840" y="1402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03" name="フローチャート: 判断 802"/>
        <xdr:cNvSpPr/>
      </xdr:nvSpPr>
      <xdr:spPr>
        <a:xfrm>
          <a:off x="1945894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804" name="フローチャート: 判断 803"/>
        <xdr:cNvSpPr/>
      </xdr:nvSpPr>
      <xdr:spPr>
        <a:xfrm>
          <a:off x="1873504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5" name="フローチャート: 判断 804"/>
        <xdr:cNvSpPr/>
      </xdr:nvSpPr>
      <xdr:spPr>
        <a:xfrm>
          <a:off x="179374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806" name="フローチャート: 判断 805"/>
        <xdr:cNvSpPr/>
      </xdr:nvSpPr>
      <xdr:spPr>
        <a:xfrm>
          <a:off x="17162780" y="140766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07" name="フローチャート: 判断 806"/>
        <xdr:cNvSpPr/>
      </xdr:nvSpPr>
      <xdr:spPr>
        <a:xfrm>
          <a:off x="16388080" y="1409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813" name="楕円 812"/>
        <xdr:cNvSpPr/>
      </xdr:nvSpPr>
      <xdr:spPr>
        <a:xfrm>
          <a:off x="1945894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139716</xdr:rowOff>
    </xdr:from>
    <xdr:ext cx="469744" cy="259045"/>
    <xdr:sp macro="" textlink="">
      <xdr:nvSpPr>
        <xdr:cNvPr id="814" name="【消防施設】&#10;一人当たり面積該当値テキスト"/>
        <xdr:cNvSpPr txBox="1"/>
      </xdr:nvSpPr>
      <xdr:spPr>
        <a:xfrm>
          <a:off x="19547840"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116839</xdr:rowOff>
    </xdr:from>
    <xdr:to>
      <xdr:col>112</xdr:col>
      <xdr:colOff>38100</xdr:colOff>
      <xdr:row>84</xdr:row>
      <xdr:rowOff>46989</xdr:rowOff>
    </xdr:to>
    <xdr:sp macro="" textlink="">
      <xdr:nvSpPr>
        <xdr:cNvPr id="815" name="楕円 814"/>
        <xdr:cNvSpPr/>
      </xdr:nvSpPr>
      <xdr:spPr>
        <a:xfrm>
          <a:off x="18735040" y="14030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167639</xdr:rowOff>
    </xdr:from>
    <xdr:to>
      <xdr:col>116</xdr:col>
      <xdr:colOff>63500</xdr:colOff>
      <xdr:row>83</xdr:row>
      <xdr:rowOff>167639</xdr:rowOff>
    </xdr:to>
    <xdr:cxnSp macro="">
      <xdr:nvCxnSpPr>
        <xdr:cNvPr id="816" name="直線コネクタ 815"/>
        <xdr:cNvCxnSpPr/>
      </xdr:nvCxnSpPr>
      <xdr:spPr>
        <a:xfrm>
          <a:off x="18778220" y="1408175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124461</xdr:rowOff>
    </xdr:from>
    <xdr:to>
      <xdr:col>107</xdr:col>
      <xdr:colOff>101600</xdr:colOff>
      <xdr:row>84</xdr:row>
      <xdr:rowOff>54611</xdr:rowOff>
    </xdr:to>
    <xdr:sp macro="" textlink="">
      <xdr:nvSpPr>
        <xdr:cNvPr id="817" name="楕円 816"/>
        <xdr:cNvSpPr/>
      </xdr:nvSpPr>
      <xdr:spPr>
        <a:xfrm>
          <a:off x="17937480" y="14038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167639</xdr:rowOff>
    </xdr:from>
    <xdr:to>
      <xdr:col>111</xdr:col>
      <xdr:colOff>177800</xdr:colOff>
      <xdr:row>84</xdr:row>
      <xdr:rowOff>3811</xdr:rowOff>
    </xdr:to>
    <xdr:cxnSp macro="">
      <xdr:nvCxnSpPr>
        <xdr:cNvPr id="818" name="直線コネクタ 817"/>
        <xdr:cNvCxnSpPr/>
      </xdr:nvCxnSpPr>
      <xdr:spPr>
        <a:xfrm flipV="1">
          <a:off x="17988280" y="14081759"/>
          <a:ext cx="78994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128270</xdr:rowOff>
    </xdr:from>
    <xdr:to>
      <xdr:col>102</xdr:col>
      <xdr:colOff>165100</xdr:colOff>
      <xdr:row>84</xdr:row>
      <xdr:rowOff>58420</xdr:rowOff>
    </xdr:to>
    <xdr:sp macro="" textlink="">
      <xdr:nvSpPr>
        <xdr:cNvPr id="819" name="楕円 818"/>
        <xdr:cNvSpPr/>
      </xdr:nvSpPr>
      <xdr:spPr>
        <a:xfrm>
          <a:off x="17162780" y="1404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3811</xdr:rowOff>
    </xdr:from>
    <xdr:to>
      <xdr:col>107</xdr:col>
      <xdr:colOff>50800</xdr:colOff>
      <xdr:row>84</xdr:row>
      <xdr:rowOff>7620</xdr:rowOff>
    </xdr:to>
    <xdr:cxnSp macro="">
      <xdr:nvCxnSpPr>
        <xdr:cNvPr id="820" name="直線コネクタ 819"/>
        <xdr:cNvCxnSpPr/>
      </xdr:nvCxnSpPr>
      <xdr:spPr>
        <a:xfrm flipV="1">
          <a:off x="17213580" y="1408557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21" name="楕円 820"/>
        <xdr:cNvSpPr/>
      </xdr:nvSpPr>
      <xdr:spPr>
        <a:xfrm>
          <a:off x="16388080" y="1405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xdr:rowOff>
    </xdr:from>
    <xdr:to>
      <xdr:col>102</xdr:col>
      <xdr:colOff>114300</xdr:colOff>
      <xdr:row>84</xdr:row>
      <xdr:rowOff>19050</xdr:rowOff>
    </xdr:to>
    <xdr:cxnSp macro="">
      <xdr:nvCxnSpPr>
        <xdr:cNvPr id="822" name="直線コネクタ 821"/>
        <xdr:cNvCxnSpPr/>
      </xdr:nvCxnSpPr>
      <xdr:spPr>
        <a:xfrm flipV="1">
          <a:off x="16431260" y="1408938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823" name="n_1aveValue【消防施設】&#10;一人当たり面積"/>
        <xdr:cNvSpPr txBox="1"/>
      </xdr:nvSpPr>
      <xdr:spPr>
        <a:xfrm>
          <a:off x="18561127" y="1412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824" name="n_2aveValue【消防施設】&#10;一人当たり面積"/>
        <xdr:cNvSpPr txBox="1"/>
      </xdr:nvSpPr>
      <xdr:spPr>
        <a:xfrm>
          <a:off x="1777626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83838</xdr:rowOff>
    </xdr:from>
    <xdr:ext cx="469744" cy="259045"/>
    <xdr:sp macro="" textlink="">
      <xdr:nvSpPr>
        <xdr:cNvPr id="825" name="n_3aveValue【消防施設】&#10;一人当たり面積"/>
        <xdr:cNvSpPr txBox="1"/>
      </xdr:nvSpPr>
      <xdr:spPr>
        <a:xfrm>
          <a:off x="17001567" y="1416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110507</xdr:rowOff>
    </xdr:from>
    <xdr:ext cx="469744" cy="259045"/>
    <xdr:sp macro="" textlink="">
      <xdr:nvSpPr>
        <xdr:cNvPr id="826" name="n_4aveValue【消防施設】&#10;一人当たり面積"/>
        <xdr:cNvSpPr txBox="1"/>
      </xdr:nvSpPr>
      <xdr:spPr>
        <a:xfrm>
          <a:off x="16226867" y="141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63516</xdr:rowOff>
    </xdr:from>
    <xdr:ext cx="469744" cy="259045"/>
    <xdr:sp macro="" textlink="">
      <xdr:nvSpPr>
        <xdr:cNvPr id="827" name="n_1mainValue【消防施設】&#10;一人当たり面積"/>
        <xdr:cNvSpPr txBox="1"/>
      </xdr:nvSpPr>
      <xdr:spPr>
        <a:xfrm>
          <a:off x="185611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828" name="n_2mainValue【消防施設】&#10;一人当たり面積"/>
        <xdr:cNvSpPr txBox="1"/>
      </xdr:nvSpPr>
      <xdr:spPr>
        <a:xfrm>
          <a:off x="1777626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74947</xdr:rowOff>
    </xdr:from>
    <xdr:ext cx="469744" cy="259045"/>
    <xdr:sp macro="" textlink="">
      <xdr:nvSpPr>
        <xdr:cNvPr id="829" name="n_3mainValue【消防施設】&#10;一人当たり面積"/>
        <xdr:cNvSpPr txBox="1"/>
      </xdr:nvSpPr>
      <xdr:spPr>
        <a:xfrm>
          <a:off x="1700156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0" name="n_4mainValue【消防施設】&#10;一人当たり面積"/>
        <xdr:cNvSpPr txBox="1"/>
      </xdr:nvSpPr>
      <xdr:spPr>
        <a:xfrm>
          <a:off x="162268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3" name="テキスト ボックス 842"/>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854" name="直線コネクタ 853"/>
        <xdr:cNvCxnSpPr/>
      </xdr:nvCxnSpPr>
      <xdr:spPr>
        <a:xfrm flipV="1">
          <a:off x="14375764" y="170078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855" name="【庁舎】&#10;有形固定資産減価償却率最小値テキスト"/>
        <xdr:cNvSpPr txBox="1"/>
      </xdr:nvSpPr>
      <xdr:spPr>
        <a:xfrm>
          <a:off x="14414500" y="183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856" name="直線コネクタ 855"/>
        <xdr:cNvCxnSpPr/>
      </xdr:nvCxnSpPr>
      <xdr:spPr>
        <a:xfrm>
          <a:off x="14287500" y="1833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7" name="【庁舎】&#10;有形固定資産減価償却率最大値テキスト"/>
        <xdr:cNvSpPr txBox="1"/>
      </xdr:nvSpPr>
      <xdr:spPr>
        <a:xfrm>
          <a:off x="14414500" y="1678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8" name="直線コネクタ 857"/>
        <xdr:cNvCxnSpPr/>
      </xdr:nvCxnSpPr>
      <xdr:spPr>
        <a:xfrm>
          <a:off x="14287500" y="1700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61613</xdr:rowOff>
    </xdr:from>
    <xdr:ext cx="405111" cy="259045"/>
    <xdr:sp macro="" textlink="">
      <xdr:nvSpPr>
        <xdr:cNvPr id="859" name="【庁舎】&#10;有形固定資産減価償却率平均値テキスト"/>
        <xdr:cNvSpPr txBox="1"/>
      </xdr:nvSpPr>
      <xdr:spPr>
        <a:xfrm>
          <a:off x="14414500" y="17496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60" name="フローチャート: 判断 859"/>
        <xdr:cNvSpPr/>
      </xdr:nvSpPr>
      <xdr:spPr>
        <a:xfrm>
          <a:off x="14325600" y="176409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861" name="フローチャート: 判断 860"/>
        <xdr:cNvSpPr/>
      </xdr:nvSpPr>
      <xdr:spPr>
        <a:xfrm>
          <a:off x="1357884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862" name="フローチャート: 判断 861"/>
        <xdr:cNvSpPr/>
      </xdr:nvSpPr>
      <xdr:spPr>
        <a:xfrm>
          <a:off x="12804140" y="1778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863" name="フローチャート: 判断 862"/>
        <xdr:cNvSpPr/>
      </xdr:nvSpPr>
      <xdr:spPr>
        <a:xfrm>
          <a:off x="12029440"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864" name="フローチャート: 判断 863"/>
        <xdr:cNvSpPr/>
      </xdr:nvSpPr>
      <xdr:spPr>
        <a:xfrm>
          <a:off x="11231880" y="17759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143511</xdr:rowOff>
    </xdr:from>
    <xdr:to>
      <xdr:col>85</xdr:col>
      <xdr:colOff>177800</xdr:colOff>
      <xdr:row>106</xdr:row>
      <xdr:rowOff>73661</xdr:rowOff>
    </xdr:to>
    <xdr:sp macro="" textlink="">
      <xdr:nvSpPr>
        <xdr:cNvPr id="870" name="楕円 869"/>
        <xdr:cNvSpPr/>
      </xdr:nvSpPr>
      <xdr:spPr>
        <a:xfrm>
          <a:off x="14325600" y="177457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121938</xdr:rowOff>
    </xdr:from>
    <xdr:ext cx="405111" cy="259045"/>
    <xdr:sp macro="" textlink="">
      <xdr:nvSpPr>
        <xdr:cNvPr id="871" name="【庁舎】&#10;有形固定資産減価償却率該当値テキスト"/>
        <xdr:cNvSpPr txBox="1"/>
      </xdr:nvSpPr>
      <xdr:spPr>
        <a:xfrm>
          <a:off x="14414500"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97789</xdr:rowOff>
    </xdr:from>
    <xdr:to>
      <xdr:col>81</xdr:col>
      <xdr:colOff>101600</xdr:colOff>
      <xdr:row>106</xdr:row>
      <xdr:rowOff>27939</xdr:rowOff>
    </xdr:to>
    <xdr:sp macro="" textlink="">
      <xdr:nvSpPr>
        <xdr:cNvPr id="872" name="楕円 871"/>
        <xdr:cNvSpPr/>
      </xdr:nvSpPr>
      <xdr:spPr>
        <a:xfrm>
          <a:off x="13578840" y="17699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148589</xdr:rowOff>
    </xdr:from>
    <xdr:to>
      <xdr:col>85</xdr:col>
      <xdr:colOff>127000</xdr:colOff>
      <xdr:row>106</xdr:row>
      <xdr:rowOff>22861</xdr:rowOff>
    </xdr:to>
    <xdr:cxnSp macro="">
      <xdr:nvCxnSpPr>
        <xdr:cNvPr id="873" name="直線コネクタ 872"/>
        <xdr:cNvCxnSpPr/>
      </xdr:nvCxnSpPr>
      <xdr:spPr>
        <a:xfrm>
          <a:off x="13629640" y="17750789"/>
          <a:ext cx="74676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50164</xdr:rowOff>
    </xdr:from>
    <xdr:to>
      <xdr:col>76</xdr:col>
      <xdr:colOff>165100</xdr:colOff>
      <xdr:row>105</xdr:row>
      <xdr:rowOff>151764</xdr:rowOff>
    </xdr:to>
    <xdr:sp macro="" textlink="">
      <xdr:nvSpPr>
        <xdr:cNvPr id="874" name="楕円 873"/>
        <xdr:cNvSpPr/>
      </xdr:nvSpPr>
      <xdr:spPr>
        <a:xfrm>
          <a:off x="1280414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100964</xdr:rowOff>
    </xdr:from>
    <xdr:to>
      <xdr:col>81</xdr:col>
      <xdr:colOff>50800</xdr:colOff>
      <xdr:row>105</xdr:row>
      <xdr:rowOff>148589</xdr:rowOff>
    </xdr:to>
    <xdr:cxnSp macro="">
      <xdr:nvCxnSpPr>
        <xdr:cNvPr id="875" name="直線コネクタ 874"/>
        <xdr:cNvCxnSpPr/>
      </xdr:nvCxnSpPr>
      <xdr:spPr>
        <a:xfrm>
          <a:off x="12854940" y="17703164"/>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876" name="楕円 875"/>
        <xdr:cNvSpPr/>
      </xdr:nvSpPr>
      <xdr:spPr>
        <a:xfrm>
          <a:off x="12029440" y="1760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100964</xdr:rowOff>
    </xdr:to>
    <xdr:cxnSp macro="">
      <xdr:nvCxnSpPr>
        <xdr:cNvPr id="877" name="直線コネクタ 876"/>
        <xdr:cNvCxnSpPr/>
      </xdr:nvCxnSpPr>
      <xdr:spPr>
        <a:xfrm>
          <a:off x="12072620" y="17659350"/>
          <a:ext cx="7823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130175</xdr:rowOff>
    </xdr:from>
    <xdr:to>
      <xdr:col>67</xdr:col>
      <xdr:colOff>101600</xdr:colOff>
      <xdr:row>105</xdr:row>
      <xdr:rowOff>60325</xdr:rowOff>
    </xdr:to>
    <xdr:sp macro="" textlink="">
      <xdr:nvSpPr>
        <xdr:cNvPr id="878" name="楕円 877"/>
        <xdr:cNvSpPr/>
      </xdr:nvSpPr>
      <xdr:spPr>
        <a:xfrm>
          <a:off x="11231880" y="17564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9525</xdr:rowOff>
    </xdr:from>
    <xdr:to>
      <xdr:col>71</xdr:col>
      <xdr:colOff>177800</xdr:colOff>
      <xdr:row>105</xdr:row>
      <xdr:rowOff>57150</xdr:rowOff>
    </xdr:to>
    <xdr:cxnSp macro="">
      <xdr:nvCxnSpPr>
        <xdr:cNvPr id="879" name="直線コネクタ 878"/>
        <xdr:cNvCxnSpPr/>
      </xdr:nvCxnSpPr>
      <xdr:spPr>
        <a:xfrm>
          <a:off x="11282680" y="1761172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148607</xdr:rowOff>
    </xdr:from>
    <xdr:ext cx="405111" cy="259045"/>
    <xdr:sp macro="" textlink="">
      <xdr:nvSpPr>
        <xdr:cNvPr id="880" name="n_1aveValue【庁舎】&#10;有形固定資産減価償却率"/>
        <xdr:cNvSpPr txBox="1"/>
      </xdr:nvSpPr>
      <xdr:spPr>
        <a:xfrm>
          <a:off x="134372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112413</xdr:rowOff>
    </xdr:from>
    <xdr:ext cx="405111" cy="259045"/>
    <xdr:sp macro="" textlink="">
      <xdr:nvSpPr>
        <xdr:cNvPr id="881" name="n_2aveValue【庁舎】&#10;有形固定資産減価償却率"/>
        <xdr:cNvSpPr txBox="1"/>
      </xdr:nvSpPr>
      <xdr:spPr>
        <a:xfrm>
          <a:off x="12675244" y="178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87647</xdr:rowOff>
    </xdr:from>
    <xdr:ext cx="405111" cy="259045"/>
    <xdr:sp macro="" textlink="">
      <xdr:nvSpPr>
        <xdr:cNvPr id="882" name="n_3aveValue【庁舎】&#10;有形固定資産減価償却率"/>
        <xdr:cNvSpPr txBox="1"/>
      </xdr:nvSpPr>
      <xdr:spPr>
        <a:xfrm>
          <a:off x="11900544" y="1785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78122</xdr:rowOff>
    </xdr:from>
    <xdr:ext cx="405111" cy="259045"/>
    <xdr:sp macro="" textlink="">
      <xdr:nvSpPr>
        <xdr:cNvPr id="883" name="n_4aveValue【庁舎】&#10;有形固定資産減価償却率"/>
        <xdr:cNvSpPr txBox="1"/>
      </xdr:nvSpPr>
      <xdr:spPr>
        <a:xfrm>
          <a:off x="11102984" y="178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44466</xdr:rowOff>
    </xdr:from>
    <xdr:ext cx="405111" cy="259045"/>
    <xdr:sp macro="" textlink="">
      <xdr:nvSpPr>
        <xdr:cNvPr id="884" name="n_1mainValue【庁舎】&#10;有形固定資産減価償却率"/>
        <xdr:cNvSpPr txBox="1"/>
      </xdr:nvSpPr>
      <xdr:spPr>
        <a:xfrm>
          <a:off x="13437244" y="174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168291</xdr:rowOff>
    </xdr:from>
    <xdr:ext cx="405111" cy="259045"/>
    <xdr:sp macro="" textlink="">
      <xdr:nvSpPr>
        <xdr:cNvPr id="885" name="n_2mainValue【庁舎】&#10;有形固定資産減価償却率"/>
        <xdr:cNvSpPr txBox="1"/>
      </xdr:nvSpPr>
      <xdr:spPr>
        <a:xfrm>
          <a:off x="12675244" y="1743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124477</xdr:rowOff>
    </xdr:from>
    <xdr:ext cx="405111" cy="259045"/>
    <xdr:sp macro="" textlink="">
      <xdr:nvSpPr>
        <xdr:cNvPr id="886" name="n_3mainValue【庁舎】&#10;有形固定資産減価償却率"/>
        <xdr:cNvSpPr txBox="1"/>
      </xdr:nvSpPr>
      <xdr:spPr>
        <a:xfrm>
          <a:off x="119005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76852</xdr:rowOff>
    </xdr:from>
    <xdr:ext cx="405111" cy="259045"/>
    <xdr:sp macro="" textlink="">
      <xdr:nvSpPr>
        <xdr:cNvPr id="887" name="n_4mainValue【庁舎】&#10;有形固定資産減価償却率"/>
        <xdr:cNvSpPr txBox="1"/>
      </xdr:nvSpPr>
      <xdr:spPr>
        <a:xfrm>
          <a:off x="1110298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911" name="直線コネクタ 910"/>
        <xdr:cNvCxnSpPr/>
      </xdr:nvCxnSpPr>
      <xdr:spPr>
        <a:xfrm flipV="1">
          <a:off x="19509104" y="17023079"/>
          <a:ext cx="0" cy="95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12" name="【庁舎】&#10;一人当たり面積最小値テキスト"/>
        <xdr:cNvSpPr txBox="1"/>
      </xdr:nvSpPr>
      <xdr:spPr>
        <a:xfrm>
          <a:off x="1954784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13" name="直線コネクタ 912"/>
        <xdr:cNvCxnSpPr/>
      </xdr:nvCxnSpPr>
      <xdr:spPr>
        <a:xfrm>
          <a:off x="19443700" y="17975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14" name="【庁舎】&#10;一人当たり面積最大値テキスト"/>
        <xdr:cNvSpPr txBox="1"/>
      </xdr:nvSpPr>
      <xdr:spPr>
        <a:xfrm>
          <a:off x="19547840" y="1680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15" name="直線コネクタ 914"/>
        <xdr:cNvCxnSpPr/>
      </xdr:nvCxnSpPr>
      <xdr:spPr>
        <a:xfrm>
          <a:off x="19443700" y="17023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160038</xdr:rowOff>
    </xdr:from>
    <xdr:ext cx="469744" cy="259045"/>
    <xdr:sp macro="" textlink="">
      <xdr:nvSpPr>
        <xdr:cNvPr id="916" name="【庁舎】&#10;一人当たり面積平均値テキスト"/>
        <xdr:cNvSpPr txBox="1"/>
      </xdr:nvSpPr>
      <xdr:spPr>
        <a:xfrm>
          <a:off x="19547840" y="17426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17" name="フローチャート: 判断 916"/>
        <xdr:cNvSpPr/>
      </xdr:nvSpPr>
      <xdr:spPr>
        <a:xfrm>
          <a:off x="19458940" y="1744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18" name="フローチャート: 判断 917"/>
        <xdr:cNvSpPr/>
      </xdr:nvSpPr>
      <xdr:spPr>
        <a:xfrm>
          <a:off x="18735040" y="174218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19" name="フローチャート: 判断 918"/>
        <xdr:cNvSpPr/>
      </xdr:nvSpPr>
      <xdr:spPr>
        <a:xfrm>
          <a:off x="179374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20" name="フローチャート: 判断 919"/>
        <xdr:cNvSpPr/>
      </xdr:nvSpPr>
      <xdr:spPr>
        <a:xfrm>
          <a:off x="171627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21" name="フローチャート: 判断 920"/>
        <xdr:cNvSpPr/>
      </xdr:nvSpPr>
      <xdr:spPr>
        <a:xfrm>
          <a:off x="16388080" y="17399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166370</xdr:rowOff>
    </xdr:from>
    <xdr:to>
      <xdr:col>116</xdr:col>
      <xdr:colOff>114300</xdr:colOff>
      <xdr:row>102</xdr:row>
      <xdr:rowOff>96520</xdr:rowOff>
    </xdr:to>
    <xdr:sp macro="" textlink="">
      <xdr:nvSpPr>
        <xdr:cNvPr id="927" name="楕円 926"/>
        <xdr:cNvSpPr/>
      </xdr:nvSpPr>
      <xdr:spPr>
        <a:xfrm>
          <a:off x="19458940" y="1709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81297</xdr:rowOff>
    </xdr:from>
    <xdr:ext cx="469744" cy="259045"/>
    <xdr:sp macro="" textlink="">
      <xdr:nvSpPr>
        <xdr:cNvPr id="928" name="【庁舎】&#10;一人当たり面積該当値テキスト"/>
        <xdr:cNvSpPr txBox="1"/>
      </xdr:nvSpPr>
      <xdr:spPr>
        <a:xfrm>
          <a:off x="19547840" y="170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6350</xdr:rowOff>
    </xdr:from>
    <xdr:to>
      <xdr:col>112</xdr:col>
      <xdr:colOff>38100</xdr:colOff>
      <xdr:row>102</xdr:row>
      <xdr:rowOff>107950</xdr:rowOff>
    </xdr:to>
    <xdr:sp macro="" textlink="">
      <xdr:nvSpPr>
        <xdr:cNvPr id="929" name="楕円 928"/>
        <xdr:cNvSpPr/>
      </xdr:nvSpPr>
      <xdr:spPr>
        <a:xfrm>
          <a:off x="18735040" y="17105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45720</xdr:rowOff>
    </xdr:from>
    <xdr:to>
      <xdr:col>116</xdr:col>
      <xdr:colOff>63500</xdr:colOff>
      <xdr:row>102</xdr:row>
      <xdr:rowOff>57150</xdr:rowOff>
    </xdr:to>
    <xdr:cxnSp macro="">
      <xdr:nvCxnSpPr>
        <xdr:cNvPr id="930" name="直線コネクタ 929"/>
        <xdr:cNvCxnSpPr/>
      </xdr:nvCxnSpPr>
      <xdr:spPr>
        <a:xfrm flipV="1">
          <a:off x="18778220" y="1714500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xdr:rowOff>
    </xdr:from>
    <xdr:to>
      <xdr:col>107</xdr:col>
      <xdr:colOff>101600</xdr:colOff>
      <xdr:row>102</xdr:row>
      <xdr:rowOff>115570</xdr:rowOff>
    </xdr:to>
    <xdr:sp macro="" textlink="">
      <xdr:nvSpPr>
        <xdr:cNvPr id="931" name="楕円 930"/>
        <xdr:cNvSpPr/>
      </xdr:nvSpPr>
      <xdr:spPr>
        <a:xfrm>
          <a:off x="1793748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57150</xdr:rowOff>
    </xdr:from>
    <xdr:to>
      <xdr:col>111</xdr:col>
      <xdr:colOff>177800</xdr:colOff>
      <xdr:row>102</xdr:row>
      <xdr:rowOff>64770</xdr:rowOff>
    </xdr:to>
    <xdr:cxnSp macro="">
      <xdr:nvCxnSpPr>
        <xdr:cNvPr id="932" name="直線コネクタ 931"/>
        <xdr:cNvCxnSpPr/>
      </xdr:nvCxnSpPr>
      <xdr:spPr>
        <a:xfrm flipV="1">
          <a:off x="17988280" y="171564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25400</xdr:rowOff>
    </xdr:from>
    <xdr:to>
      <xdr:col>102</xdr:col>
      <xdr:colOff>165100</xdr:colOff>
      <xdr:row>102</xdr:row>
      <xdr:rowOff>127000</xdr:rowOff>
    </xdr:to>
    <xdr:sp macro="" textlink="">
      <xdr:nvSpPr>
        <xdr:cNvPr id="933" name="楕円 932"/>
        <xdr:cNvSpPr/>
      </xdr:nvSpPr>
      <xdr:spPr>
        <a:xfrm>
          <a:off x="1716278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64770</xdr:rowOff>
    </xdr:from>
    <xdr:to>
      <xdr:col>107</xdr:col>
      <xdr:colOff>50800</xdr:colOff>
      <xdr:row>102</xdr:row>
      <xdr:rowOff>76200</xdr:rowOff>
    </xdr:to>
    <xdr:cxnSp macro="">
      <xdr:nvCxnSpPr>
        <xdr:cNvPr id="934" name="直線コネクタ 933"/>
        <xdr:cNvCxnSpPr/>
      </xdr:nvCxnSpPr>
      <xdr:spPr>
        <a:xfrm flipV="1">
          <a:off x="17213580" y="1716405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33020</xdr:rowOff>
    </xdr:from>
    <xdr:to>
      <xdr:col>98</xdr:col>
      <xdr:colOff>38100</xdr:colOff>
      <xdr:row>102</xdr:row>
      <xdr:rowOff>134620</xdr:rowOff>
    </xdr:to>
    <xdr:sp macro="" textlink="">
      <xdr:nvSpPr>
        <xdr:cNvPr id="935" name="楕円 934"/>
        <xdr:cNvSpPr/>
      </xdr:nvSpPr>
      <xdr:spPr>
        <a:xfrm>
          <a:off x="16388080" y="1713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76200</xdr:rowOff>
    </xdr:from>
    <xdr:to>
      <xdr:col>102</xdr:col>
      <xdr:colOff>114300</xdr:colOff>
      <xdr:row>102</xdr:row>
      <xdr:rowOff>83820</xdr:rowOff>
    </xdr:to>
    <xdr:cxnSp macro="">
      <xdr:nvCxnSpPr>
        <xdr:cNvPr id="936" name="直線コネクタ 935"/>
        <xdr:cNvCxnSpPr/>
      </xdr:nvCxnSpPr>
      <xdr:spPr>
        <a:xfrm flipV="1">
          <a:off x="16431260" y="171754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937" name="n_1aveValue【庁舎】&#10;一人当たり面積"/>
        <xdr:cNvSpPr txBox="1"/>
      </xdr:nvSpPr>
      <xdr:spPr>
        <a:xfrm>
          <a:off x="18561127" y="1751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41927</xdr:rowOff>
    </xdr:from>
    <xdr:ext cx="469744" cy="259045"/>
    <xdr:sp macro="" textlink="">
      <xdr:nvSpPr>
        <xdr:cNvPr id="938" name="n_2aveValue【庁舎】&#10;一人当たり面積"/>
        <xdr:cNvSpPr txBox="1"/>
      </xdr:nvSpPr>
      <xdr:spPr>
        <a:xfrm>
          <a:off x="17776267" y="1747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939" name="n_3aveValue【庁舎】&#10;一人当たり面積"/>
        <xdr:cNvSpPr txBox="1"/>
      </xdr:nvSpPr>
      <xdr:spPr>
        <a:xfrm>
          <a:off x="17001567" y="1747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53357</xdr:rowOff>
    </xdr:from>
    <xdr:ext cx="469744" cy="259045"/>
    <xdr:sp macro="" textlink="">
      <xdr:nvSpPr>
        <xdr:cNvPr id="940" name="n_4aveValue【庁舎】&#10;一人当たり面積"/>
        <xdr:cNvSpPr txBox="1"/>
      </xdr:nvSpPr>
      <xdr:spPr>
        <a:xfrm>
          <a:off x="16226867" y="1748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124477</xdr:rowOff>
    </xdr:from>
    <xdr:ext cx="469744" cy="259045"/>
    <xdr:sp macro="" textlink="">
      <xdr:nvSpPr>
        <xdr:cNvPr id="941" name="n_1mainValue【庁舎】&#10;一人当たり面積"/>
        <xdr:cNvSpPr txBox="1"/>
      </xdr:nvSpPr>
      <xdr:spPr>
        <a:xfrm>
          <a:off x="185611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132097</xdr:rowOff>
    </xdr:from>
    <xdr:ext cx="469744" cy="259045"/>
    <xdr:sp macro="" textlink="">
      <xdr:nvSpPr>
        <xdr:cNvPr id="942" name="n_2mainValue【庁舎】&#10;一人当たり面積"/>
        <xdr:cNvSpPr txBox="1"/>
      </xdr:nvSpPr>
      <xdr:spPr>
        <a:xfrm>
          <a:off x="17776267" y="1689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143527</xdr:rowOff>
    </xdr:from>
    <xdr:ext cx="469744" cy="259045"/>
    <xdr:sp macro="" textlink="">
      <xdr:nvSpPr>
        <xdr:cNvPr id="943" name="n_3mainValue【庁舎】&#10;一人当たり面積"/>
        <xdr:cNvSpPr txBox="1"/>
      </xdr:nvSpPr>
      <xdr:spPr>
        <a:xfrm>
          <a:off x="1700156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151147</xdr:rowOff>
    </xdr:from>
    <xdr:ext cx="469744" cy="259045"/>
    <xdr:sp macro="" textlink="">
      <xdr:nvSpPr>
        <xdr:cNvPr id="944" name="n_4mainValue【庁舎】&#10;一人当たり面積"/>
        <xdr:cNvSpPr txBox="1"/>
      </xdr:nvSpPr>
      <xdr:spPr>
        <a:xfrm>
          <a:off x="1622686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の有形固定資産減価償却率は、令和元年度に母子生活支援施設の統廃合を行い数値の改善はあったが、整備から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年以上経過する施設の割合が高いことから、類似団体平均と比較して悪い状態となっている。</a:t>
          </a:r>
        </a:p>
        <a:p>
          <a:r>
            <a:rPr kumimoji="1" lang="ja-JP" altLang="en-US" sz="1300">
              <a:latin typeface="ＭＳ Ｐゴシック" panose="020B0600070205080204" pitchFamily="50" charset="-128"/>
              <a:ea typeface="ＭＳ Ｐゴシック" panose="020B0600070205080204" pitchFamily="50" charset="-128"/>
            </a:rPr>
            <a:t>一人あたりの面積は、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が類似団体より大幅に広く、公共施設の再編を推進するなかで、一人当たりの面積も参考に人口減少を見据えた効率的な施設管理が必要である。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108,025
106,509
510.04
61,731,445
58,497,217
3,057,296
27,819,480
62,069,599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地域社会再生事業費の新設等により基準財政需要額が増加したものの、地方消費税交付金の増加や法人事業税交付金の皆増等により基準財政収入額についても増加したため、前年度から横ばいの状況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現状、全国、愛媛県、類似団体の平均より良い状況であるが、今後は、人口減少が見込まれることによる需要額の減少など、普通交付税の見通しは不透明なため、事業の選択と集中によるスクラップ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&amp;</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ビルドを徹底し、歳入水準に見あった歳出構造への転換を更に推し進めていく必要がある。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153505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入面において、地方消費税交付金が増加したものの、市税や地方交付税等の減少により歳入経常一般財源が減少したことに加え、歳出面においても公債費の大幅な増加等により、経常経費に充当した一般財源が増加したことで、経常収支比率は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次年度以降についても、市税等経常一般財源の増加が見込み難い一方、公債費や扶助費等経常経費の増加が見込まれ、厳しい状況が続くことから、今後は、事業のスクラップ＆ビルドの推進や支所機能見直しによる組織のスリム化等を図るなど、経常経費の圧縮による財政構造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81704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560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88917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89746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560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89746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1588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1270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15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30904</xdr:rowOff>
    </xdr:from>
    <xdr:to>
      <xdr:col>23</xdr:col>
      <xdr:colOff>184150</xdr:colOff>
      <xdr:row>60</xdr:row>
      <xdr:rowOff>132504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47431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は減少したものの人件費が大幅に増加し、前年度から悪化している。物件費の減少及び人件費の増加の主な増減要因は、会計年度任用職員制度の開始による性質変更によるものである。全国、愛媛県、類似団体平均よりは良い状況とはなっているものの、引き続き適切な定員管理に努めるとともに、公共施設マネジメントによる公共施設の適正配置や有効活用、事務事業の見直しなどにより経費削減に努め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149902</xdr:rowOff>
    </xdr:from>
    <xdr:to>
      <xdr:col>23</xdr:col>
      <xdr:colOff>133350</xdr:colOff>
      <xdr:row>83</xdr:row>
      <xdr:rowOff>115150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08802"/>
          <a:ext cx="838200" cy="13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143046</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73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75823</xdr:rowOff>
    </xdr:from>
    <xdr:to>
      <xdr:col>19</xdr:col>
      <xdr:colOff>133350</xdr:colOff>
      <xdr:row>82</xdr:row>
      <xdr:rowOff>149902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34723"/>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35574</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6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16963</xdr:rowOff>
    </xdr:from>
    <xdr:to>
      <xdr:col>15</xdr:col>
      <xdr:colOff>82550</xdr:colOff>
      <xdr:row>82</xdr:row>
      <xdr:rowOff>75823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75863"/>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137410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10224</xdr:rowOff>
    </xdr:from>
    <xdr:to>
      <xdr:col>11</xdr:col>
      <xdr:colOff>31750</xdr:colOff>
      <xdr:row>82</xdr:row>
      <xdr:rowOff>16963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69124"/>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116744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66829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64350</xdr:rowOff>
    </xdr:from>
    <xdr:to>
      <xdr:col>23</xdr:col>
      <xdr:colOff>184150</xdr:colOff>
      <xdr:row>83</xdr:row>
      <xdr:rowOff>165950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80877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3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99102</xdr:rowOff>
    </xdr:from>
    <xdr:to>
      <xdr:col>19</xdr:col>
      <xdr:colOff>184150</xdr:colOff>
      <xdr:row>83</xdr:row>
      <xdr:rowOff>29252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39429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2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25023</xdr:rowOff>
    </xdr:from>
    <xdr:to>
      <xdr:col>15</xdr:col>
      <xdr:colOff>133350</xdr:colOff>
      <xdr:row>82</xdr:row>
      <xdr:rowOff>126623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136800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5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137613</xdr:rowOff>
    </xdr:from>
    <xdr:to>
      <xdr:col>11</xdr:col>
      <xdr:colOff>82550</xdr:colOff>
      <xdr:row>82</xdr:row>
      <xdr:rowOff>67763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77940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9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130874</xdr:rowOff>
    </xdr:from>
    <xdr:to>
      <xdr:col>7</xdr:col>
      <xdr:colOff>31750</xdr:colOff>
      <xdr:row>82</xdr:row>
      <xdr:rowOff>61024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71201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8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給与の適正管理により、類似団体の中では最低水準にあるため、引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続き適正管理に努める。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114300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38811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81</xdr:row>
      <xdr:rowOff>114300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39213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33866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39012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13759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3901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134409</xdr:rowOff>
    </xdr:from>
    <xdr:to>
      <xdr:col>68</xdr:col>
      <xdr:colOff>203200</xdr:colOff>
      <xdr:row>81</xdr:row>
      <xdr:rowOff>64559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74736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134409</xdr:rowOff>
    </xdr:from>
    <xdr:to>
      <xdr:col>64</xdr:col>
      <xdr:colOff>152400</xdr:colOff>
      <xdr:row>81</xdr:row>
      <xdr:rowOff>64559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74736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市町村合併に伴い旧市町に総合支所を設置し、地域の拠点としてその 機能を維持していることから、類似団体平均を上回っている。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市有施設における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指定管理者制度の導入や民間委譲、業務の委託化等に取り組んできたところであるが、今後とも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の現状や地域特性を考慮しながら、組織機構、職員</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配置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の再編・見直しを進め、簡素で効率的な執行体制の実現と適切な定員管理に努める。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70394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0121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32476</xdr:rowOff>
    </xdr:from>
    <xdr:to>
      <xdr:col>77</xdr:col>
      <xdr:colOff>44450</xdr:colOff>
      <xdr:row>64</xdr:row>
      <xdr:rowOff>39370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0052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22134</xdr:rowOff>
    </xdr:from>
    <xdr:to>
      <xdr:col>72</xdr:col>
      <xdr:colOff>203200</xdr:colOff>
      <xdr:row>64</xdr:row>
      <xdr:rowOff>32476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9949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134983</xdr:rowOff>
    </xdr:from>
    <xdr:to>
      <xdr:col>68</xdr:col>
      <xdr:colOff>152400</xdr:colOff>
      <xdr:row>64</xdr:row>
      <xdr:rowOff>22134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9363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19594</xdr:rowOff>
    </xdr:from>
    <xdr:to>
      <xdr:col>81</xdr:col>
      <xdr:colOff>95250</xdr:colOff>
      <xdr:row>64</xdr:row>
      <xdr:rowOff>121194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163121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9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74947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153126</xdr:rowOff>
    </xdr:from>
    <xdr:to>
      <xdr:col>73</xdr:col>
      <xdr:colOff>44450</xdr:colOff>
      <xdr:row>64</xdr:row>
      <xdr:rowOff>83276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68053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142784</xdr:rowOff>
    </xdr:from>
    <xdr:to>
      <xdr:col>68</xdr:col>
      <xdr:colOff>203200</xdr:colOff>
      <xdr:row>64</xdr:row>
      <xdr:rowOff>72934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57711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84183</xdr:rowOff>
    </xdr:from>
    <xdr:to>
      <xdr:col>64</xdr:col>
      <xdr:colOff>152400</xdr:colOff>
      <xdr:row>64</xdr:row>
      <xdr:rowOff>14333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170560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臨時財政対策債や合併特例債等の元利償還金が増加したことで、実質公債費比率は、前年度よりやや悪化している。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愛媛県及び類似団体平均と比較すると良い状況ではあるが、全国平均より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ポイント悪い状況である。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今後は、近年の大型事業の実施に伴い借り入れた合併特例債等の地方債の償還が本格化することにより、公債費の大幅な増加を見込んでおり、財政環境は一層厳しさを増していくものと認識している。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8788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59436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87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98044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9174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41</xdr:row>
      <xdr:rowOff>42418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95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当年度においては、地方債の残高は増加したものの、地方消費税交付金の増加等により標準財政規模が増加したことに加え、公営住宅使用料の増加及び地域総合整備資金貸付金回収の皆増による充当可能特定歳入の増加により、昨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全国、愛媛県、類似団体平均のいずれの数値よりも悪い状況であり、今後は、大型事業の実施に伴う地方債の借入が見込まれることから、事業実施方法や事業規模の精査により、地方債借入額の抑制を図る必要があ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121717</xdr:rowOff>
    </xdr:from>
    <xdr:to>
      <xdr:col>81</xdr:col>
      <xdr:colOff>44450</xdr:colOff>
      <xdr:row>18</xdr:row>
      <xdr:rowOff>165151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20781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73457</xdr:rowOff>
    </xdr:from>
    <xdr:to>
      <xdr:col>77</xdr:col>
      <xdr:colOff>44450</xdr:colOff>
      <xdr:row>18</xdr:row>
      <xdr:rowOff>165151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15955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19406</xdr:rowOff>
    </xdr:from>
    <xdr:to>
      <xdr:col>72</xdr:col>
      <xdr:colOff>203200</xdr:colOff>
      <xdr:row>18</xdr:row>
      <xdr:rowOff>73457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105506"/>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155143</xdr:rowOff>
    </xdr:from>
    <xdr:to>
      <xdr:col>68</xdr:col>
      <xdr:colOff>152400</xdr:colOff>
      <xdr:row>18</xdr:row>
      <xdr:rowOff>19406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069793"/>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70917</xdr:rowOff>
    </xdr:from>
    <xdr:to>
      <xdr:col>81</xdr:col>
      <xdr:colOff>95250</xdr:colOff>
      <xdr:row>19</xdr:row>
      <xdr:rowOff>1067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42994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1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114351</xdr:rowOff>
    </xdr:from>
    <xdr:to>
      <xdr:col>77</xdr:col>
      <xdr:colOff>95250</xdr:colOff>
      <xdr:row>19</xdr:row>
      <xdr:rowOff>44501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2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29278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22657</xdr:rowOff>
    </xdr:from>
    <xdr:to>
      <xdr:col>73</xdr:col>
      <xdr:colOff>44450</xdr:colOff>
      <xdr:row>18</xdr:row>
      <xdr:rowOff>124257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1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109034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140056</xdr:rowOff>
    </xdr:from>
    <xdr:to>
      <xdr:col>68</xdr:col>
      <xdr:colOff>203200</xdr:colOff>
      <xdr:row>18</xdr:row>
      <xdr:rowOff>70206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54983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104343</xdr:rowOff>
    </xdr:from>
    <xdr:to>
      <xdr:col>64</xdr:col>
      <xdr:colOff>152400</xdr:colOff>
      <xdr:row>18</xdr:row>
      <xdr:rowOff>34493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0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19270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0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108,025
106,509
510.04
61,731,445
58,497,217
3,057,296
27,819,480
62,069,599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主に</a:t>
          </a:r>
          <a:r>
            <a:rPr kumimoji="1" lang="ja-JP" altLang="en-US" sz="1200" u="none">
              <a:solidFill>
                <a:sysClr val="windowText" lastClr="000000"/>
              </a:solidFill>
              <a:latin typeface="ＭＳ Ｐゴシック" panose="020B0600070205080204" pitchFamily="50" charset="-128"/>
              <a:ea typeface="ＭＳ Ｐゴシック" panose="020B0600070205080204" pitchFamily="50" charset="-128"/>
            </a:rPr>
            <a:t>会計年度任用職員制度の開始に伴う性質の変更により、前年度物件費や扶助費等に分類されていた賃金が振り替わったことで、</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に比べ大幅に増加したものである。全国平均、愛媛県、類似団体の平均よりも悪い状況となっている。今後は、支所機能見直しによる組織のスリム化をはじめ事務事業の見直し、指定管理者制度の導入、公共施設マネジメントによる公共施設の適正配置等により、人件費関係経費全体について削減を推し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40</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151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0</xdr:rowOff>
    </xdr:from>
    <xdr:to>
      <xdr:col>19</xdr:col>
      <xdr:colOff>187325</xdr:colOff>
      <xdr:row>39</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15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63500</xdr:rowOff>
    </xdr:from>
    <xdr:to>
      <xdr:col>15</xdr:col>
      <xdr:colOff>98425</xdr:colOff>
      <xdr:row>39</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7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39</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7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63500</xdr:rowOff>
    </xdr:from>
    <xdr:to>
      <xdr:col>24</xdr:col>
      <xdr:colOff>76200</xdr:colOff>
      <xdr:row>40</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120650</xdr:rowOff>
    </xdr:from>
    <xdr:to>
      <xdr:col>20</xdr:col>
      <xdr:colOff>38100</xdr:colOff>
      <xdr:row>38</xdr:row>
      <xdr:rowOff>50800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165100</xdr:rowOff>
    </xdr:from>
    <xdr:to>
      <xdr:col>15</xdr:col>
      <xdr:colOff>149225</xdr:colOff>
      <xdr:row>39</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12700</xdr:rowOff>
    </xdr:from>
    <xdr:to>
      <xdr:col>11</xdr:col>
      <xdr:colOff>60325</xdr:colOff>
      <xdr:row>38</xdr:row>
      <xdr:rowOff>114300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主に会計年度任用職員制度の開始に伴う性質の変更により、前年度物件費に分類していた賃金が人件費へ振り替わったこと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の影響によ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る施設の休館、事業の縮小・中止等により、経費の支出が抑制されたことで、</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されている。愛媛県平均より悪い状況ではあるものの、類似団体平均よりは、良い状況となっている。公共施設マネジメントによる施設の適正配置・有効活用や事務事業の見直し等により、コスト削減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88900</xdr:rowOff>
    </xdr:from>
    <xdr:to>
      <xdr:col>82</xdr:col>
      <xdr:colOff>107950</xdr:colOff>
      <xdr:row>17</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06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88900</xdr:rowOff>
    </xdr:from>
    <xdr:to>
      <xdr:col>78</xdr:col>
      <xdr:colOff>69850</xdr:colOff>
      <xdr:row>17</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03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38100</xdr:rowOff>
    </xdr:from>
    <xdr:to>
      <xdr:col>82</xdr:col>
      <xdr:colOff>158750</xdr:colOff>
      <xdr:row>15</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障害者（児）等に対する給付費等が増加したものの、会計年度任用職員制度の開始に伴う性質の変更により、前年度扶助費に分類していた賃金が人件費へ振り替わったこと等で、前年度より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されている。全国平均及び類似団体平均より良い状況ではあるが、愛媛県平均と比較すると悪い状況である。扶助費は今後も増加が見込まれることから、事業効果やサービス水準を検討し、適正化を図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81280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5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81280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介護保険特別会計や後期高齢者医療保険特別会計への繰出金が増加したものの、公共下水道事業が公営企業会計に移行したことに伴い、同特別会計への繰出金が皆減したこと等により、前年度から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されているが、全国、愛媛県、類似団体平均より悪い状況となっている。特別会計の収支改善による繰出金の抑制や公共施設マネジメントによる施設の適正配置、長期的視点にたった施設の修繕・更新計画を策定するなど、事業費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59</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56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61</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23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31750</xdr:rowOff>
    </xdr:from>
    <xdr:to>
      <xdr:col>78</xdr:col>
      <xdr:colOff>69850</xdr:colOff>
      <xdr:row>61</xdr:row>
      <xdr:rowOff>82550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9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6350</xdr:rowOff>
    </xdr:from>
    <xdr:to>
      <xdr:col>73</xdr:col>
      <xdr:colOff>180975</xdr:colOff>
      <xdr:row>61</xdr:row>
      <xdr:rowOff>82550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6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152400</xdr:rowOff>
    </xdr:from>
    <xdr:to>
      <xdr:col>69</xdr:col>
      <xdr:colOff>92075</xdr:colOff>
      <xdr:row>61</xdr:row>
      <xdr:rowOff>6350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3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12700</xdr:rowOff>
    </xdr:from>
    <xdr:to>
      <xdr:col>69</xdr:col>
      <xdr:colOff>142875</xdr:colOff>
      <xdr:row>58</xdr:row>
      <xdr:rowOff>114300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31750</xdr:rowOff>
    </xdr:from>
    <xdr:to>
      <xdr:col>74</xdr:col>
      <xdr:colOff>31750</xdr:colOff>
      <xdr:row>61</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101600</xdr:rowOff>
    </xdr:from>
    <xdr:to>
      <xdr:col>65</xdr:col>
      <xdr:colOff>53975</xdr:colOff>
      <xdr:row>61</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公共下水道事業が公営企業会計に移行したことに伴う負担金の増加等により、前年度より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ポイント増加しているものの、全国、愛媛県、類似団体平均より良い状況で推移している。引き続き事業の必要性を精査し、事業の廃止、縮小、統合や補助率の見直し等、効率的な運用に努める。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107406</xdr:rowOff>
    </xdr:from>
    <xdr:to>
      <xdr:col>82</xdr:col>
      <xdr:colOff>107950</xdr:colOff>
      <xdr:row>41</xdr:row>
      <xdr:rowOff>37193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6706"/>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9270</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37193</xdr:rowOff>
    </xdr:from>
    <xdr:to>
      <xdr:col>82</xdr:col>
      <xdr:colOff>196850</xdr:colOff>
      <xdr:row>41</xdr:row>
      <xdr:rowOff>37193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22333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107406</xdr:rowOff>
    </xdr:from>
    <xdr:to>
      <xdr:col>82</xdr:col>
      <xdr:colOff>196850</xdr:colOff>
      <xdr:row>34</xdr:row>
      <xdr:rowOff>107406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135164</xdr:rowOff>
    </xdr:from>
    <xdr:to>
      <xdr:col>82</xdr:col>
      <xdr:colOff>107950</xdr:colOff>
      <xdr:row>34</xdr:row>
      <xdr:rowOff>107406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79301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136451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08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164374</xdr:rowOff>
    </xdr:from>
    <xdr:to>
      <xdr:col>82</xdr:col>
      <xdr:colOff>158750</xdr:colOff>
      <xdr:row>37</xdr:row>
      <xdr:rowOff>94524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135164</xdr:rowOff>
    </xdr:from>
    <xdr:to>
      <xdr:col>78</xdr:col>
      <xdr:colOff>69850</xdr:colOff>
      <xdr:row>33</xdr:row>
      <xdr:rowOff>154758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7930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105592</xdr:rowOff>
    </xdr:from>
    <xdr:to>
      <xdr:col>78</xdr:col>
      <xdr:colOff>120650</xdr:colOff>
      <xdr:row>37</xdr:row>
      <xdr:rowOff>35742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20519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154758</xdr:rowOff>
    </xdr:from>
    <xdr:to>
      <xdr:col>73</xdr:col>
      <xdr:colOff>180975</xdr:colOff>
      <xdr:row>33</xdr:row>
      <xdr:rowOff>154758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12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66403</xdr:rowOff>
    </xdr:from>
    <xdr:to>
      <xdr:col>74</xdr:col>
      <xdr:colOff>31750</xdr:colOff>
      <xdr:row>36</xdr:row>
      <xdr:rowOff>168003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152780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154758</xdr:rowOff>
    </xdr:from>
    <xdr:to>
      <xdr:col>69</xdr:col>
      <xdr:colOff>92075</xdr:colOff>
      <xdr:row>33</xdr:row>
      <xdr:rowOff>167822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81260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72934</xdr:rowOff>
    </xdr:from>
    <xdr:to>
      <xdr:col>69</xdr:col>
      <xdr:colOff>142875</xdr:colOff>
      <xdr:row>37</xdr:row>
      <xdr:rowOff>3084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159311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56606</xdr:rowOff>
    </xdr:from>
    <xdr:to>
      <xdr:col>82</xdr:col>
      <xdr:colOff>158750</xdr:colOff>
      <xdr:row>34</xdr:row>
      <xdr:rowOff>158206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136633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9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84364</xdr:rowOff>
    </xdr:from>
    <xdr:to>
      <xdr:col>78</xdr:col>
      <xdr:colOff>120650</xdr:colOff>
      <xdr:row>34</xdr:row>
      <xdr:rowOff>14514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24691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103958</xdr:rowOff>
    </xdr:from>
    <xdr:to>
      <xdr:col>74</xdr:col>
      <xdr:colOff>31750</xdr:colOff>
      <xdr:row>34</xdr:row>
      <xdr:rowOff>34108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44285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103958</xdr:rowOff>
    </xdr:from>
    <xdr:to>
      <xdr:col>69</xdr:col>
      <xdr:colOff>142875</xdr:colOff>
      <xdr:row>34</xdr:row>
      <xdr:rowOff>34108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44285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117022</xdr:rowOff>
    </xdr:from>
    <xdr:to>
      <xdr:col>65</xdr:col>
      <xdr:colOff>53975</xdr:colOff>
      <xdr:row>34</xdr:row>
      <xdr:rowOff>47172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57349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近年の大型事業実施に伴い借り入れた地方債の元利償還が本格化してきたことに伴い</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、昨年度より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いる。全国、愛媛県、類似団体平均より良い状況ではあるが、今後も大型事業の実施に伴う地方債の借入が見込まれることから、公債費は更に増加し、財政環境は一層厳しさを増していくものと認識し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1814</xdr:rowOff>
    </xdr:from>
    <xdr:to>
      <xdr:col>24</xdr:col>
      <xdr:colOff>25400</xdr:colOff>
      <xdr:row>76</xdr:row>
      <xdr:rowOff>110671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320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12898</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1814</xdr:rowOff>
    </xdr:from>
    <xdr:to>
      <xdr:col>19</xdr:col>
      <xdr:colOff>187325</xdr:colOff>
      <xdr:row>76</xdr:row>
      <xdr:rowOff>23586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32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162379</xdr:rowOff>
    </xdr:from>
    <xdr:to>
      <xdr:col>15</xdr:col>
      <xdr:colOff>98425</xdr:colOff>
      <xdr:row>76</xdr:row>
      <xdr:rowOff>23586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021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162379</xdr:rowOff>
    </xdr:from>
    <xdr:to>
      <xdr:col>11</xdr:col>
      <xdr:colOff>9525</xdr:colOff>
      <xdr:row>76</xdr:row>
      <xdr:rowOff>23586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21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122465</xdr:rowOff>
    </xdr:from>
    <xdr:to>
      <xdr:col>20</xdr:col>
      <xdr:colOff>38100</xdr:colOff>
      <xdr:row>76</xdr:row>
      <xdr:rowOff>52614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62792</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144235</xdr:rowOff>
    </xdr:from>
    <xdr:to>
      <xdr:col>15</xdr:col>
      <xdr:colOff>149225</xdr:colOff>
      <xdr:row>76</xdr:row>
      <xdr:rowOff>74386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84562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111578</xdr:rowOff>
    </xdr:from>
    <xdr:to>
      <xdr:col>11</xdr:col>
      <xdr:colOff>60325</xdr:colOff>
      <xdr:row>76</xdr:row>
      <xdr:rowOff>41728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51905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144235</xdr:rowOff>
    </xdr:from>
    <xdr:to>
      <xdr:col>6</xdr:col>
      <xdr:colOff>171450</xdr:colOff>
      <xdr:row>76</xdr:row>
      <xdr:rowOff>74386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84562</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前年度と比較し、繰出金及び物件費が減少したものの、人件費や補助費等の増加により、前年度から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いる。全国、類似団体平均より良い状況となっているものの、愛媛県平均よりは悪い状況となっている。今後は、支所機能見直しによる組織のスリム化をはじめ公共施設マネジメントによる長期的視点にたった施設の修繕・更新計画を策定するなど、事業費のさらなる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38826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042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97608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30429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76</xdr:row>
      <xdr:rowOff>97608</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0167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76</xdr:row>
      <xdr:rowOff>25763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3016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159476</xdr:rowOff>
    </xdr:from>
    <xdr:to>
      <xdr:col>82</xdr:col>
      <xdr:colOff>158750</xdr:colOff>
      <xdr:row>76</xdr:row>
      <xdr:rowOff>89626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4553</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46808</xdr:rowOff>
    </xdr:from>
    <xdr:to>
      <xdr:col>74</xdr:col>
      <xdr:colOff>31750</xdr:colOff>
      <xdr:row>76</xdr:row>
      <xdr:rowOff>148408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107224</xdr:rowOff>
    </xdr:from>
    <xdr:to>
      <xdr:col>69</xdr:col>
      <xdr:colOff>142875</xdr:colOff>
      <xdr:row>76</xdr:row>
      <xdr:rowOff>37374</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47551</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146413</xdr:rowOff>
    </xdr:from>
    <xdr:to>
      <xdr:col>65</xdr:col>
      <xdr:colOff>53975</xdr:colOff>
      <xdr:row>76</xdr:row>
      <xdr:rowOff>76563</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61340</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5657</xdr:rowOff>
    </xdr:from>
    <xdr:to>
      <xdr:col>29</xdr:col>
      <xdr:colOff>127000</xdr:colOff>
      <xdr:row>15</xdr:row>
      <xdr:rowOff>53369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25032"/>
          <a:ext cx="6477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53369</xdr:rowOff>
    </xdr:from>
    <xdr:to>
      <xdr:col>26</xdr:col>
      <xdr:colOff>50800</xdr:colOff>
      <xdr:row>16</xdr:row>
      <xdr:rowOff>51475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72744"/>
          <a:ext cx="698500" cy="16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51475</xdr:rowOff>
    </xdr:from>
    <xdr:to>
      <xdr:col>22</xdr:col>
      <xdr:colOff>114300</xdr:colOff>
      <xdr:row>16</xdr:row>
      <xdr:rowOff>96672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42300"/>
          <a:ext cx="698500" cy="4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96580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96672</xdr:rowOff>
    </xdr:from>
    <xdr:to>
      <xdr:col>18</xdr:col>
      <xdr:colOff>177800</xdr:colOff>
      <xdr:row>16</xdr:row>
      <xdr:rowOff>145103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7497"/>
          <a:ext cx="698500" cy="4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152294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126307</xdr:rowOff>
    </xdr:from>
    <xdr:to>
      <xdr:col>29</xdr:col>
      <xdr:colOff>177800</xdr:colOff>
      <xdr:row>15</xdr:row>
      <xdr:rowOff>56457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142834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2569</xdr:rowOff>
    </xdr:from>
    <xdr:to>
      <xdr:col>26</xdr:col>
      <xdr:colOff>101600</xdr:colOff>
      <xdr:row>15</xdr:row>
      <xdr:rowOff>104169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114346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675</xdr:rowOff>
    </xdr:from>
    <xdr:to>
      <xdr:col>22</xdr:col>
      <xdr:colOff>165100</xdr:colOff>
      <xdr:row>16</xdr:row>
      <xdr:rowOff>102275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9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87052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7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45872</xdr:rowOff>
    </xdr:from>
    <xdr:to>
      <xdr:col>19</xdr:col>
      <xdr:colOff>38100</xdr:colOff>
      <xdr:row>16</xdr:row>
      <xdr:rowOff>147472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132249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2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94303</xdr:rowOff>
    </xdr:from>
    <xdr:to>
      <xdr:col>15</xdr:col>
      <xdr:colOff>101600</xdr:colOff>
      <xdr:row>17</xdr:row>
      <xdr:rowOff>24453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9230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176410</xdr:rowOff>
    </xdr:from>
    <xdr:to>
      <xdr:col>29</xdr:col>
      <xdr:colOff>127000</xdr:colOff>
      <xdr:row>35</xdr:row>
      <xdr:rowOff>251228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86760"/>
          <a:ext cx="647700" cy="7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222522</xdr:rowOff>
    </xdr:from>
    <xdr:to>
      <xdr:col>26</xdr:col>
      <xdr:colOff>50800</xdr:colOff>
      <xdr:row>35</xdr:row>
      <xdr:rowOff>251228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32872"/>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211033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222522</xdr:rowOff>
    </xdr:from>
    <xdr:to>
      <xdr:col>22</xdr:col>
      <xdr:colOff>114300</xdr:colOff>
      <xdr:row>35</xdr:row>
      <xdr:rowOff>223534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32872"/>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212862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183530</xdr:rowOff>
    </xdr:from>
    <xdr:to>
      <xdr:col>18</xdr:col>
      <xdr:colOff>177800</xdr:colOff>
      <xdr:row>35</xdr:row>
      <xdr:rowOff>223534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93880"/>
          <a:ext cx="698500" cy="4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125610</xdr:rowOff>
    </xdr:from>
    <xdr:to>
      <xdr:col>29</xdr:col>
      <xdr:colOff>177800</xdr:colOff>
      <xdr:row>35</xdr:row>
      <xdr:rowOff>227210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97687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0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200428</xdr:rowOff>
    </xdr:from>
    <xdr:to>
      <xdr:col>26</xdr:col>
      <xdr:colOff>101600</xdr:colOff>
      <xdr:row>35</xdr:row>
      <xdr:rowOff>302028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1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286805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897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171722</xdr:rowOff>
    </xdr:from>
    <xdr:to>
      <xdr:col>22</xdr:col>
      <xdr:colOff>165100</xdr:colOff>
      <xdr:row>35</xdr:row>
      <xdr:rowOff>273322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8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258099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6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172734</xdr:rowOff>
    </xdr:from>
    <xdr:to>
      <xdr:col>19</xdr:col>
      <xdr:colOff>38100</xdr:colOff>
      <xdr:row>35</xdr:row>
      <xdr:rowOff>274334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8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259111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86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132730</xdr:rowOff>
    </xdr:from>
    <xdr:to>
      <xdr:col>15</xdr:col>
      <xdr:colOff>101600</xdr:colOff>
      <xdr:row>35</xdr:row>
      <xdr:rowOff>234330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4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219107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108,025
106,509
510.04
61,731,445
58,497,217
3,057,296
27,819,480
62,069,599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111331</xdr:rowOff>
    </xdr:from>
    <xdr:to>
      <xdr:col>24</xdr:col>
      <xdr:colOff>63500</xdr:colOff>
      <xdr:row>35</xdr:row>
      <xdr:rowOff>19228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69181"/>
          <a:ext cx="838200" cy="25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124155</xdr:rowOff>
    </xdr:from>
    <xdr:to>
      <xdr:col>19</xdr:col>
      <xdr:colOff>177800</xdr:colOff>
      <xdr:row>35</xdr:row>
      <xdr:rowOff>19228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953455"/>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124155</xdr:rowOff>
    </xdr:from>
    <xdr:to>
      <xdr:col>15</xdr:col>
      <xdr:colOff>50800</xdr:colOff>
      <xdr:row>35</xdr:row>
      <xdr:rowOff>26840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53455"/>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14199</xdr:rowOff>
    </xdr:from>
    <xdr:to>
      <xdr:col>10</xdr:col>
      <xdr:colOff>114300</xdr:colOff>
      <xdr:row>35</xdr:row>
      <xdr:rowOff>26840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014949"/>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60531</xdr:rowOff>
    </xdr:from>
    <xdr:to>
      <xdr:col>24</xdr:col>
      <xdr:colOff>114300</xdr:colOff>
      <xdr:row>33</xdr:row>
      <xdr:rowOff>162131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83408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139878</xdr:rowOff>
    </xdr:from>
    <xdr:to>
      <xdr:col>20</xdr:col>
      <xdr:colOff>38100</xdr:colOff>
      <xdr:row>35</xdr:row>
      <xdr:rowOff>70028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86555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73355</xdr:rowOff>
    </xdr:from>
    <xdr:to>
      <xdr:col>15</xdr:col>
      <xdr:colOff>101600</xdr:colOff>
      <xdr:row>35</xdr:row>
      <xdr:rowOff>3505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20032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147490</xdr:rowOff>
    </xdr:from>
    <xdr:to>
      <xdr:col>10</xdr:col>
      <xdr:colOff>165100</xdr:colOff>
      <xdr:row>35</xdr:row>
      <xdr:rowOff>77640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94167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134849</xdr:rowOff>
    </xdr:from>
    <xdr:to>
      <xdr:col>6</xdr:col>
      <xdr:colOff>38100</xdr:colOff>
      <xdr:row>35</xdr:row>
      <xdr:rowOff>64999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81526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3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94274</xdr:rowOff>
    </xdr:from>
    <xdr:to>
      <xdr:col>24</xdr:col>
      <xdr:colOff>63500</xdr:colOff>
      <xdr:row>58</xdr:row>
      <xdr:rowOff>139406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38374"/>
          <a:ext cx="8382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3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94274</xdr:rowOff>
    </xdr:from>
    <xdr:to>
      <xdr:col>19</xdr:col>
      <xdr:colOff>177800</xdr:colOff>
      <xdr:row>59</xdr:row>
      <xdr:rowOff>59951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8374"/>
          <a:ext cx="8890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59951</xdr:rowOff>
    </xdr:from>
    <xdr:to>
      <xdr:col>15</xdr:col>
      <xdr:colOff>50800</xdr:colOff>
      <xdr:row>59</xdr:row>
      <xdr:rowOff>106325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75501"/>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40802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106325</xdr:rowOff>
    </xdr:from>
    <xdr:to>
      <xdr:col>10</xdr:col>
      <xdr:colOff>114300</xdr:colOff>
      <xdr:row>59</xdr:row>
      <xdr:rowOff>120693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221875"/>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56347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88606</xdr:rowOff>
    </xdr:from>
    <xdr:to>
      <xdr:col>24</xdr:col>
      <xdr:colOff>114300</xdr:colOff>
      <xdr:row>59</xdr:row>
      <xdr:rowOff>18756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67033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100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43474</xdr:rowOff>
    </xdr:from>
    <xdr:to>
      <xdr:col>20</xdr:col>
      <xdr:colOff>38100</xdr:colOff>
      <xdr:row>58</xdr:row>
      <xdr:rowOff>145074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136201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9151</xdr:rowOff>
    </xdr:from>
    <xdr:to>
      <xdr:col>15</xdr:col>
      <xdr:colOff>101600</xdr:colOff>
      <xdr:row>59</xdr:row>
      <xdr:rowOff>110751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101878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55525</xdr:rowOff>
    </xdr:from>
    <xdr:to>
      <xdr:col>10</xdr:col>
      <xdr:colOff>165100</xdr:colOff>
      <xdr:row>59</xdr:row>
      <xdr:rowOff>157125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148252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69893</xdr:rowOff>
    </xdr:from>
    <xdr:to>
      <xdr:col>6</xdr:col>
      <xdr:colOff>38100</xdr:colOff>
      <xdr:row>60</xdr:row>
      <xdr:rowOff>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162620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51518</xdr:rowOff>
    </xdr:from>
    <xdr:to>
      <xdr:col>24</xdr:col>
      <xdr:colOff>63500</xdr:colOff>
      <xdr:row>76</xdr:row>
      <xdr:rowOff>85865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81718"/>
          <a:ext cx="8382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51518</xdr:rowOff>
    </xdr:from>
    <xdr:to>
      <xdr:col>19</xdr:col>
      <xdr:colOff>177800</xdr:colOff>
      <xdr:row>76</xdr:row>
      <xdr:rowOff>58662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81718"/>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121220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1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58662</xdr:rowOff>
    </xdr:from>
    <xdr:to>
      <xdr:col>15</xdr:col>
      <xdr:colOff>50800</xdr:colOff>
      <xdr:row>76</xdr:row>
      <xdr:rowOff>93866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8886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30144</xdr:rowOff>
    </xdr:from>
    <xdr:to>
      <xdr:col>10</xdr:col>
      <xdr:colOff>114300</xdr:colOff>
      <xdr:row>76</xdr:row>
      <xdr:rowOff>93866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60344"/>
          <a:ext cx="8890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119563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35065</xdr:rowOff>
    </xdr:from>
    <xdr:to>
      <xdr:col>24</xdr:col>
      <xdr:colOff>114300</xdr:colOff>
      <xdr:row>76</xdr:row>
      <xdr:rowOff>136665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13492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718</xdr:rowOff>
    </xdr:from>
    <xdr:to>
      <xdr:col>20</xdr:col>
      <xdr:colOff>38100</xdr:colOff>
      <xdr:row>76</xdr:row>
      <xdr:rowOff>102318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118845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8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7862</xdr:rowOff>
    </xdr:from>
    <xdr:to>
      <xdr:col>15</xdr:col>
      <xdr:colOff>101600</xdr:colOff>
      <xdr:row>76</xdr:row>
      <xdr:rowOff>109462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100589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1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43066</xdr:rowOff>
    </xdr:from>
    <xdr:to>
      <xdr:col>10</xdr:col>
      <xdr:colOff>165100</xdr:colOff>
      <xdr:row>76</xdr:row>
      <xdr:rowOff>144666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135793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16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150794</xdr:rowOff>
    </xdr:from>
    <xdr:to>
      <xdr:col>6</xdr:col>
      <xdr:colOff>38100</xdr:colOff>
      <xdr:row>76</xdr:row>
      <xdr:rowOff>80944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97470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7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75552</xdr:rowOff>
    </xdr:from>
    <xdr:to>
      <xdr:col>24</xdr:col>
      <xdr:colOff>63500</xdr:colOff>
      <xdr:row>98</xdr:row>
      <xdr:rowOff>79463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877652"/>
          <a:ext cx="8382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94963</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82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79463</xdr:rowOff>
    </xdr:from>
    <xdr:to>
      <xdr:col>19</xdr:col>
      <xdr:colOff>177800</xdr:colOff>
      <xdr:row>98</xdr:row>
      <xdr:rowOff>150558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81563"/>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110304</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122416</xdr:rowOff>
    </xdr:from>
    <xdr:to>
      <xdr:col>15</xdr:col>
      <xdr:colOff>50800</xdr:colOff>
      <xdr:row>98</xdr:row>
      <xdr:rowOff>150558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924516"/>
          <a:ext cx="8890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12374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122416</xdr:rowOff>
    </xdr:from>
    <xdr:to>
      <xdr:col>10</xdr:col>
      <xdr:colOff>114300</xdr:colOff>
      <xdr:row>98</xdr:row>
      <xdr:rowOff>155854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24516"/>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33825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62844</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24752</xdr:rowOff>
    </xdr:from>
    <xdr:to>
      <xdr:col>24</xdr:col>
      <xdr:colOff>114300</xdr:colOff>
      <xdr:row>98</xdr:row>
      <xdr:rowOff>126352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8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3179</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80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28663</xdr:rowOff>
    </xdr:from>
    <xdr:to>
      <xdr:col>20</xdr:col>
      <xdr:colOff>38100</xdr:colOff>
      <xdr:row>98</xdr:row>
      <xdr:rowOff>130263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121390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9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99758</xdr:rowOff>
    </xdr:from>
    <xdr:to>
      <xdr:col>15</xdr:col>
      <xdr:colOff>101600</xdr:colOff>
      <xdr:row>99</xdr:row>
      <xdr:rowOff>29908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21035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71616</xdr:rowOff>
    </xdr:from>
    <xdr:to>
      <xdr:col>10</xdr:col>
      <xdr:colOff>165100</xdr:colOff>
      <xdr:row>99</xdr:row>
      <xdr:rowOff>1766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164343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105054</xdr:rowOff>
    </xdr:from>
    <xdr:to>
      <xdr:col>6</xdr:col>
      <xdr:colOff>38100</xdr:colOff>
      <xdr:row>99</xdr:row>
      <xdr:rowOff>35204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9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26331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29227</xdr:rowOff>
    </xdr:from>
    <xdr:to>
      <xdr:col>55</xdr:col>
      <xdr:colOff>0</xdr:colOff>
      <xdr:row>38</xdr:row>
      <xdr:rowOff>70617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58527"/>
          <a:ext cx="838200" cy="72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70617</xdr:rowOff>
    </xdr:from>
    <xdr:to>
      <xdr:col>50</xdr:col>
      <xdr:colOff>114300</xdr:colOff>
      <xdr:row>38</xdr:row>
      <xdr:rowOff>127036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85717"/>
          <a:ext cx="889000" cy="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111582</xdr:rowOff>
    </xdr:from>
    <xdr:to>
      <xdr:col>45</xdr:col>
      <xdr:colOff>177800</xdr:colOff>
      <xdr:row>38</xdr:row>
      <xdr:rowOff>127036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626682"/>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111582</xdr:rowOff>
    </xdr:from>
    <xdr:to>
      <xdr:col>41</xdr:col>
      <xdr:colOff>50800</xdr:colOff>
      <xdr:row>38</xdr:row>
      <xdr:rowOff>128531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626682"/>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149877</xdr:rowOff>
    </xdr:from>
    <xdr:to>
      <xdr:col>55</xdr:col>
      <xdr:colOff>50800</xdr:colOff>
      <xdr:row>34</xdr:row>
      <xdr:rowOff>80027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64804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2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19817</xdr:rowOff>
    </xdr:from>
    <xdr:to>
      <xdr:col>50</xdr:col>
      <xdr:colOff>165100</xdr:colOff>
      <xdr:row>38</xdr:row>
      <xdr:rowOff>121417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112544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62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76236</xdr:rowOff>
    </xdr:from>
    <xdr:to>
      <xdr:col>46</xdr:col>
      <xdr:colOff>38100</xdr:colOff>
      <xdr:row>39</xdr:row>
      <xdr:rowOff>6386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168963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60782</xdr:rowOff>
    </xdr:from>
    <xdr:to>
      <xdr:col>41</xdr:col>
      <xdr:colOff>101600</xdr:colOff>
      <xdr:row>38</xdr:row>
      <xdr:rowOff>162382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153509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77731</xdr:rowOff>
    </xdr:from>
    <xdr:to>
      <xdr:col>36</xdr:col>
      <xdr:colOff>165100</xdr:colOff>
      <xdr:row>39</xdr:row>
      <xdr:rowOff>7881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170458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148209</xdr:rowOff>
    </xdr:from>
    <xdr:to>
      <xdr:col>55</xdr:col>
      <xdr:colOff>0</xdr:colOff>
      <xdr:row>57</xdr:row>
      <xdr:rowOff>123317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235059"/>
          <a:ext cx="838200" cy="6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148209</xdr:rowOff>
    </xdr:from>
    <xdr:to>
      <xdr:col>50</xdr:col>
      <xdr:colOff>114300</xdr:colOff>
      <xdr:row>55</xdr:row>
      <xdr:rowOff>135458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235059"/>
          <a:ext cx="889000" cy="3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66679</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135458</xdr:rowOff>
    </xdr:from>
    <xdr:to>
      <xdr:col>45</xdr:col>
      <xdr:colOff>177800</xdr:colOff>
      <xdr:row>55</xdr:row>
      <xdr:rowOff>156934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565208"/>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130328</xdr:rowOff>
    </xdr:from>
    <xdr:to>
      <xdr:col>41</xdr:col>
      <xdr:colOff>50800</xdr:colOff>
      <xdr:row>55</xdr:row>
      <xdr:rowOff>156934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388628"/>
          <a:ext cx="889000" cy="19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144263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72517</xdr:rowOff>
    </xdr:from>
    <xdr:to>
      <xdr:col>55</xdr:col>
      <xdr:colOff>50800</xdr:colOff>
      <xdr:row>58</xdr:row>
      <xdr:rowOff>2667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50944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97409</xdr:rowOff>
    </xdr:from>
    <xdr:to>
      <xdr:col>50</xdr:col>
      <xdr:colOff>165100</xdr:colOff>
      <xdr:row>54</xdr:row>
      <xdr:rowOff>27559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1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44086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89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84658</xdr:rowOff>
    </xdr:from>
    <xdr:to>
      <xdr:col>46</xdr:col>
      <xdr:colOff>38100</xdr:colOff>
      <xdr:row>56</xdr:row>
      <xdr:rowOff>14808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5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31335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2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106134</xdr:rowOff>
    </xdr:from>
    <xdr:to>
      <xdr:col>41</xdr:col>
      <xdr:colOff>101600</xdr:colOff>
      <xdr:row>56</xdr:row>
      <xdr:rowOff>36284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52811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3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79528</xdr:rowOff>
    </xdr:from>
    <xdr:to>
      <xdr:col>36</xdr:col>
      <xdr:colOff>165100</xdr:colOff>
      <xdr:row>55</xdr:row>
      <xdr:rowOff>9678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3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26205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34010</xdr:rowOff>
    </xdr:from>
    <xdr:to>
      <xdr:col>55</xdr:col>
      <xdr:colOff>0</xdr:colOff>
      <xdr:row>77</xdr:row>
      <xdr:rowOff>24961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892760"/>
          <a:ext cx="838200" cy="3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34010</xdr:rowOff>
    </xdr:from>
    <xdr:to>
      <xdr:col>50</xdr:col>
      <xdr:colOff>114300</xdr:colOff>
      <xdr:row>75</xdr:row>
      <xdr:rowOff>136576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892760"/>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152900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136576</xdr:rowOff>
    </xdr:from>
    <xdr:to>
      <xdr:col>45</xdr:col>
      <xdr:colOff>177800</xdr:colOff>
      <xdr:row>76</xdr:row>
      <xdr:rowOff>60891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995326"/>
          <a:ext cx="889000" cy="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26540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112496</xdr:rowOff>
    </xdr:from>
    <xdr:to>
      <xdr:col>41</xdr:col>
      <xdr:colOff>50800</xdr:colOff>
      <xdr:row>76</xdr:row>
      <xdr:rowOff>60891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971246"/>
          <a:ext cx="889000" cy="1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145611</xdr:rowOff>
    </xdr:from>
    <xdr:to>
      <xdr:col>55</xdr:col>
      <xdr:colOff>50800</xdr:colOff>
      <xdr:row>77</xdr:row>
      <xdr:rowOff>75761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124038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5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154660</xdr:rowOff>
    </xdr:from>
    <xdr:to>
      <xdr:col>50</xdr:col>
      <xdr:colOff>165100</xdr:colOff>
      <xdr:row>75</xdr:row>
      <xdr:rowOff>84810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8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101337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6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85776</xdr:rowOff>
    </xdr:from>
    <xdr:to>
      <xdr:col>46</xdr:col>
      <xdr:colOff>38100</xdr:colOff>
      <xdr:row>76</xdr:row>
      <xdr:rowOff>15926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32453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10091</xdr:rowOff>
    </xdr:from>
    <xdr:to>
      <xdr:col>41</xdr:col>
      <xdr:colOff>101600</xdr:colOff>
      <xdr:row>76</xdr:row>
      <xdr:rowOff>111691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128217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61696</xdr:rowOff>
    </xdr:from>
    <xdr:to>
      <xdr:col>36</xdr:col>
      <xdr:colOff>165100</xdr:colOff>
      <xdr:row>75</xdr:row>
      <xdr:rowOff>163295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8373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79387</xdr:rowOff>
    </xdr:from>
    <xdr:to>
      <xdr:col>55</xdr:col>
      <xdr:colOff>0</xdr:colOff>
      <xdr:row>97</xdr:row>
      <xdr:rowOff>88951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367137"/>
          <a:ext cx="838200" cy="3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79387</xdr:rowOff>
    </xdr:from>
    <xdr:to>
      <xdr:col>50</xdr:col>
      <xdr:colOff>114300</xdr:colOff>
      <xdr:row>96</xdr:row>
      <xdr:rowOff>170066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367137"/>
          <a:ext cx="889000" cy="26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170066</xdr:rowOff>
    </xdr:from>
    <xdr:to>
      <xdr:col>45</xdr:col>
      <xdr:colOff>177800</xdr:colOff>
      <xdr:row>97</xdr:row>
      <xdr:rowOff>73634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29266"/>
          <a:ext cx="889000" cy="7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133494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73634</xdr:rowOff>
    </xdr:from>
    <xdr:to>
      <xdr:col>41</xdr:col>
      <xdr:colOff>50800</xdr:colOff>
      <xdr:row>98</xdr:row>
      <xdr:rowOff>2705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04284"/>
          <a:ext cx="889000" cy="10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168291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38151</xdr:rowOff>
    </xdr:from>
    <xdr:to>
      <xdr:col>55</xdr:col>
      <xdr:colOff>50800</xdr:colOff>
      <xdr:row>97</xdr:row>
      <xdr:rowOff>139751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16578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28587</xdr:rowOff>
    </xdr:from>
    <xdr:to>
      <xdr:col>50</xdr:col>
      <xdr:colOff>165100</xdr:colOff>
      <xdr:row>95</xdr:row>
      <xdr:rowOff>130187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146714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0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119266</xdr:rowOff>
    </xdr:from>
    <xdr:to>
      <xdr:col>46</xdr:col>
      <xdr:colOff>38100</xdr:colOff>
      <xdr:row>97</xdr:row>
      <xdr:rowOff>49416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40543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22834</xdr:rowOff>
    </xdr:from>
    <xdr:to>
      <xdr:col>41</xdr:col>
      <xdr:colOff>101600</xdr:colOff>
      <xdr:row>97</xdr:row>
      <xdr:rowOff>124434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115561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123355</xdr:rowOff>
    </xdr:from>
    <xdr:to>
      <xdr:col>36</xdr:col>
      <xdr:colOff>165100</xdr:colOff>
      <xdr:row>98</xdr:row>
      <xdr:rowOff>53505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44632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155169</xdr:rowOff>
    </xdr:from>
    <xdr:to>
      <xdr:col>85</xdr:col>
      <xdr:colOff>127000</xdr:colOff>
      <xdr:row>39</xdr:row>
      <xdr:rowOff>13856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70269"/>
          <a:ext cx="8382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99543</xdr:rowOff>
    </xdr:from>
    <xdr:to>
      <xdr:col>81</xdr:col>
      <xdr:colOff>50800</xdr:colOff>
      <xdr:row>38</xdr:row>
      <xdr:rowOff>155169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1464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99543</xdr:rowOff>
    </xdr:from>
    <xdr:to>
      <xdr:col>76</xdr:col>
      <xdr:colOff>114300</xdr:colOff>
      <xdr:row>38</xdr:row>
      <xdr:rowOff>162408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1464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162408</xdr:rowOff>
    </xdr:from>
    <xdr:to>
      <xdr:col>71</xdr:col>
      <xdr:colOff>177800</xdr:colOff>
      <xdr:row>39</xdr:row>
      <xdr:rowOff>39268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77508"/>
          <a:ext cx="8890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134506</xdr:rowOff>
    </xdr:from>
    <xdr:to>
      <xdr:col>85</xdr:col>
      <xdr:colOff>177800</xdr:colOff>
      <xdr:row>39</xdr:row>
      <xdr:rowOff>64656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49433</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104369</xdr:rowOff>
    </xdr:from>
    <xdr:to>
      <xdr:col>81</xdr:col>
      <xdr:colOff>101600</xdr:colOff>
      <xdr:row>39</xdr:row>
      <xdr:rowOff>34519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25646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71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48743</xdr:rowOff>
    </xdr:from>
    <xdr:to>
      <xdr:col>76</xdr:col>
      <xdr:colOff>165100</xdr:colOff>
      <xdr:row>38</xdr:row>
      <xdr:rowOff>150343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166870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3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111608</xdr:rowOff>
    </xdr:from>
    <xdr:to>
      <xdr:col>72</xdr:col>
      <xdr:colOff>38100</xdr:colOff>
      <xdr:row>39</xdr:row>
      <xdr:rowOff>41758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32885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7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159918</xdr:rowOff>
    </xdr:from>
    <xdr:to>
      <xdr:col>67</xdr:col>
      <xdr:colOff>101600</xdr:colOff>
      <xdr:row>39</xdr:row>
      <xdr:rowOff>90068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81195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6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160693</xdr:rowOff>
    </xdr:from>
    <xdr:to>
      <xdr:col>85</xdr:col>
      <xdr:colOff>127000</xdr:colOff>
      <xdr:row>77</xdr:row>
      <xdr:rowOff>46983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0893"/>
          <a:ext cx="8382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52855</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46983</xdr:rowOff>
    </xdr:from>
    <xdr:to>
      <xdr:col>81</xdr:col>
      <xdr:colOff>50800</xdr:colOff>
      <xdr:row>77</xdr:row>
      <xdr:rowOff>50070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863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134618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50070</xdr:rowOff>
    </xdr:from>
    <xdr:to>
      <xdr:col>76</xdr:col>
      <xdr:colOff>114300</xdr:colOff>
      <xdr:row>77</xdr:row>
      <xdr:rowOff>71786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5172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117816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71786</xdr:rowOff>
    </xdr:from>
    <xdr:to>
      <xdr:col>71</xdr:col>
      <xdr:colOff>177800</xdr:colOff>
      <xdr:row>77</xdr:row>
      <xdr:rowOff>83483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73436"/>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138923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141952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109893</xdr:rowOff>
    </xdr:from>
    <xdr:to>
      <xdr:col>85</xdr:col>
      <xdr:colOff>177800</xdr:colOff>
      <xdr:row>77</xdr:row>
      <xdr:rowOff>40043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88320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167633</xdr:rowOff>
    </xdr:from>
    <xdr:to>
      <xdr:col>81</xdr:col>
      <xdr:colOff>101600</xdr:colOff>
      <xdr:row>77</xdr:row>
      <xdr:rowOff>97783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88910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170720</xdr:rowOff>
    </xdr:from>
    <xdr:to>
      <xdr:col>76</xdr:col>
      <xdr:colOff>165100</xdr:colOff>
      <xdr:row>77</xdr:row>
      <xdr:rowOff>100870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91997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20986</xdr:rowOff>
    </xdr:from>
    <xdr:to>
      <xdr:col>72</xdr:col>
      <xdr:colOff>38100</xdr:colOff>
      <xdr:row>77</xdr:row>
      <xdr:rowOff>122586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113713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32683</xdr:rowOff>
    </xdr:from>
    <xdr:to>
      <xdr:col>67</xdr:col>
      <xdr:colOff>101600</xdr:colOff>
      <xdr:row>77</xdr:row>
      <xdr:rowOff>134283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125410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152113</xdr:rowOff>
    </xdr:from>
    <xdr:to>
      <xdr:col>85</xdr:col>
      <xdr:colOff>127000</xdr:colOff>
      <xdr:row>96</xdr:row>
      <xdr:rowOff>170926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268413"/>
          <a:ext cx="838200" cy="36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152113</xdr:rowOff>
    </xdr:from>
    <xdr:to>
      <xdr:col>81</xdr:col>
      <xdr:colOff>50800</xdr:colOff>
      <xdr:row>95</xdr:row>
      <xdr:rowOff>168756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268413"/>
          <a:ext cx="889000" cy="18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91467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66114</xdr:rowOff>
    </xdr:from>
    <xdr:to>
      <xdr:col>76</xdr:col>
      <xdr:colOff>114300</xdr:colOff>
      <xdr:row>95</xdr:row>
      <xdr:rowOff>168756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353864"/>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40352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41013</xdr:rowOff>
    </xdr:from>
    <xdr:to>
      <xdr:col>71</xdr:col>
      <xdr:colOff>177800</xdr:colOff>
      <xdr:row>95</xdr:row>
      <xdr:rowOff>66114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157313"/>
          <a:ext cx="889000" cy="1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120126</xdr:rowOff>
    </xdr:from>
    <xdr:to>
      <xdr:col>85</xdr:col>
      <xdr:colOff>177800</xdr:colOff>
      <xdr:row>97</xdr:row>
      <xdr:rowOff>50276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98553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101313</xdr:rowOff>
    </xdr:from>
    <xdr:to>
      <xdr:col>81</xdr:col>
      <xdr:colOff>101600</xdr:colOff>
      <xdr:row>95</xdr:row>
      <xdr:rowOff>31463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2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47990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59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117956</xdr:rowOff>
    </xdr:from>
    <xdr:to>
      <xdr:col>76</xdr:col>
      <xdr:colOff>165100</xdr:colOff>
      <xdr:row>96</xdr:row>
      <xdr:rowOff>48106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4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64633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1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15314</xdr:rowOff>
    </xdr:from>
    <xdr:to>
      <xdr:col>72</xdr:col>
      <xdr:colOff>38100</xdr:colOff>
      <xdr:row>95</xdr:row>
      <xdr:rowOff>116914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30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133441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0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161663</xdr:rowOff>
    </xdr:from>
    <xdr:to>
      <xdr:col>67</xdr:col>
      <xdr:colOff>101600</xdr:colOff>
      <xdr:row>94</xdr:row>
      <xdr:rowOff>91813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1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108340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58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19195</xdr:rowOff>
    </xdr:from>
    <xdr:to>
      <xdr:col>116</xdr:col>
      <xdr:colOff>63500</xdr:colOff>
      <xdr:row>39</xdr:row>
      <xdr:rowOff>56315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62845"/>
          <a:ext cx="838200" cy="38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112829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5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52723</xdr:rowOff>
    </xdr:from>
    <xdr:to>
      <xdr:col>111</xdr:col>
      <xdr:colOff>177800</xdr:colOff>
      <xdr:row>39</xdr:row>
      <xdr:rowOff>56315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927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52723</xdr:rowOff>
    </xdr:from>
    <xdr:to>
      <xdr:col>107</xdr:col>
      <xdr:colOff>50800</xdr:colOff>
      <xdr:row>39</xdr:row>
      <xdr:rowOff>59037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39273"/>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59037</xdr:rowOff>
    </xdr:from>
    <xdr:to>
      <xdr:col>102</xdr:col>
      <xdr:colOff>114300</xdr:colOff>
      <xdr:row>39</xdr:row>
      <xdr:rowOff>60452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745587"/>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139845</xdr:rowOff>
    </xdr:from>
    <xdr:to>
      <xdr:col>116</xdr:col>
      <xdr:colOff>114300</xdr:colOff>
      <xdr:row>37</xdr:row>
      <xdr:rowOff>69995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162722</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6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5515</xdr:rowOff>
    </xdr:from>
    <xdr:to>
      <xdr:col>112</xdr:col>
      <xdr:colOff>38100</xdr:colOff>
      <xdr:row>39</xdr:row>
      <xdr:rowOff>107115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98242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8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1923</xdr:rowOff>
    </xdr:from>
    <xdr:to>
      <xdr:col>107</xdr:col>
      <xdr:colOff>101600</xdr:colOff>
      <xdr:row>39</xdr:row>
      <xdr:rowOff>103523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94650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78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8237</xdr:rowOff>
    </xdr:from>
    <xdr:to>
      <xdr:col>102</xdr:col>
      <xdr:colOff>165100</xdr:colOff>
      <xdr:row>39</xdr:row>
      <xdr:rowOff>109837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100964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78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9652</xdr:rowOff>
    </xdr:from>
    <xdr:to>
      <xdr:col>98</xdr:col>
      <xdr:colOff>38100</xdr:colOff>
      <xdr:row>39</xdr:row>
      <xdr:rowOff>111252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102379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88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27183</xdr:rowOff>
    </xdr:from>
    <xdr:to>
      <xdr:col>116</xdr:col>
      <xdr:colOff>63500</xdr:colOff>
      <xdr:row>57</xdr:row>
      <xdr:rowOff>64079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99833"/>
          <a:ext cx="8382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132249</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3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64079</xdr:rowOff>
    </xdr:from>
    <xdr:to>
      <xdr:col>111</xdr:col>
      <xdr:colOff>177800</xdr:colOff>
      <xdr:row>57</xdr:row>
      <xdr:rowOff>65131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36729"/>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65131</xdr:rowOff>
    </xdr:from>
    <xdr:to>
      <xdr:col>107</xdr:col>
      <xdr:colOff>50800</xdr:colOff>
      <xdr:row>57</xdr:row>
      <xdr:rowOff>69428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837781"/>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69428</xdr:rowOff>
    </xdr:from>
    <xdr:to>
      <xdr:col>102</xdr:col>
      <xdr:colOff>114300</xdr:colOff>
      <xdr:row>57</xdr:row>
      <xdr:rowOff>71714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842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147833</xdr:rowOff>
    </xdr:from>
    <xdr:to>
      <xdr:col>116</xdr:col>
      <xdr:colOff>114300</xdr:colOff>
      <xdr:row>57</xdr:row>
      <xdr:rowOff>77983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170710</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6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13279</xdr:rowOff>
    </xdr:from>
    <xdr:to>
      <xdr:col>112</xdr:col>
      <xdr:colOff>38100</xdr:colOff>
      <xdr:row>57</xdr:row>
      <xdr:rowOff>114879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106006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87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14331</xdr:rowOff>
    </xdr:from>
    <xdr:to>
      <xdr:col>107</xdr:col>
      <xdr:colOff>101600</xdr:colOff>
      <xdr:row>57</xdr:row>
      <xdr:rowOff>115931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107058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18628</xdr:rowOff>
    </xdr:from>
    <xdr:to>
      <xdr:col>102</xdr:col>
      <xdr:colOff>165100</xdr:colOff>
      <xdr:row>57</xdr:row>
      <xdr:rowOff>120228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111355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20914</xdr:rowOff>
    </xdr:from>
    <xdr:to>
      <xdr:col>98</xdr:col>
      <xdr:colOff>38100</xdr:colOff>
      <xdr:row>57</xdr:row>
      <xdr:rowOff>122514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113641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8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88798</xdr:rowOff>
    </xdr:from>
    <xdr:to>
      <xdr:col>116</xdr:col>
      <xdr:colOff>62864</xdr:colOff>
      <xdr:row>78</xdr:row>
      <xdr:rowOff>81254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433198"/>
          <a:ext cx="1269" cy="10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85081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81254</xdr:rowOff>
    </xdr:from>
    <xdr:to>
      <xdr:col>116</xdr:col>
      <xdr:colOff>152400</xdr:colOff>
      <xdr:row>78</xdr:row>
      <xdr:rowOff>81254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35475</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2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88798</xdr:rowOff>
    </xdr:from>
    <xdr:to>
      <xdr:col>116</xdr:col>
      <xdr:colOff>152400</xdr:colOff>
      <xdr:row>72</xdr:row>
      <xdr:rowOff>88798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43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161112</xdr:rowOff>
    </xdr:from>
    <xdr:to>
      <xdr:col>116</xdr:col>
      <xdr:colOff>63500</xdr:colOff>
      <xdr:row>73</xdr:row>
      <xdr:rowOff>134366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162612"/>
          <a:ext cx="838200" cy="4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29494</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88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51067</xdr:rowOff>
    </xdr:from>
    <xdr:to>
      <xdr:col>116</xdr:col>
      <xdr:colOff>114300</xdr:colOff>
      <xdr:row>75</xdr:row>
      <xdr:rowOff>152667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161112</xdr:rowOff>
    </xdr:from>
    <xdr:to>
      <xdr:col>111</xdr:col>
      <xdr:colOff>177800</xdr:colOff>
      <xdr:row>71</xdr:row>
      <xdr:rowOff>368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16261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168148</xdr:rowOff>
    </xdr:from>
    <xdr:to>
      <xdr:col>112</xdr:col>
      <xdr:colOff>38100</xdr:colOff>
      <xdr:row>74</xdr:row>
      <xdr:rowOff>98298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89425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368</xdr:rowOff>
    </xdr:from>
    <xdr:to>
      <xdr:col>107</xdr:col>
      <xdr:colOff>50800</xdr:colOff>
      <xdr:row>71</xdr:row>
      <xdr:rowOff>66434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173318"/>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32207</xdr:rowOff>
    </xdr:from>
    <xdr:to>
      <xdr:col>107</xdr:col>
      <xdr:colOff>101600</xdr:colOff>
      <xdr:row>74</xdr:row>
      <xdr:rowOff>133807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124934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46622</xdr:rowOff>
    </xdr:from>
    <xdr:to>
      <xdr:col>102</xdr:col>
      <xdr:colOff>114300</xdr:colOff>
      <xdr:row>71</xdr:row>
      <xdr:rowOff>66434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21957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161633</xdr:rowOff>
    </xdr:from>
    <xdr:to>
      <xdr:col>102</xdr:col>
      <xdr:colOff>165100</xdr:colOff>
      <xdr:row>74</xdr:row>
      <xdr:rowOff>91783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82910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81052</xdr:rowOff>
    </xdr:from>
    <xdr:to>
      <xdr:col>98</xdr:col>
      <xdr:colOff>38100</xdr:colOff>
      <xdr:row>74</xdr:row>
      <xdr:rowOff>11202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2329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83566</xdr:rowOff>
    </xdr:from>
    <xdr:to>
      <xdr:col>116</xdr:col>
      <xdr:colOff>114300</xdr:colOff>
      <xdr:row>74</xdr:row>
      <xdr:rowOff>13716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106443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110312</xdr:rowOff>
    </xdr:from>
    <xdr:to>
      <xdr:col>112</xdr:col>
      <xdr:colOff>38100</xdr:colOff>
      <xdr:row>71</xdr:row>
      <xdr:rowOff>40462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1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56989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18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121018</xdr:rowOff>
    </xdr:from>
    <xdr:to>
      <xdr:col>107</xdr:col>
      <xdr:colOff>101600</xdr:colOff>
      <xdr:row>71</xdr:row>
      <xdr:rowOff>51168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1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67695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18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15634</xdr:rowOff>
    </xdr:from>
    <xdr:to>
      <xdr:col>102</xdr:col>
      <xdr:colOff>165100</xdr:colOff>
      <xdr:row>71</xdr:row>
      <xdr:rowOff>117234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1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133761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19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167272</xdr:rowOff>
    </xdr:from>
    <xdr:to>
      <xdr:col>98</xdr:col>
      <xdr:colOff>38100</xdr:colOff>
      <xdr:row>71</xdr:row>
      <xdr:rowOff>97422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113949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9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補助費等は、住民一人あたり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141,914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111,337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円と大幅に増加している。主な要因としては、特別定額給付金支給事業をはじめとする新型コロナウイルス感染症対策による給付等が大幅に増加したものである。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普通建設事業費は、住民一人あたり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50,790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52,040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円と大幅に減少している。主な要因としては、ひうちクリーンセンター整備事業、幼稚園・小中学校空調設備整備事業等の大型事業費の減少によるものである。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積立金は、住民一人あたり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13,634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15,823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円減少している。主な要因としては、合併振興基金への積立が完了したことによる減少及び財政調整基金積立金の減少によるものである。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繰出金は、住民一人あたり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44,640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12,798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減少している。主な要因としては、下水道事業が公営企業会計に移行したことに伴い、公共下水道事業特別会計繰出金が皆減したことによるものである。また、公営企業会計への移行による繰出金の減少分については、投資及び出資金、補助費等へ振り替わっ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人件費は、住民一人あたり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78,741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10,971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円増加している。主な要因としては、会計年度任用職員制度の開始に伴う性質の変更により、物件費や扶助費等に含まれていた賃金が、人件費に振り替わったためである。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40,898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3,031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円増加している。主な要因としては、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近年の大型事業実施に伴い借り入れた地方債の元利償還が本格化してきた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また、今後、大型事業の実施に伴う地方債の借入が見込まれることから、事業実施方法や事業規模の適正化、費用対効果を十分考慮し、歳入水準にあった歳出構造への転換を進め、将来的な財政負担を軽減することで、持続可能な財政運営を行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108,025
106,509
510.04
61,731,445
58,497,217
3,057,296
27,819,480
62,069,599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134671</xdr:rowOff>
    </xdr:from>
    <xdr:to>
      <xdr:col>24</xdr:col>
      <xdr:colOff>63500</xdr:colOff>
      <xdr:row>34</xdr:row>
      <xdr:rowOff>117754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92521"/>
          <a:ext cx="838200" cy="1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93523</xdr:rowOff>
    </xdr:from>
    <xdr:to>
      <xdr:col>19</xdr:col>
      <xdr:colOff>177800</xdr:colOff>
      <xdr:row>33</xdr:row>
      <xdr:rowOff>134671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5137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58775</xdr:rowOff>
    </xdr:from>
    <xdr:to>
      <xdr:col>15</xdr:col>
      <xdr:colOff>50800</xdr:colOff>
      <xdr:row>33</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1662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58775</xdr:rowOff>
    </xdr:from>
    <xdr:to>
      <xdr:col>10</xdr:col>
      <xdr:colOff>114300</xdr:colOff>
      <xdr:row>34</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16625"/>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66954</xdr:rowOff>
    </xdr:from>
    <xdr:to>
      <xdr:col>24</xdr:col>
      <xdr:colOff>114300</xdr:colOff>
      <xdr:row>34</xdr:row>
      <xdr:rowOff>168554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89831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83871</xdr:rowOff>
    </xdr:from>
    <xdr:to>
      <xdr:col>20</xdr:col>
      <xdr:colOff>38100</xdr:colOff>
      <xdr:row>34</xdr:row>
      <xdr:rowOff>14021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30548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42723</xdr:rowOff>
    </xdr:from>
    <xdr:to>
      <xdr:col>15</xdr:col>
      <xdr:colOff>101600</xdr:colOff>
      <xdr:row>33</xdr:row>
      <xdr:rowOff>144323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160850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7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7975</xdr:rowOff>
    </xdr:from>
    <xdr:to>
      <xdr:col>10</xdr:col>
      <xdr:colOff>165100</xdr:colOff>
      <xdr:row>33</xdr:row>
      <xdr:rowOff>109575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126102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13919</xdr:rowOff>
    </xdr:from>
    <xdr:to>
      <xdr:col>6</xdr:col>
      <xdr:colOff>38100</xdr:colOff>
      <xdr:row>34</xdr:row>
      <xdr:rowOff>115519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132046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104366</xdr:rowOff>
    </xdr:from>
    <xdr:to>
      <xdr:col>24</xdr:col>
      <xdr:colOff>63500</xdr:colOff>
      <xdr:row>58</xdr:row>
      <xdr:rowOff>62792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62666"/>
          <a:ext cx="838200" cy="64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169369</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084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62792</xdr:rowOff>
    </xdr:from>
    <xdr:to>
      <xdr:col>19</xdr:col>
      <xdr:colOff>177800</xdr:colOff>
      <xdr:row>58</xdr:row>
      <xdr:rowOff>136485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06892"/>
          <a:ext cx="889000" cy="7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122524</xdr:rowOff>
    </xdr:from>
    <xdr:to>
      <xdr:col>15</xdr:col>
      <xdr:colOff>50800</xdr:colOff>
      <xdr:row>58</xdr:row>
      <xdr:rowOff>136485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66624"/>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29959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45548</xdr:rowOff>
    </xdr:from>
    <xdr:to>
      <xdr:col>10</xdr:col>
      <xdr:colOff>114300</xdr:colOff>
      <xdr:row>58</xdr:row>
      <xdr:rowOff>122524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89648"/>
          <a:ext cx="889000" cy="7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1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53566</xdr:rowOff>
    </xdr:from>
    <xdr:to>
      <xdr:col>24</xdr:col>
      <xdr:colOff>114300</xdr:colOff>
      <xdr:row>54</xdr:row>
      <xdr:rowOff>155166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31993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9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11992</xdr:rowOff>
    </xdr:from>
    <xdr:to>
      <xdr:col>20</xdr:col>
      <xdr:colOff>38100</xdr:colOff>
      <xdr:row>58</xdr:row>
      <xdr:rowOff>113592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130119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85685</xdr:rowOff>
    </xdr:from>
    <xdr:to>
      <xdr:col>15</xdr:col>
      <xdr:colOff>101600</xdr:colOff>
      <xdr:row>59</xdr:row>
      <xdr:rowOff>15835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32362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71724</xdr:rowOff>
    </xdr:from>
    <xdr:to>
      <xdr:col>10</xdr:col>
      <xdr:colOff>165100</xdr:colOff>
      <xdr:row>59</xdr:row>
      <xdr:rowOff>1874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18401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166198</xdr:rowOff>
    </xdr:from>
    <xdr:to>
      <xdr:col>6</xdr:col>
      <xdr:colOff>38100</xdr:colOff>
      <xdr:row>58</xdr:row>
      <xdr:rowOff>96348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112875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106575</xdr:rowOff>
    </xdr:from>
    <xdr:to>
      <xdr:col>24</xdr:col>
      <xdr:colOff>63500</xdr:colOff>
      <xdr:row>78</xdr:row>
      <xdr:rowOff>107598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79675"/>
          <a:ext cx="8382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153502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2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107598</xdr:rowOff>
    </xdr:from>
    <xdr:to>
      <xdr:col>19</xdr:col>
      <xdr:colOff>177800</xdr:colOff>
      <xdr:row>79</xdr:row>
      <xdr:rowOff>33260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80698"/>
          <a:ext cx="889000" cy="9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19085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27043</xdr:rowOff>
    </xdr:from>
    <xdr:to>
      <xdr:col>15</xdr:col>
      <xdr:colOff>50800</xdr:colOff>
      <xdr:row>79</xdr:row>
      <xdr:rowOff>33260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571593"/>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90550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27043</xdr:rowOff>
    </xdr:from>
    <xdr:to>
      <xdr:col>10</xdr:col>
      <xdr:colOff>114300</xdr:colOff>
      <xdr:row>79</xdr:row>
      <xdr:rowOff>97180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71593"/>
          <a:ext cx="889000" cy="7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3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142127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55775</xdr:rowOff>
    </xdr:from>
    <xdr:to>
      <xdr:col>24</xdr:col>
      <xdr:colOff>114300</xdr:colOff>
      <xdr:row>78</xdr:row>
      <xdr:rowOff>157375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34202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40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56798</xdr:rowOff>
    </xdr:from>
    <xdr:to>
      <xdr:col>20</xdr:col>
      <xdr:colOff>38100</xdr:colOff>
      <xdr:row>78</xdr:row>
      <xdr:rowOff>158398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149525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153910</xdr:rowOff>
    </xdr:from>
    <xdr:to>
      <xdr:col>15</xdr:col>
      <xdr:colOff>101600</xdr:colOff>
      <xdr:row>79</xdr:row>
      <xdr:rowOff>84060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5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75187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61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147693</xdr:rowOff>
    </xdr:from>
    <xdr:to>
      <xdr:col>10</xdr:col>
      <xdr:colOff>165100</xdr:colOff>
      <xdr:row>79</xdr:row>
      <xdr:rowOff>77843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68970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46380</xdr:rowOff>
    </xdr:from>
    <xdr:to>
      <xdr:col>6</xdr:col>
      <xdr:colOff>38100</xdr:colOff>
      <xdr:row>79</xdr:row>
      <xdr:rowOff>147980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139107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8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36945</xdr:rowOff>
    </xdr:from>
    <xdr:to>
      <xdr:col>24</xdr:col>
      <xdr:colOff>63500</xdr:colOff>
      <xdr:row>98</xdr:row>
      <xdr:rowOff>127405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96145"/>
          <a:ext cx="838200" cy="43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36945</xdr:rowOff>
    </xdr:from>
    <xdr:to>
      <xdr:col>19</xdr:col>
      <xdr:colOff>177800</xdr:colOff>
      <xdr:row>98</xdr:row>
      <xdr:rowOff>155915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96145"/>
          <a:ext cx="889000" cy="46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171128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155915</xdr:rowOff>
    </xdr:from>
    <xdr:to>
      <xdr:col>15</xdr:col>
      <xdr:colOff>50800</xdr:colOff>
      <xdr:row>99</xdr:row>
      <xdr:rowOff>18362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58015"/>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18362</xdr:rowOff>
    </xdr:from>
    <xdr:to>
      <xdr:col>10</xdr:col>
      <xdr:colOff>114300</xdr:colOff>
      <xdr:row>99</xdr:row>
      <xdr:rowOff>46529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91912"/>
          <a:ext cx="8890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89870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97381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76605</xdr:rowOff>
    </xdr:from>
    <xdr:to>
      <xdr:col>24</xdr:col>
      <xdr:colOff>114300</xdr:colOff>
      <xdr:row>99</xdr:row>
      <xdr:rowOff>6755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55032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5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157595</xdr:rowOff>
    </xdr:from>
    <xdr:to>
      <xdr:col>20</xdr:col>
      <xdr:colOff>38100</xdr:colOff>
      <xdr:row>96</xdr:row>
      <xdr:rowOff>87745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104272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105115</xdr:rowOff>
    </xdr:from>
    <xdr:to>
      <xdr:col>15</xdr:col>
      <xdr:colOff>101600</xdr:colOff>
      <xdr:row>99</xdr:row>
      <xdr:rowOff>35265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26392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139012</xdr:rowOff>
    </xdr:from>
    <xdr:to>
      <xdr:col>10</xdr:col>
      <xdr:colOff>165100</xdr:colOff>
      <xdr:row>99</xdr:row>
      <xdr:rowOff>69162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4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60289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3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167179</xdr:rowOff>
    </xdr:from>
    <xdr:to>
      <xdr:col>6</xdr:col>
      <xdr:colOff>38100</xdr:colOff>
      <xdr:row>99</xdr:row>
      <xdr:rowOff>97329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88456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6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103505</xdr:rowOff>
    </xdr:from>
    <xdr:to>
      <xdr:col>55</xdr:col>
      <xdr:colOff>0</xdr:colOff>
      <xdr:row>37</xdr:row>
      <xdr:rowOff>137541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47155"/>
          <a:ext cx="8382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140479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137541</xdr:rowOff>
    </xdr:from>
    <xdr:to>
      <xdr:col>50</xdr:col>
      <xdr:colOff>114300</xdr:colOff>
      <xdr:row>37</xdr:row>
      <xdr:rowOff>139192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8119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73169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5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136398</xdr:rowOff>
    </xdr:from>
    <xdr:to>
      <xdr:col>45</xdr:col>
      <xdr:colOff>177800</xdr:colOff>
      <xdr:row>37</xdr:row>
      <xdr:rowOff>139192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8004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73550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5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136398</xdr:rowOff>
    </xdr:from>
    <xdr:to>
      <xdr:col>41</xdr:col>
      <xdr:colOff>50800</xdr:colOff>
      <xdr:row>37</xdr:row>
      <xdr:rowOff>141859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80048"/>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67200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74820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75582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86741</xdr:rowOff>
    </xdr:from>
    <xdr:to>
      <xdr:col>50</xdr:col>
      <xdr:colOff>165100</xdr:colOff>
      <xdr:row>38</xdr:row>
      <xdr:rowOff>16890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30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33418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20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88392</xdr:rowOff>
    </xdr:from>
    <xdr:to>
      <xdr:col>46</xdr:col>
      <xdr:colOff>38100</xdr:colOff>
      <xdr:row>38</xdr:row>
      <xdr:rowOff>18542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35069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85598</xdr:rowOff>
    </xdr:from>
    <xdr:to>
      <xdr:col>41</xdr:col>
      <xdr:colOff>101600</xdr:colOff>
      <xdr:row>38</xdr:row>
      <xdr:rowOff>15748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32275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91059</xdr:rowOff>
    </xdr:from>
    <xdr:to>
      <xdr:col>36</xdr:col>
      <xdr:colOff>165100</xdr:colOff>
      <xdr:row>38</xdr:row>
      <xdr:rowOff>21210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37736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2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123045</xdr:rowOff>
    </xdr:from>
    <xdr:to>
      <xdr:col>55</xdr:col>
      <xdr:colOff>0</xdr:colOff>
      <xdr:row>56</xdr:row>
      <xdr:rowOff>123110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724245"/>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42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118832</xdr:rowOff>
    </xdr:from>
    <xdr:to>
      <xdr:col>50</xdr:col>
      <xdr:colOff>114300</xdr:colOff>
      <xdr:row>56</xdr:row>
      <xdr:rowOff>123110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20032"/>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62911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3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33238</xdr:rowOff>
    </xdr:from>
    <xdr:to>
      <xdr:col>45</xdr:col>
      <xdr:colOff>177800</xdr:colOff>
      <xdr:row>56</xdr:row>
      <xdr:rowOff>118832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462988"/>
          <a:ext cx="889000" cy="25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3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50578</xdr:rowOff>
    </xdr:from>
    <xdr:to>
      <xdr:col>41</xdr:col>
      <xdr:colOff>50800</xdr:colOff>
      <xdr:row>55</xdr:row>
      <xdr:rowOff>33238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8965978"/>
          <a:ext cx="889000" cy="49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72245</xdr:rowOff>
    </xdr:from>
    <xdr:to>
      <xdr:col>55</xdr:col>
      <xdr:colOff>50800</xdr:colOff>
      <xdr:row>57</xdr:row>
      <xdr:rowOff>2395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50672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72310</xdr:rowOff>
    </xdr:from>
    <xdr:to>
      <xdr:col>50</xdr:col>
      <xdr:colOff>165100</xdr:colOff>
      <xdr:row>57</xdr:row>
      <xdr:rowOff>2460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165037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76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68032</xdr:rowOff>
    </xdr:from>
    <xdr:to>
      <xdr:col>46</xdr:col>
      <xdr:colOff>38100</xdr:colOff>
      <xdr:row>56</xdr:row>
      <xdr:rowOff>169632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160759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153888</xdr:rowOff>
    </xdr:from>
    <xdr:to>
      <xdr:col>41</xdr:col>
      <xdr:colOff>101600</xdr:colOff>
      <xdr:row>55</xdr:row>
      <xdr:rowOff>84038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4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100565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1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171228</xdr:rowOff>
    </xdr:from>
    <xdr:to>
      <xdr:col>36</xdr:col>
      <xdr:colOff>165100</xdr:colOff>
      <xdr:row>52</xdr:row>
      <xdr:rowOff>101378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9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117905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86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114505</xdr:rowOff>
    </xdr:from>
    <xdr:to>
      <xdr:col>55</xdr:col>
      <xdr:colOff>0</xdr:colOff>
      <xdr:row>77</xdr:row>
      <xdr:rowOff>141577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16155"/>
          <a:ext cx="8382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141577</xdr:rowOff>
    </xdr:from>
    <xdr:to>
      <xdr:col>50</xdr:col>
      <xdr:colOff>114300</xdr:colOff>
      <xdr:row>77</xdr:row>
      <xdr:rowOff>143749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4322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143749</xdr:rowOff>
    </xdr:from>
    <xdr:to>
      <xdr:col>45</xdr:col>
      <xdr:colOff>177800</xdr:colOff>
      <xdr:row>78</xdr:row>
      <xdr:rowOff>108693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345399"/>
          <a:ext cx="889000" cy="1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91858</xdr:rowOff>
    </xdr:from>
    <xdr:to>
      <xdr:col>41</xdr:col>
      <xdr:colOff>50800</xdr:colOff>
      <xdr:row>78</xdr:row>
      <xdr:rowOff>108693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64958"/>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125302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125646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63705</xdr:rowOff>
    </xdr:from>
    <xdr:to>
      <xdr:col>55</xdr:col>
      <xdr:colOff>50800</xdr:colOff>
      <xdr:row>77</xdr:row>
      <xdr:rowOff>165305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42132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90777</xdr:rowOff>
    </xdr:from>
    <xdr:to>
      <xdr:col>50</xdr:col>
      <xdr:colOff>165100</xdr:colOff>
      <xdr:row>78</xdr:row>
      <xdr:rowOff>20927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37454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06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92949</xdr:rowOff>
    </xdr:from>
    <xdr:to>
      <xdr:col>46</xdr:col>
      <xdr:colOff>38100</xdr:colOff>
      <xdr:row>78</xdr:row>
      <xdr:rowOff>23099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39626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06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57893</xdr:rowOff>
    </xdr:from>
    <xdr:to>
      <xdr:col>41</xdr:col>
      <xdr:colOff>101600</xdr:colOff>
      <xdr:row>78</xdr:row>
      <xdr:rowOff>159493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150620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2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41058</xdr:rowOff>
    </xdr:from>
    <xdr:to>
      <xdr:col>36</xdr:col>
      <xdr:colOff>165100</xdr:colOff>
      <xdr:row>78</xdr:row>
      <xdr:rowOff>142658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133785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122509</xdr:rowOff>
    </xdr:from>
    <xdr:to>
      <xdr:col>55</xdr:col>
      <xdr:colOff>0</xdr:colOff>
      <xdr:row>94</xdr:row>
      <xdr:rowOff>115080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067359"/>
          <a:ext cx="838200" cy="1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3614</xdr:rowOff>
    </xdr:from>
    <xdr:to>
      <xdr:col>50</xdr:col>
      <xdr:colOff>114300</xdr:colOff>
      <xdr:row>93</xdr:row>
      <xdr:rowOff>122509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5948464"/>
          <a:ext cx="889000" cy="1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118854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3614</xdr:rowOff>
    </xdr:from>
    <xdr:to>
      <xdr:col>45</xdr:col>
      <xdr:colOff>177800</xdr:colOff>
      <xdr:row>93</xdr:row>
      <xdr:rowOff>55690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5948464"/>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71076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145759</xdr:rowOff>
    </xdr:from>
    <xdr:to>
      <xdr:col>41</xdr:col>
      <xdr:colOff>50800</xdr:colOff>
      <xdr:row>93</xdr:row>
      <xdr:rowOff>55690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5747709"/>
          <a:ext cx="889000" cy="2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91581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64280</xdr:rowOff>
    </xdr:from>
    <xdr:to>
      <xdr:col>55</xdr:col>
      <xdr:colOff>50800</xdr:colOff>
      <xdr:row>94</xdr:row>
      <xdr:rowOff>165880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87157</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0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71709</xdr:rowOff>
    </xdr:from>
    <xdr:to>
      <xdr:col>50</xdr:col>
      <xdr:colOff>165100</xdr:colOff>
      <xdr:row>94</xdr:row>
      <xdr:rowOff>1859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0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18386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79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124264</xdr:rowOff>
    </xdr:from>
    <xdr:to>
      <xdr:col>46</xdr:col>
      <xdr:colOff>38100</xdr:colOff>
      <xdr:row>93</xdr:row>
      <xdr:rowOff>54414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58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70941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6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4890</xdr:rowOff>
    </xdr:from>
    <xdr:to>
      <xdr:col>41</xdr:col>
      <xdr:colOff>101600</xdr:colOff>
      <xdr:row>93</xdr:row>
      <xdr:rowOff>106490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59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123017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7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94959</xdr:rowOff>
    </xdr:from>
    <xdr:to>
      <xdr:col>36</xdr:col>
      <xdr:colOff>165100</xdr:colOff>
      <xdr:row>92</xdr:row>
      <xdr:rowOff>25109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56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41636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4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14035</xdr:rowOff>
    </xdr:from>
    <xdr:to>
      <xdr:col>85</xdr:col>
      <xdr:colOff>127000</xdr:colOff>
      <xdr:row>36</xdr:row>
      <xdr:rowOff>118473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186235"/>
          <a:ext cx="838200" cy="10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833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14035</xdr:rowOff>
    </xdr:from>
    <xdr:to>
      <xdr:col>81</xdr:col>
      <xdr:colOff>50800</xdr:colOff>
      <xdr:row>36</xdr:row>
      <xdr:rowOff>20175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186235"/>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120485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20175</xdr:rowOff>
    </xdr:from>
    <xdr:to>
      <xdr:col>76</xdr:col>
      <xdr:colOff>114300</xdr:colOff>
      <xdr:row>36</xdr:row>
      <xdr:rowOff>54726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192375"/>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117155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7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54726</xdr:rowOff>
    </xdr:from>
    <xdr:to>
      <xdr:col>71</xdr:col>
      <xdr:colOff>177800</xdr:colOff>
      <xdr:row>36</xdr:row>
      <xdr:rowOff>79937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226926"/>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67673</xdr:rowOff>
    </xdr:from>
    <xdr:to>
      <xdr:col>85</xdr:col>
      <xdr:colOff>177800</xdr:colOff>
      <xdr:row>36</xdr:row>
      <xdr:rowOff>169273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46100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134685</xdr:rowOff>
    </xdr:from>
    <xdr:to>
      <xdr:col>81</xdr:col>
      <xdr:colOff>101600</xdr:colOff>
      <xdr:row>36</xdr:row>
      <xdr:rowOff>64835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55962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2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140825</xdr:rowOff>
    </xdr:from>
    <xdr:to>
      <xdr:col>76</xdr:col>
      <xdr:colOff>165100</xdr:colOff>
      <xdr:row>36</xdr:row>
      <xdr:rowOff>70975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62102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2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3926</xdr:rowOff>
    </xdr:from>
    <xdr:to>
      <xdr:col>72</xdr:col>
      <xdr:colOff>38100</xdr:colOff>
      <xdr:row>36</xdr:row>
      <xdr:rowOff>105526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1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96653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2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29137</xdr:rowOff>
    </xdr:from>
    <xdr:to>
      <xdr:col>67</xdr:col>
      <xdr:colOff>101600</xdr:colOff>
      <xdr:row>36</xdr:row>
      <xdr:rowOff>130737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121864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2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140386</xdr:rowOff>
    </xdr:from>
    <xdr:to>
      <xdr:col>85</xdr:col>
      <xdr:colOff>127000</xdr:colOff>
      <xdr:row>58</xdr:row>
      <xdr:rowOff>19914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41586"/>
          <a:ext cx="8382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158673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41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140386</xdr:rowOff>
    </xdr:from>
    <xdr:to>
      <xdr:col>81</xdr:col>
      <xdr:colOff>50800</xdr:colOff>
      <xdr:row>58</xdr:row>
      <xdr:rowOff>71937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741586"/>
          <a:ext cx="889000" cy="27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18856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141594</xdr:rowOff>
    </xdr:from>
    <xdr:to>
      <xdr:col>76</xdr:col>
      <xdr:colOff>114300</xdr:colOff>
      <xdr:row>58</xdr:row>
      <xdr:rowOff>71937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914244"/>
          <a:ext cx="889000" cy="10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170712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141594</xdr:rowOff>
    </xdr:from>
    <xdr:to>
      <xdr:col>71</xdr:col>
      <xdr:colOff>177800</xdr:colOff>
      <xdr:row>59</xdr:row>
      <xdr:rowOff>58906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914244"/>
          <a:ext cx="889000" cy="2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166369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112321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140564</xdr:rowOff>
    </xdr:from>
    <xdr:to>
      <xdr:col>85</xdr:col>
      <xdr:colOff>177800</xdr:colOff>
      <xdr:row>58</xdr:row>
      <xdr:rowOff>70714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118991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89586</xdr:rowOff>
    </xdr:from>
    <xdr:to>
      <xdr:col>81</xdr:col>
      <xdr:colOff>101600</xdr:colOff>
      <xdr:row>57</xdr:row>
      <xdr:rowOff>19736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21137</xdr:rowOff>
    </xdr:from>
    <xdr:to>
      <xdr:col>76</xdr:col>
      <xdr:colOff>165100</xdr:colOff>
      <xdr:row>58</xdr:row>
      <xdr:rowOff>122737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113864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90794</xdr:rowOff>
    </xdr:from>
    <xdr:to>
      <xdr:col>72</xdr:col>
      <xdr:colOff>38100</xdr:colOff>
      <xdr:row>58</xdr:row>
      <xdr:rowOff>20944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12071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8106</xdr:rowOff>
    </xdr:from>
    <xdr:to>
      <xdr:col>67</xdr:col>
      <xdr:colOff>101600</xdr:colOff>
      <xdr:row>59</xdr:row>
      <xdr:rowOff>109706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1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100833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2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155169</xdr:rowOff>
    </xdr:from>
    <xdr:to>
      <xdr:col>85</xdr:col>
      <xdr:colOff>127000</xdr:colOff>
      <xdr:row>79</xdr:row>
      <xdr:rowOff>13855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28269"/>
          <a:ext cx="8382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99543</xdr:rowOff>
    </xdr:from>
    <xdr:to>
      <xdr:col>81</xdr:col>
      <xdr:colOff>50800</xdr:colOff>
      <xdr:row>78</xdr:row>
      <xdr:rowOff>155169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7264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99543</xdr:rowOff>
    </xdr:from>
    <xdr:to>
      <xdr:col>76</xdr:col>
      <xdr:colOff>114300</xdr:colOff>
      <xdr:row>78</xdr:row>
      <xdr:rowOff>162407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7264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162407</xdr:rowOff>
    </xdr:from>
    <xdr:to>
      <xdr:col>71</xdr:col>
      <xdr:colOff>177800</xdr:colOff>
      <xdr:row>79</xdr:row>
      <xdr:rowOff>39269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535507"/>
          <a:ext cx="889000" cy="4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134505</xdr:rowOff>
    </xdr:from>
    <xdr:to>
      <xdr:col>85</xdr:col>
      <xdr:colOff>177800</xdr:colOff>
      <xdr:row>79</xdr:row>
      <xdr:rowOff>64655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49432</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2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104369</xdr:rowOff>
    </xdr:from>
    <xdr:to>
      <xdr:col>81</xdr:col>
      <xdr:colOff>101600</xdr:colOff>
      <xdr:row>79</xdr:row>
      <xdr:rowOff>34519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25646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35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48743</xdr:rowOff>
    </xdr:from>
    <xdr:to>
      <xdr:col>76</xdr:col>
      <xdr:colOff>165100</xdr:colOff>
      <xdr:row>78</xdr:row>
      <xdr:rowOff>150343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166870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31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111607</xdr:rowOff>
    </xdr:from>
    <xdr:to>
      <xdr:col>72</xdr:col>
      <xdr:colOff>38100</xdr:colOff>
      <xdr:row>79</xdr:row>
      <xdr:rowOff>41757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4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32884</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5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159919</xdr:rowOff>
    </xdr:from>
    <xdr:to>
      <xdr:col>67</xdr:col>
      <xdr:colOff>101600</xdr:colOff>
      <xdr:row>79</xdr:row>
      <xdr:rowOff>90069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81196</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62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160693</xdr:rowOff>
    </xdr:from>
    <xdr:to>
      <xdr:col>85</xdr:col>
      <xdr:colOff>127000</xdr:colOff>
      <xdr:row>97</xdr:row>
      <xdr:rowOff>46983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619893"/>
          <a:ext cx="8382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52836</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34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46983</xdr:rowOff>
    </xdr:from>
    <xdr:to>
      <xdr:col>81</xdr:col>
      <xdr:colOff>50800</xdr:colOff>
      <xdr:row>97</xdr:row>
      <xdr:rowOff>50070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67763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134599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50070</xdr:rowOff>
    </xdr:from>
    <xdr:to>
      <xdr:col>76</xdr:col>
      <xdr:colOff>114300</xdr:colOff>
      <xdr:row>97</xdr:row>
      <xdr:rowOff>71786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68072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117815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71786</xdr:rowOff>
    </xdr:from>
    <xdr:to>
      <xdr:col>71</xdr:col>
      <xdr:colOff>177800</xdr:colOff>
      <xdr:row>97</xdr:row>
      <xdr:rowOff>83483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702436"/>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138923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141952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109893</xdr:rowOff>
    </xdr:from>
    <xdr:to>
      <xdr:col>85</xdr:col>
      <xdr:colOff>177800</xdr:colOff>
      <xdr:row>97</xdr:row>
      <xdr:rowOff>40043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5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88320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5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167633</xdr:rowOff>
    </xdr:from>
    <xdr:to>
      <xdr:col>81</xdr:col>
      <xdr:colOff>101600</xdr:colOff>
      <xdr:row>97</xdr:row>
      <xdr:rowOff>97783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6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88910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7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170720</xdr:rowOff>
    </xdr:from>
    <xdr:to>
      <xdr:col>76</xdr:col>
      <xdr:colOff>165100</xdr:colOff>
      <xdr:row>97</xdr:row>
      <xdr:rowOff>100870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6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91997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72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20986</xdr:rowOff>
    </xdr:from>
    <xdr:to>
      <xdr:col>72</xdr:col>
      <xdr:colOff>38100</xdr:colOff>
      <xdr:row>97</xdr:row>
      <xdr:rowOff>122586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65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113713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7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32683</xdr:rowOff>
    </xdr:from>
    <xdr:to>
      <xdr:col>67</xdr:col>
      <xdr:colOff>101600</xdr:colOff>
      <xdr:row>97</xdr:row>
      <xdr:rowOff>134283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6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125410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7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154,637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84,544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円と大幅に増加している。主な要因としては、新型コロナウイルス感染症対策である特別定額給付金支給事業の実施によるものである。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28,753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26,540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円減少している。主な要因としては、ひうちクリーンセンター整備事業の事業費減少によるものである。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土木費は、住民一人あたり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51,077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7,175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円減少している。主な要因としては、喜多川朔日市線改良事業、新泉町団地整備事業の事業費減少によるものである。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47,668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6,811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円減少している。主な要因としては、幼稚園・小中学校空調設備整備事業の完了及び、西条西中学校屋内運動場等整備事業の事業費の減少によるものである。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大型事業の実施に伴う地方債の借入が見込まれることから、事業実施方法や事業規模の適正化、費用対効果を十分考慮し、歳入水準にあった歳出構造への転換を進め、将来的な財政負担を軽減することで、持続可能な財政運営を行っていきたい。</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年度の実質収支比率は、</a:t>
          </a:r>
          <a:r>
            <a:rPr kumimoji="1" lang="en-US" altLang="ja-JP" sz="1200">
              <a:solidFill>
                <a:sysClr val="windowText" lastClr="000000"/>
              </a:solidFill>
              <a:latin typeface="ＭＳ ゴシック" pitchFamily="49" charset="-128"/>
              <a:ea typeface="ＭＳ ゴシック" pitchFamily="49" charset="-128"/>
            </a:rPr>
            <a:t>10.99</a:t>
          </a:r>
          <a:r>
            <a:rPr kumimoji="1" lang="ja-JP" altLang="en-US" sz="1200">
              <a:solidFill>
                <a:sysClr val="windowText" lastClr="000000"/>
              </a:solidFill>
              <a:latin typeface="ＭＳ ゴシック" pitchFamily="49" charset="-128"/>
              <a:ea typeface="ＭＳ ゴシック" pitchFamily="49" charset="-128"/>
            </a:rPr>
            <a:t>％となった。通常、実質収支比率は、</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％が望ましいとされており、基準値より良い状況となっている。</a:t>
          </a:r>
        </a:p>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年度においては、平成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年度以降</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年連続で赤字となっていた実質単年度収支が黒字へ転換された。これは、令和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を「財政運営の転換期」と位置付け、事業の選択と集中などの歳出改革を行ったことに加え、新型コロナウイルス感染症の影響により、計画していた事業が縮小・中止となり歳出が抑制されたことなど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全会計において黒字決算または、歳入歳出同額となっており、収支の均衡が図られている。今後とも健全で安定した財政運営に努める。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61731445</v>
      </c>
      <c r="BO4" s="464"/>
      <c r="BP4" s="464"/>
      <c r="BQ4" s="464"/>
      <c r="BR4" s="464"/>
      <c r="BS4" s="464"/>
      <c r="BT4" s="464"/>
      <c r="BU4" s="465"/>
      <c r="BV4" s="463">
        <v>56361949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11</v>
      </c>
      <c r="CU4" s="648"/>
      <c r="CV4" s="648"/>
      <c r="CW4" s="648"/>
      <c r="CX4" s="648"/>
      <c r="CY4" s="648"/>
      <c r="CZ4" s="648"/>
      <c r="DA4" s="649"/>
      <c r="DB4" s="647">
        <v>8.8000000000000007</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58497217</v>
      </c>
      <c r="BO5" s="469"/>
      <c r="BP5" s="469"/>
      <c r="BQ5" s="469"/>
      <c r="BR5" s="469"/>
      <c r="BS5" s="469"/>
      <c r="BT5" s="469"/>
      <c r="BU5" s="470"/>
      <c r="BV5" s="468">
        <v>53936284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89.7</v>
      </c>
      <c r="CU5" s="439"/>
      <c r="CV5" s="439"/>
      <c r="CW5" s="439"/>
      <c r="CX5" s="439"/>
      <c r="CY5" s="439"/>
      <c r="CZ5" s="439"/>
      <c r="DA5" s="440"/>
      <c r="DB5" s="438">
        <v>88.3</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3234228</v>
      </c>
      <c r="BO6" s="469"/>
      <c r="BP6" s="469"/>
      <c r="BQ6" s="469"/>
      <c r="BR6" s="469"/>
      <c r="BS6" s="469"/>
      <c r="BT6" s="469"/>
      <c r="BU6" s="470"/>
      <c r="BV6" s="468">
        <v>2425665</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94.4</v>
      </c>
      <c r="CU6" s="622"/>
      <c r="CV6" s="622"/>
      <c r="CW6" s="622"/>
      <c r="CX6" s="622"/>
      <c r="CY6" s="622"/>
      <c r="CZ6" s="622"/>
      <c r="DA6" s="623"/>
      <c r="DB6" s="621">
        <v>93.3</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176932</v>
      </c>
      <c r="BO7" s="469"/>
      <c r="BP7" s="469"/>
      <c r="BQ7" s="469"/>
      <c r="BR7" s="469"/>
      <c r="BS7" s="469"/>
      <c r="BT7" s="469"/>
      <c r="BU7" s="470"/>
      <c r="BV7" s="468">
        <v>42854</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27819480</v>
      </c>
      <c r="CU7" s="469"/>
      <c r="CV7" s="469"/>
      <c r="CW7" s="469"/>
      <c r="CX7" s="469"/>
      <c r="CY7" s="469"/>
      <c r="CZ7" s="469"/>
      <c r="DA7" s="470"/>
      <c r="DB7" s="468">
        <v>27111758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3057296</v>
      </c>
      <c r="BO8" s="469"/>
      <c r="BP8" s="469"/>
      <c r="BQ8" s="469"/>
      <c r="BR8" s="469"/>
      <c r="BS8" s="469"/>
      <c r="BT8" s="469"/>
      <c r="BU8" s="470"/>
      <c r="BV8" s="468">
        <v>2382811</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0.67</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104791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674485</v>
      </c>
      <c r="BO9" s="469"/>
      <c r="BP9" s="469"/>
      <c r="BQ9" s="469"/>
      <c r="BR9" s="469"/>
      <c r="BS9" s="469"/>
      <c r="BT9" s="469"/>
      <c r="BU9" s="470"/>
      <c r="BV9" s="468">
        <v>-92387</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12</v>
      </c>
      <c r="CU9" s="439"/>
      <c r="CV9" s="439"/>
      <c r="CW9" s="439"/>
      <c r="CX9" s="439"/>
      <c r="CY9" s="439"/>
      <c r="CZ9" s="439"/>
      <c r="DA9" s="440"/>
      <c r="DB9" s="438">
        <v>11.6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116</v>
      </c>
      <c r="M10" s="442"/>
      <c r="N10" s="442"/>
      <c r="O10" s="442"/>
      <c r="P10" s="442"/>
      <c r="Q10" s="443"/>
      <c r="R10" s="444">
        <v>108174</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93</v>
      </c>
      <c r="AV10" s="526"/>
      <c r="AW10" s="526"/>
      <c r="AX10" s="526"/>
      <c r="AY10" s="448" t="s">
        <v>118</v>
      </c>
      <c r="AZ10" s="449"/>
      <c r="BA10" s="449"/>
      <c r="BB10" s="449"/>
      <c r="BC10" s="449"/>
      <c r="BD10" s="449"/>
      <c r="BE10" s="449"/>
      <c r="BF10" s="449"/>
      <c r="BG10" s="449"/>
      <c r="BH10" s="449"/>
      <c r="BI10" s="449"/>
      <c r="BJ10" s="449"/>
      <c r="BK10" s="449"/>
      <c r="BL10" s="449"/>
      <c r="BM10" s="450"/>
      <c r="BN10" s="468">
        <v>1002625</v>
      </c>
      <c r="BO10" s="469"/>
      <c r="BP10" s="469"/>
      <c r="BQ10" s="469"/>
      <c r="BR10" s="469"/>
      <c r="BS10" s="469"/>
      <c r="BT10" s="469"/>
      <c r="BU10" s="470"/>
      <c r="BV10" s="468">
        <v>1842781</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108025</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1500000</v>
      </c>
      <c r="BO12" s="469"/>
      <c r="BP12" s="469"/>
      <c r="BQ12" s="469"/>
      <c r="BR12" s="469"/>
      <c r="BS12" s="469"/>
      <c r="BT12" s="469"/>
      <c r="BU12" s="470"/>
      <c r="BV12" s="468">
        <v>1850000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106509</v>
      </c>
      <c r="S13" s="572"/>
      <c r="T13" s="572"/>
      <c r="U13" s="572"/>
      <c r="V13" s="573"/>
      <c r="W13" s="559" t="s">
        <v>138</v>
      </c>
      <c r="X13" s="481"/>
      <c r="Y13" s="481"/>
      <c r="Z13" s="481"/>
      <c r="AA13" s="481"/>
      <c r="AB13" s="482"/>
      <c r="AC13" s="444">
        <v>3811</v>
      </c>
      <c r="AD13" s="445"/>
      <c r="AE13" s="445"/>
      <c r="AF13" s="445"/>
      <c r="AG13" s="446"/>
      <c r="AH13" s="444">
        <v>4240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177110</v>
      </c>
      <c r="BO13" s="469"/>
      <c r="BP13" s="469"/>
      <c r="BQ13" s="469"/>
      <c r="BR13" s="469"/>
      <c r="BS13" s="469"/>
      <c r="BT13" s="469"/>
      <c r="BU13" s="470"/>
      <c r="BV13" s="468">
        <v>-99606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6.5</v>
      </c>
      <c r="CU13" s="439"/>
      <c r="CV13" s="439"/>
      <c r="CW13" s="439"/>
      <c r="CX13" s="439"/>
      <c r="CY13" s="439"/>
      <c r="CZ13" s="439"/>
      <c r="DA13" s="440"/>
      <c r="DB13" s="438">
        <v>6.4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108961</v>
      </c>
      <c r="S14" s="572"/>
      <c r="T14" s="572"/>
      <c r="U14" s="572"/>
      <c r="V14" s="573"/>
      <c r="W14" s="574"/>
      <c r="X14" s="484"/>
      <c r="Y14" s="484"/>
      <c r="Z14" s="484"/>
      <c r="AA14" s="484"/>
      <c r="AB14" s="485"/>
      <c r="AC14" s="564">
        <v>7.7</v>
      </c>
      <c r="AD14" s="565"/>
      <c r="AE14" s="565"/>
      <c r="AF14" s="565"/>
      <c r="AG14" s="566"/>
      <c r="AH14" s="564">
        <v>8.4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78.400000000000006</v>
      </c>
      <c r="CU14" s="576"/>
      <c r="CV14" s="576"/>
      <c r="CW14" s="576"/>
      <c r="CX14" s="576"/>
      <c r="CY14" s="576"/>
      <c r="CZ14" s="576"/>
      <c r="DA14" s="577"/>
      <c r="DB14" s="575">
        <v>82.9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145</v>
      </c>
      <c r="N15" s="569"/>
      <c r="O15" s="569"/>
      <c r="P15" s="569"/>
      <c r="Q15" s="570"/>
      <c r="R15" s="571">
        <v>107455</v>
      </c>
      <c r="S15" s="572"/>
      <c r="T15" s="572"/>
      <c r="U15" s="572"/>
      <c r="V15" s="573"/>
      <c r="W15" s="559" t="s">
        <v>146</v>
      </c>
      <c r="X15" s="481"/>
      <c r="Y15" s="481"/>
      <c r="Z15" s="481"/>
      <c r="AA15" s="481"/>
      <c r="AB15" s="482"/>
      <c r="AC15" s="444">
        <v>16186</v>
      </c>
      <c r="AD15" s="445"/>
      <c r="AE15" s="445"/>
      <c r="AF15" s="445"/>
      <c r="AG15" s="446"/>
      <c r="AH15" s="444">
        <v>16891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14805234</v>
      </c>
      <c r="BO15" s="464"/>
      <c r="BP15" s="464"/>
      <c r="BQ15" s="464"/>
      <c r="BR15" s="464"/>
      <c r="BS15" s="464"/>
      <c r="BT15" s="464"/>
      <c r="BU15" s="465"/>
      <c r="BV15" s="463">
        <v>14026108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32.5</v>
      </c>
      <c r="AD16" s="565"/>
      <c r="AE16" s="565"/>
      <c r="AF16" s="565"/>
      <c r="AG16" s="566"/>
      <c r="AH16" s="564">
        <v>33.299999999999997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22275179</v>
      </c>
      <c r="BO16" s="469"/>
      <c r="BP16" s="469"/>
      <c r="BQ16" s="469"/>
      <c r="BR16" s="469"/>
      <c r="BS16" s="469"/>
      <c r="BT16" s="469"/>
      <c r="BU16" s="470"/>
      <c r="BV16" s="468">
        <v>21386719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29752</v>
      </c>
      <c r="AD17" s="445"/>
      <c r="AE17" s="445"/>
      <c r="AF17" s="445"/>
      <c r="AG17" s="446"/>
      <c r="AH17" s="444">
        <v>29559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18858291</v>
      </c>
      <c r="BO17" s="469"/>
      <c r="BP17" s="469"/>
      <c r="BQ17" s="469"/>
      <c r="BR17" s="469"/>
      <c r="BS17" s="469"/>
      <c r="BT17" s="469"/>
      <c r="BU17" s="470"/>
      <c r="BV17" s="468">
        <v>17980155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510.04</v>
      </c>
      <c r="M18" s="533"/>
      <c r="N18" s="533"/>
      <c r="O18" s="533"/>
      <c r="P18" s="533"/>
      <c r="Q18" s="533"/>
      <c r="R18" s="534"/>
      <c r="S18" s="534"/>
      <c r="T18" s="534"/>
      <c r="U18" s="534"/>
      <c r="V18" s="535"/>
      <c r="W18" s="549"/>
      <c r="X18" s="550"/>
      <c r="Y18" s="550"/>
      <c r="Z18" s="550"/>
      <c r="AA18" s="550"/>
      <c r="AB18" s="560"/>
      <c r="AC18" s="432">
        <v>59.8</v>
      </c>
      <c r="AD18" s="433"/>
      <c r="AE18" s="433"/>
      <c r="AF18" s="433"/>
      <c r="AG18" s="536"/>
      <c r="AH18" s="432">
        <v>58.3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24858169</v>
      </c>
      <c r="BO18" s="469"/>
      <c r="BP18" s="469"/>
      <c r="BQ18" s="469"/>
      <c r="BR18" s="469"/>
      <c r="BS18" s="469"/>
      <c r="BT18" s="469"/>
      <c r="BU18" s="470"/>
      <c r="BV18" s="468">
        <v>24788933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205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35140153</v>
      </c>
      <c r="BO19" s="469"/>
      <c r="BP19" s="469"/>
      <c r="BQ19" s="469"/>
      <c r="BR19" s="469"/>
      <c r="BS19" s="469"/>
      <c r="BT19" s="469"/>
      <c r="BU19" s="470"/>
      <c r="BV19" s="468">
        <v>34612531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45193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62069599</v>
      </c>
      <c r="BO23" s="469"/>
      <c r="BP23" s="469"/>
      <c r="BQ23" s="469"/>
      <c r="BR23" s="469"/>
      <c r="BS23" s="469"/>
      <c r="BT23" s="469"/>
      <c r="BU23" s="470"/>
      <c r="BV23" s="468">
        <v>61947462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9130</v>
      </c>
      <c r="R24" s="445"/>
      <c r="S24" s="445"/>
      <c r="T24" s="445"/>
      <c r="U24" s="445"/>
      <c r="V24" s="446"/>
      <c r="W24" s="510"/>
      <c r="X24" s="501"/>
      <c r="Y24" s="502"/>
      <c r="Z24" s="441" t="s">
        <v>170</v>
      </c>
      <c r="AA24" s="442"/>
      <c r="AB24" s="442"/>
      <c r="AC24" s="442"/>
      <c r="AD24" s="442"/>
      <c r="AE24" s="442"/>
      <c r="AF24" s="442"/>
      <c r="AG24" s="443"/>
      <c r="AH24" s="444">
        <v>874</v>
      </c>
      <c r="AI24" s="445"/>
      <c r="AJ24" s="445"/>
      <c r="AK24" s="445"/>
      <c r="AL24" s="446"/>
      <c r="AM24" s="444">
        <v>2573056</v>
      </c>
      <c r="AN24" s="445"/>
      <c r="AO24" s="445"/>
      <c r="AP24" s="445"/>
      <c r="AQ24" s="445"/>
      <c r="AR24" s="446"/>
      <c r="AS24" s="444">
        <v>2944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41118062</v>
      </c>
      <c r="BO24" s="469"/>
      <c r="BP24" s="469"/>
      <c r="BQ24" s="469"/>
      <c r="BR24" s="469"/>
      <c r="BS24" s="469"/>
      <c r="BT24" s="469"/>
      <c r="BU24" s="470"/>
      <c r="BV24" s="468">
        <v>41514340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2</v>
      </c>
      <c r="M25" s="445"/>
      <c r="N25" s="445"/>
      <c r="O25" s="445"/>
      <c r="P25" s="446"/>
      <c r="Q25" s="444">
        <v>7210</v>
      </c>
      <c r="R25" s="445"/>
      <c r="S25" s="445"/>
      <c r="T25" s="445"/>
      <c r="U25" s="445"/>
      <c r="V25" s="446"/>
      <c r="W25" s="510"/>
      <c r="X25" s="501"/>
      <c r="Y25" s="502"/>
      <c r="Z25" s="441" t="s">
        <v>173</v>
      </c>
      <c r="AA25" s="442"/>
      <c r="AB25" s="442"/>
      <c r="AC25" s="442"/>
      <c r="AD25" s="442"/>
      <c r="AE25" s="442"/>
      <c r="AF25" s="442"/>
      <c r="AG25" s="443"/>
      <c r="AH25" s="444">
        <v>154</v>
      </c>
      <c r="AI25" s="445"/>
      <c r="AJ25" s="445"/>
      <c r="AK25" s="445"/>
      <c r="AL25" s="446"/>
      <c r="AM25" s="444">
        <v>425040</v>
      </c>
      <c r="AN25" s="445"/>
      <c r="AO25" s="445"/>
      <c r="AP25" s="445"/>
      <c r="AQ25" s="445"/>
      <c r="AR25" s="446"/>
      <c r="AS25" s="444">
        <v>2760</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9677778</v>
      </c>
      <c r="BO25" s="464"/>
      <c r="BP25" s="464"/>
      <c r="BQ25" s="464"/>
      <c r="BR25" s="464"/>
      <c r="BS25" s="464"/>
      <c r="BT25" s="464"/>
      <c r="BU25" s="465"/>
      <c r="BV25" s="463">
        <v>3266290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6020</v>
      </c>
      <c r="R26" s="445"/>
      <c r="S26" s="445"/>
      <c r="T26" s="445"/>
      <c r="U26" s="445"/>
      <c r="V26" s="446"/>
      <c r="W26" s="510"/>
      <c r="X26" s="501"/>
      <c r="Y26" s="502"/>
      <c r="Z26" s="441" t="s">
        <v>176</v>
      </c>
      <c r="AA26" s="523"/>
      <c r="AB26" s="523"/>
      <c r="AC26" s="523"/>
      <c r="AD26" s="523"/>
      <c r="AE26" s="523"/>
      <c r="AF26" s="523"/>
      <c r="AG26" s="524"/>
      <c r="AH26" s="444">
        <v>41</v>
      </c>
      <c r="AI26" s="445"/>
      <c r="AJ26" s="445"/>
      <c r="AK26" s="445"/>
      <c r="AL26" s="446"/>
      <c r="AM26" s="444">
        <v>118162</v>
      </c>
      <c r="AN26" s="445"/>
      <c r="AO26" s="445"/>
      <c r="AP26" s="445"/>
      <c r="AQ26" s="445"/>
      <c r="AR26" s="446"/>
      <c r="AS26" s="444">
        <v>2882</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4560</v>
      </c>
      <c r="R27" s="445"/>
      <c r="S27" s="445"/>
      <c r="T27" s="445"/>
      <c r="U27" s="445"/>
      <c r="V27" s="446"/>
      <c r="W27" s="510"/>
      <c r="X27" s="501"/>
      <c r="Y27" s="502"/>
      <c r="Z27" s="441" t="s">
        <v>179</v>
      </c>
      <c r="AA27" s="442"/>
      <c r="AB27" s="442"/>
      <c r="AC27" s="442"/>
      <c r="AD27" s="442"/>
      <c r="AE27" s="442"/>
      <c r="AF27" s="442"/>
      <c r="AG27" s="443"/>
      <c r="AH27" s="444">
        <v>14</v>
      </c>
      <c r="AI27" s="445"/>
      <c r="AJ27" s="445"/>
      <c r="AK27" s="445"/>
      <c r="AL27" s="446"/>
      <c r="AM27" s="444">
        <v>48604</v>
      </c>
      <c r="AN27" s="445"/>
      <c r="AO27" s="445"/>
      <c r="AP27" s="445"/>
      <c r="AQ27" s="445"/>
      <c r="AR27" s="446"/>
      <c r="AS27" s="444">
        <v>3472</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1550168</v>
      </c>
      <c r="BO27" s="472"/>
      <c r="BP27" s="472"/>
      <c r="BQ27" s="472"/>
      <c r="BR27" s="472"/>
      <c r="BS27" s="472"/>
      <c r="BT27" s="472"/>
      <c r="BU27" s="473"/>
      <c r="BV27" s="471">
        <v>1549975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3930</v>
      </c>
      <c r="R28" s="445"/>
      <c r="S28" s="445"/>
      <c r="T28" s="445"/>
      <c r="U28" s="445"/>
      <c r="V28" s="446"/>
      <c r="W28" s="510"/>
      <c r="X28" s="501"/>
      <c r="Y28" s="502"/>
      <c r="Z28" s="441" t="s">
        <v>182</v>
      </c>
      <c r="AA28" s="442"/>
      <c r="AB28" s="442"/>
      <c r="AC28" s="442"/>
      <c r="AD28" s="442"/>
      <c r="AE28" s="442"/>
      <c r="AF28" s="442"/>
      <c r="AG28" s="443"/>
      <c r="AH28" s="444" t="s">
        <v>136</v>
      </c>
      <c r="AI28" s="445"/>
      <c r="AJ28" s="445"/>
      <c r="AK28" s="445"/>
      <c r="AL28" s="446"/>
      <c r="AM28" s="444" t="s">
        <v>127</v>
      </c>
      <c r="AN28" s="445"/>
      <c r="AO28" s="445"/>
      <c r="AP28" s="445"/>
      <c r="AQ28" s="445"/>
      <c r="AR28" s="446"/>
      <c r="AS28" s="444" t="s">
        <v>136</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4555559</v>
      </c>
      <c r="BO28" s="464"/>
      <c r="BP28" s="464"/>
      <c r="BQ28" s="464"/>
      <c r="BR28" s="464"/>
      <c r="BS28" s="464"/>
      <c r="BT28" s="464"/>
      <c r="BU28" s="465"/>
      <c r="BV28" s="463">
        <v>5052934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26</v>
      </c>
      <c r="M29" s="445"/>
      <c r="N29" s="445"/>
      <c r="O29" s="445"/>
      <c r="P29" s="446"/>
      <c r="Q29" s="444">
        <v>3660</v>
      </c>
      <c r="R29" s="445"/>
      <c r="S29" s="445"/>
      <c r="T29" s="445"/>
      <c r="U29" s="445"/>
      <c r="V29" s="446"/>
      <c r="W29" s="511"/>
      <c r="X29" s="512"/>
      <c r="Y29" s="513"/>
      <c r="Z29" s="441" t="s">
        <v>185</v>
      </c>
      <c r="AA29" s="442"/>
      <c r="AB29" s="442"/>
      <c r="AC29" s="442"/>
      <c r="AD29" s="442"/>
      <c r="AE29" s="442"/>
      <c r="AF29" s="442"/>
      <c r="AG29" s="443"/>
      <c r="AH29" s="444">
        <v>888</v>
      </c>
      <c r="AI29" s="445"/>
      <c r="AJ29" s="445"/>
      <c r="AK29" s="445"/>
      <c r="AL29" s="446"/>
      <c r="AM29" s="444">
        <v>2621660</v>
      </c>
      <c r="AN29" s="445"/>
      <c r="AO29" s="445"/>
      <c r="AP29" s="445"/>
      <c r="AQ29" s="445"/>
      <c r="AR29" s="446"/>
      <c r="AS29" s="444">
        <v>2952</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2101995</v>
      </c>
      <c r="BO29" s="469"/>
      <c r="BP29" s="469"/>
      <c r="BQ29" s="469"/>
      <c r="BR29" s="469"/>
      <c r="BS29" s="469"/>
      <c r="BT29" s="469"/>
      <c r="BU29" s="470"/>
      <c r="BV29" s="468">
        <v>1833898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94.4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4544133</v>
      </c>
      <c r="BO30" s="472"/>
      <c r="BP30" s="472"/>
      <c r="BQ30" s="472"/>
      <c r="BR30" s="472"/>
      <c r="BS30" s="472"/>
      <c r="BT30" s="472"/>
      <c r="BU30" s="473"/>
      <c r="BV30" s="471">
        <v>4428961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IF('各会計、関係団体の財政状況及び健全化判断比率'!B35="","",'各会計、関係団体の財政状況及び健全化判断比率'!B35)</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16</v>
      </c>
      <c r="BX34" s="427"/>
      <c r="BY34" s="426" t="str">
        <f>IF('各会計、関係団体の財政状況及び健全化判断比率'!B68="","",'各会計、関係団体の財政状況及び健全化判断比率'!B68)</f>
        <v>愛媛県市町総合事務組合（消防補償事業分）</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西条産業情報支援センター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ひうち地域振興整備事業特別会計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介護保険特別会計（介護保険事業勘定）</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f t="shared" ref="BE35:BE43" si="1">IF(BG35="","",BE34+1)</f>
        <v>13</v>
      </c>
      <c r="BF35" s="427"/>
      <c r="BG35" s="426" t="str">
        <f>IF('各会計、関係団体の財政状況及び健全化判断比率'!B36="","",'各会計、関係団体の財政状況及び健全化判断比率'!B36)</f>
        <v>港湾上屋事業特別会計</v>
      </c>
      <c r="BH35" s="426"/>
      <c r="BI35" s="426"/>
      <c r="BJ35" s="426"/>
      <c r="BK35" s="426"/>
      <c r="BL35" s="426"/>
      <c r="BM35" s="426"/>
      <c r="BN35" s="426"/>
      <c r="BO35" s="426"/>
      <c r="BP35" s="426"/>
      <c r="BQ35" s="426"/>
      <c r="BR35" s="426"/>
      <c r="BS35" s="426"/>
      <c r="BT35" s="426"/>
      <c r="BU35" s="426"/>
      <c r="BV35" s="214"/>
      <c r="BW35" s="427">
        <f t="shared" ref="BW35:BW43" si="2">IF(BY35="","",BW34+1)</f>
        <v>17</v>
      </c>
      <c r="BX35" s="427"/>
      <c r="BY35" s="426" t="str">
        <f>IF('各会計、関係団体の財政状況及び健全化判断比率'!B69="","",'各会計、関係団体の財政状況及び健全化判断比率'!B69)</f>
        <v>愛媛県市町総合事務組合（交通災害事業分）</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西条市スポーツ協会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土地開発事業特別会計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介護保険特別会計（介護サービス事業勘定）</v>
      </c>
      <c r="X36" s="426"/>
      <c r="Y36" s="426"/>
      <c r="Z36" s="426"/>
      <c r="AA36" s="426"/>
      <c r="AB36" s="426"/>
      <c r="AC36" s="426"/>
      <c r="AD36" s="426"/>
      <c r="AE36" s="426"/>
      <c r="AF36" s="426"/>
      <c r="AG36" s="426"/>
      <c r="AH36" s="426"/>
      <c r="AI36" s="426"/>
      <c r="AJ36" s="426"/>
      <c r="AK36" s="426"/>
      <c r="AL36" s="214"/>
      <c r="AM36" s="427">
        <f t="shared" si="0"/>
        <v>11</v>
      </c>
      <c r="AN36" s="427"/>
      <c r="AO36" s="426" t="str">
        <f>IF('各会計、関係団体の財政状況及び健全化判断比率'!B34="","",'各会計、関係団体の財政状況及び健全化判断比率'!B34)</f>
        <v>公共下水道事業会計</v>
      </c>
      <c r="AP36" s="426"/>
      <c r="AQ36" s="426"/>
      <c r="AR36" s="426"/>
      <c r="AS36" s="426"/>
      <c r="AT36" s="426"/>
      <c r="AU36" s="426"/>
      <c r="AV36" s="426"/>
      <c r="AW36" s="426"/>
      <c r="AX36" s="426"/>
      <c r="AY36" s="426"/>
      <c r="AZ36" s="426"/>
      <c r="BA36" s="426"/>
      <c r="BB36" s="426"/>
      <c r="BC36" s="426"/>
      <c r="BD36" s="214"/>
      <c r="BE36" s="427">
        <f t="shared" si="1"/>
        <v>14</v>
      </c>
      <c r="BF36" s="427"/>
      <c r="BG36" s="426" t="str">
        <f>IF('各会計、関係団体の財政状況及び健全化判断比率'!B37="","",'各会計、関係団体の財政状況及び健全化判断比率'!B37)</f>
        <v>小松地域交流事業特別会計</v>
      </c>
      <c r="BH36" s="426"/>
      <c r="BI36" s="426"/>
      <c r="BJ36" s="426"/>
      <c r="BK36" s="426"/>
      <c r="BL36" s="426"/>
      <c r="BM36" s="426"/>
      <c r="BN36" s="426"/>
      <c r="BO36" s="426"/>
      <c r="BP36" s="426"/>
      <c r="BQ36" s="426"/>
      <c r="BR36" s="426"/>
      <c r="BS36" s="426"/>
      <c r="BT36" s="426"/>
      <c r="BU36" s="426"/>
      <c r="BV36" s="214"/>
      <c r="BW36" s="427">
        <f t="shared" si="2"/>
        <v>18</v>
      </c>
      <c r="BX36" s="427"/>
      <c r="BY36" s="426" t="str">
        <f>IF('各会計、関係団体の財政状況及び健全化判断比率'!B70="","",'各会計、関係団体の財政状況及び健全化判断比率'!B70)</f>
        <v>愛媛地方税滞納整理機構</v>
      </c>
      <c r="BZ36" s="426"/>
      <c r="CA36" s="426"/>
      <c r="CB36" s="426"/>
      <c r="CC36" s="426"/>
      <c r="CD36" s="426"/>
      <c r="CE36" s="426"/>
      <c r="CF36" s="426"/>
      <c r="CG36" s="426"/>
      <c r="CH36" s="426"/>
      <c r="CI36" s="426"/>
      <c r="CJ36" s="426"/>
      <c r="CK36" s="426"/>
      <c r="CL36" s="426"/>
      <c r="CM36" s="426"/>
      <c r="CN36" s="214"/>
      <c r="CO36" s="427">
        <f t="shared" si="3"/>
        <v>23</v>
      </c>
      <c r="CP36" s="427"/>
      <c r="CQ36" s="426" t="str">
        <f>IF('各会計、関係団体の財政状況及び健全化判断比率'!BS9="","",'各会計、関係団体の財政状況及び健全化判断比率'!BS9)</f>
        <v>西条市土地開発公社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畑地かん水事業特別会計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後期高齢者医療保険特別会計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15</v>
      </c>
      <c r="BF37" s="427"/>
      <c r="BG37" s="426" t="str">
        <f>IF('各会計、関係団体の財政状況及び健全化判断比率'!B38="","",'各会計、関係団体の財政状況及び健全化判断比率'!B38)</f>
        <v>本谷温泉事業特別会計</v>
      </c>
      <c r="BH37" s="426"/>
      <c r="BI37" s="426"/>
      <c r="BJ37" s="426"/>
      <c r="BK37" s="426"/>
      <c r="BL37" s="426"/>
      <c r="BM37" s="426"/>
      <c r="BN37" s="426"/>
      <c r="BO37" s="426"/>
      <c r="BP37" s="426"/>
      <c r="BQ37" s="426"/>
      <c r="BR37" s="426"/>
      <c r="BS37" s="426"/>
      <c r="BT37" s="426"/>
      <c r="BU37" s="426"/>
      <c r="BV37" s="214"/>
      <c r="BW37" s="427">
        <f t="shared" si="2"/>
        <v>19</v>
      </c>
      <c r="BX37" s="427"/>
      <c r="BY37" s="426" t="str">
        <f>IF('各会計、関係団体の財政状況及び健全化判断比率'!B71="","",'各会計、関係団体の財政状況及び健全化判断比率'!B71)</f>
        <v>愛媛県後期高齢者医療広域連合（一般会計）</v>
      </c>
      <c r="BZ37" s="426"/>
      <c r="CA37" s="426"/>
      <c r="CB37" s="426"/>
      <c r="CC37" s="426"/>
      <c r="CD37" s="426"/>
      <c r="CE37" s="426"/>
      <c r="CF37" s="426"/>
      <c r="CG37" s="426"/>
      <c r="CH37" s="426"/>
      <c r="CI37" s="426"/>
      <c r="CJ37" s="426"/>
      <c r="CK37" s="426"/>
      <c r="CL37" s="426"/>
      <c r="CM37" s="426"/>
      <c r="CN37" s="214"/>
      <c r="CO37" s="427">
        <f t="shared" si="3"/>
        <v>24</v>
      </c>
      <c r="CP37" s="427"/>
      <c r="CQ37" s="426" t="str">
        <f>IF('各会計、関係団体の財政状況及び健全化判断比率'!BS10="","",'各会計、関係団体の財政状況及び健全化判断比率'!BS10)</f>
        <v>佐伯記念育英会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20</v>
      </c>
      <c r="BX38" s="427"/>
      <c r="BY38" s="426" t="str">
        <f>IF('各会計、関係団体の財政状況及び健全化判断比率'!B72="","",'各会計、関係団体の財政状況及び健全化判断比率'!B72)</f>
        <v>愛媛県後期高齢者医療広域連合（後期高齢者医療特別会計）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f t="shared" si="3"/>
        <v>25</v>
      </c>
      <c r="CP38" s="427"/>
      <c r="CQ38" s="426" t="str">
        <f>IF('各会計、関係団体の財政状況及び健全化判断比率'!BS11="","",'各会計、関係団体の財政状況及び健全化判断比率'!BS11)</f>
        <v>ソラヤマいしづち</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ohpCGUz4lTAQyHB9YLLOVhtsJfORDfeHmy7hnafrSCX5cAqKmbYM9ySqq519498x87LUCO2qh8eVYHqafKX8wQ==" saltValue="Helo/MMCw6EqC4Sgt/Cm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50" t="s">
        <v>564</v>
      </c>
      <c r="D34" s="1250"/>
      <c r="E34" s="1251"/>
      <c r="F34" s="32">
        <v>7.49</v>
      </c>
      <c r="G34" s="33">
        <v>7.07</v>
      </c>
      <c r="H34" s="33">
        <v>9.0299999999999994</v>
      </c>
      <c r="I34" s="33">
        <v>8.74</v>
      </c>
      <c r="J34" s="34">
        <v>10.94</v>
      </c>
      <c r="K34" s="22"/>
      <c r="L34" s="22"/>
      <c r="M34" s="22"/>
      <c r="N34" s="22"/>
      <c r="O34" s="22"/>
      <c r="P34" s="22"/>
    </row>
    <row r="35" spans="1:16" ht="39" customHeight="1">
      <c r="A35" s="22"/>
      <c r="B35" s="35"/>
      <c r="C35" s="1244" t="s">
        <v>565</v>
      </c>
      <c r="D35" s="1245"/>
      <c r="E35" s="1246"/>
      <c r="F35" s="36">
        <v>5.46</v>
      </c>
      <c r="G35" s="37">
        <v>5.58</v>
      </c>
      <c r="H35" s="37">
        <v>5.74</v>
      </c>
      <c r="I35" s="37">
        <v>5.95</v>
      </c>
      <c r="J35" s="38">
        <v>5.76</v>
      </c>
      <c r="K35" s="22"/>
      <c r="L35" s="22"/>
      <c r="M35" s="22"/>
      <c r="N35" s="22"/>
      <c r="O35" s="22"/>
      <c r="P35" s="22"/>
    </row>
    <row r="36" spans="1:16" ht="39" customHeight="1">
      <c r="A36" s="22"/>
      <c r="B36" s="35"/>
      <c r="C36" s="1244" t="s">
        <v>566</v>
      </c>
      <c r="D36" s="1245"/>
      <c r="E36" s="1246"/>
      <c r="F36" s="36" t="s">
        <v>515</v>
      </c>
      <c r="G36" s="37" t="s">
        <v>515</v>
      </c>
      <c r="H36" s="37" t="s">
        <v>515</v>
      </c>
      <c r="I36" s="37" t="s">
        <v>515</v>
      </c>
      <c r="J36" s="38">
        <v>0.81</v>
      </c>
      <c r="K36" s="22"/>
      <c r="L36" s="22"/>
      <c r="M36" s="22"/>
      <c r="N36" s="22"/>
      <c r="O36" s="22"/>
      <c r="P36" s="22"/>
    </row>
    <row r="37" spans="1:16" ht="39" customHeight="1">
      <c r="A37" s="22"/>
      <c r="B37" s="35"/>
      <c r="C37" s="1244" t="s">
        <v>567</v>
      </c>
      <c r="D37" s="1245"/>
      <c r="E37" s="1246"/>
      <c r="F37" s="36">
        <v>1.08</v>
      </c>
      <c r="G37" s="37">
        <v>0.6</v>
      </c>
      <c r="H37" s="37">
        <v>0.28000000000000003</v>
      </c>
      <c r="I37" s="37">
        <v>0.82</v>
      </c>
      <c r="J37" s="38">
        <v>0.52</v>
      </c>
      <c r="K37" s="22"/>
      <c r="L37" s="22"/>
      <c r="M37" s="22"/>
      <c r="N37" s="22"/>
      <c r="O37" s="22"/>
      <c r="P37" s="22"/>
    </row>
    <row r="38" spans="1:16" ht="39" customHeight="1">
      <c r="A38" s="22"/>
      <c r="B38" s="35"/>
      <c r="C38" s="1244" t="s">
        <v>568</v>
      </c>
      <c r="D38" s="1245"/>
      <c r="E38" s="1246"/>
      <c r="F38" s="36">
        <v>1.29</v>
      </c>
      <c r="G38" s="37">
        <v>2.04</v>
      </c>
      <c r="H38" s="37">
        <v>1.44</v>
      </c>
      <c r="I38" s="37">
        <v>0.59</v>
      </c>
      <c r="J38" s="38">
        <v>0.36</v>
      </c>
      <c r="K38" s="22"/>
      <c r="L38" s="22"/>
      <c r="M38" s="22"/>
      <c r="N38" s="22"/>
      <c r="O38" s="22"/>
      <c r="P38" s="22"/>
    </row>
    <row r="39" spans="1:16" ht="39" customHeight="1">
      <c r="A39" s="22"/>
      <c r="B39" s="35"/>
      <c r="C39" s="1244" t="s">
        <v>569</v>
      </c>
      <c r="D39" s="1245"/>
      <c r="E39" s="1246"/>
      <c r="F39" s="36">
        <v>0.3</v>
      </c>
      <c r="G39" s="37">
        <v>0.3</v>
      </c>
      <c r="H39" s="37">
        <v>0.25</v>
      </c>
      <c r="I39" s="37">
        <v>0.23</v>
      </c>
      <c r="J39" s="38">
        <v>0.21</v>
      </c>
      <c r="K39" s="22"/>
      <c r="L39" s="22"/>
      <c r="M39" s="22"/>
      <c r="N39" s="22"/>
      <c r="O39" s="22"/>
      <c r="P39" s="22"/>
    </row>
    <row r="40" spans="1:16" ht="39" customHeight="1">
      <c r="A40" s="22"/>
      <c r="B40" s="35"/>
      <c r="C40" s="1244" t="s">
        <v>570</v>
      </c>
      <c r="D40" s="1245"/>
      <c r="E40" s="1246"/>
      <c r="F40" s="36">
        <v>0.1</v>
      </c>
      <c r="G40" s="37">
        <v>0.1</v>
      </c>
      <c r="H40" s="37">
        <v>0.1</v>
      </c>
      <c r="I40" s="37">
        <v>0.11</v>
      </c>
      <c r="J40" s="38">
        <v>0.1</v>
      </c>
      <c r="K40" s="22"/>
      <c r="L40" s="22"/>
      <c r="M40" s="22"/>
      <c r="N40" s="22"/>
      <c r="O40" s="22"/>
      <c r="P40" s="22"/>
    </row>
    <row r="41" spans="1:16" ht="39" customHeight="1">
      <c r="A41" s="22"/>
      <c r="B41" s="35"/>
      <c r="C41" s="1244" t="s">
        <v>571</v>
      </c>
      <c r="D41" s="1245"/>
      <c r="E41" s="1246"/>
      <c r="F41" s="36">
        <v>0.05</v>
      </c>
      <c r="G41" s="37">
        <v>0.04</v>
      </c>
      <c r="H41" s="37">
        <v>0.04</v>
      </c>
      <c r="I41" s="37">
        <v>0.04</v>
      </c>
      <c r="J41" s="38">
        <v>0.04</v>
      </c>
      <c r="K41" s="22"/>
      <c r="L41" s="22"/>
      <c r="M41" s="22"/>
      <c r="N41" s="22"/>
      <c r="O41" s="22"/>
      <c r="P41" s="22"/>
    </row>
    <row r="42" spans="1:16" ht="39" customHeight="1">
      <c r="A42" s="22"/>
      <c r="B42" s="39"/>
      <c r="C42" s="1244" t="s">
        <v>572</v>
      </c>
      <c r="D42" s="1245"/>
      <c r="E42" s="1246"/>
      <c r="F42" s="36" t="s">
        <v>515</v>
      </c>
      <c r="G42" s="37" t="s">
        <v>515</v>
      </c>
      <c r="H42" s="37" t="s">
        <v>515</v>
      </c>
      <c r="I42" s="37" t="s">
        <v>515</v>
      </c>
      <c r="J42" s="38" t="s">
        <v>515</v>
      </c>
      <c r="K42" s="22"/>
      <c r="L42" s="22"/>
      <c r="M42" s="22"/>
      <c r="N42" s="22"/>
      <c r="O42" s="22"/>
      <c r="P42" s="22"/>
    </row>
    <row r="43" spans="1:16" ht="39" customHeight="1" thickBot="1">
      <c r="A43" s="22"/>
      <c r="B43" s="40"/>
      <c r="C43" s="1247" t="s">
        <v>573</v>
      </c>
      <c r="D43" s="1248"/>
      <c r="E43" s="1249"/>
      <c r="F43" s="41">
        <v>0.44</v>
      </c>
      <c r="G43" s="42">
        <v>0.4</v>
      </c>
      <c r="H43" s="42">
        <v>0.04</v>
      </c>
      <c r="I43" s="42">
        <v>0.05</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02ECHe0Updm98aF0e/NcTzdUl/SNAJgNNSn2RPfONA5P6sjxV5bUIW67q6sYH8l5NZVLh3IvHrn+4UVkZyYRg==" saltValue="zLxQl8lj6QJttHZmlsl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70" t="s">
        <v>11</v>
      </c>
      <c r="C45" s="1271"/>
      <c r="D45" s="58"/>
      <c r="E45" s="1276" t="s">
        <v>12</v>
      </c>
      <c r="F45" s="1276"/>
      <c r="G45" s="1276"/>
      <c r="H45" s="1276"/>
      <c r="I45" s="1276"/>
      <c r="J45" s="1277"/>
      <c r="K45" s="59">
        <v>4013</v>
      </c>
      <c r="L45" s="60">
        <v>4050</v>
      </c>
      <c r="M45" s="60">
        <v>4135</v>
      </c>
      <c r="N45" s="60">
        <v>4126</v>
      </c>
      <c r="O45" s="61">
        <v>4418</v>
      </c>
      <c r="P45" s="48"/>
      <c r="Q45" s="48"/>
      <c r="R45" s="48"/>
      <c r="S45" s="48"/>
      <c r="T45" s="48"/>
      <c r="U45" s="48"/>
    </row>
    <row r="46" spans="1:21" ht="30.75" customHeight="1">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c r="A48" s="48"/>
      <c r="B48" s="1272"/>
      <c r="C48" s="1273"/>
      <c r="D48" s="62"/>
      <c r="E48" s="1254" t="s">
        <v>15</v>
      </c>
      <c r="F48" s="1254"/>
      <c r="G48" s="1254"/>
      <c r="H48" s="1254"/>
      <c r="I48" s="1254"/>
      <c r="J48" s="1255"/>
      <c r="K48" s="63">
        <v>1455</v>
      </c>
      <c r="L48" s="64">
        <v>1490</v>
      </c>
      <c r="M48" s="64">
        <v>1597</v>
      </c>
      <c r="N48" s="64">
        <v>1465</v>
      </c>
      <c r="O48" s="65">
        <v>1580</v>
      </c>
      <c r="P48" s="48"/>
      <c r="Q48" s="48"/>
      <c r="R48" s="48"/>
      <c r="S48" s="48"/>
      <c r="T48" s="48"/>
      <c r="U48" s="48"/>
    </row>
    <row r="49" spans="1:21" ht="30.75" customHeight="1">
      <c r="A49" s="48"/>
      <c r="B49" s="1272"/>
      <c r="C49" s="1273"/>
      <c r="D49" s="62"/>
      <c r="E49" s="1254" t="s">
        <v>16</v>
      </c>
      <c r="F49" s="1254"/>
      <c r="G49" s="1254"/>
      <c r="H49" s="1254"/>
      <c r="I49" s="1254"/>
      <c r="J49" s="1255"/>
      <c r="K49" s="63" t="s">
        <v>515</v>
      </c>
      <c r="L49" s="64" t="s">
        <v>515</v>
      </c>
      <c r="M49" s="64" t="s">
        <v>515</v>
      </c>
      <c r="N49" s="64" t="s">
        <v>515</v>
      </c>
      <c r="O49" s="65" t="s">
        <v>515</v>
      </c>
      <c r="P49" s="48"/>
      <c r="Q49" s="48"/>
      <c r="R49" s="48"/>
      <c r="S49" s="48"/>
      <c r="T49" s="48"/>
      <c r="U49" s="48"/>
    </row>
    <row r="50" spans="1:21" ht="30.75" customHeight="1">
      <c r="A50" s="48"/>
      <c r="B50" s="1272"/>
      <c r="C50" s="1273"/>
      <c r="D50" s="62"/>
      <c r="E50" s="1254" t="s">
        <v>17</v>
      </c>
      <c r="F50" s="1254"/>
      <c r="G50" s="1254"/>
      <c r="H50" s="1254"/>
      <c r="I50" s="1254"/>
      <c r="J50" s="1255"/>
      <c r="K50" s="63">
        <v>9</v>
      </c>
      <c r="L50" s="64">
        <v>9</v>
      </c>
      <c r="M50" s="64">
        <v>9</v>
      </c>
      <c r="N50" s="64">
        <v>30</v>
      </c>
      <c r="O50" s="65">
        <v>38</v>
      </c>
      <c r="P50" s="48"/>
      <c r="Q50" s="48"/>
      <c r="R50" s="48"/>
      <c r="S50" s="48"/>
      <c r="T50" s="48"/>
      <c r="U50" s="48"/>
    </row>
    <row r="51" spans="1:21" ht="30.75" customHeight="1">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c r="A52" s="48"/>
      <c r="B52" s="1252" t="s">
        <v>19</v>
      </c>
      <c r="C52" s="1253"/>
      <c r="D52" s="66"/>
      <c r="E52" s="1254" t="s">
        <v>20</v>
      </c>
      <c r="F52" s="1254"/>
      <c r="G52" s="1254"/>
      <c r="H52" s="1254"/>
      <c r="I52" s="1254"/>
      <c r="J52" s="1255"/>
      <c r="K52" s="63">
        <v>3800</v>
      </c>
      <c r="L52" s="64">
        <v>4021</v>
      </c>
      <c r="M52" s="64">
        <v>4225</v>
      </c>
      <c r="N52" s="64">
        <v>4211</v>
      </c>
      <c r="O52" s="65">
        <v>4391</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1677</v>
      </c>
      <c r="L53" s="69">
        <v>1528</v>
      </c>
      <c r="M53" s="69">
        <v>1516</v>
      </c>
      <c r="N53" s="69">
        <v>1410</v>
      </c>
      <c r="O53" s="70">
        <v>1645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4IC0dpritSXQ02JFXu5Ajgr3SBDMrL32qJnerbXOc/69ms7Q2UhaCui8SWg+d3cwhFlwGe9F6WHxdDFUP2iFQ==" saltValue="gkZ+nNRDyRSNVDtqNttp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90" t="s">
        <v>30</v>
      </c>
      <c r="C41" s="1291"/>
      <c r="D41" s="102"/>
      <c r="E41" s="1292" t="s">
        <v>31</v>
      </c>
      <c r="F41" s="1292"/>
      <c r="G41" s="1292"/>
      <c r="H41" s="1293"/>
      <c r="I41" s="103">
        <v>50154</v>
      </c>
      <c r="J41" s="104">
        <v>52403</v>
      </c>
      <c r="K41" s="104">
        <v>56500</v>
      </c>
      <c r="L41" s="104">
        <v>61947</v>
      </c>
      <c r="M41" s="105">
        <v>62070</v>
      </c>
    </row>
    <row r="42" spans="2:13" ht="27.75" customHeight="1">
      <c r="B42" s="1280"/>
      <c r="C42" s="1281"/>
      <c r="D42" s="106"/>
      <c r="E42" s="1284" t="s">
        <v>32</v>
      </c>
      <c r="F42" s="1284"/>
      <c r="G42" s="1284"/>
      <c r="H42" s="1285"/>
      <c r="I42" s="107">
        <v>15</v>
      </c>
      <c r="J42" s="108">
        <v>8</v>
      </c>
      <c r="K42" s="108" t="s">
        <v>515</v>
      </c>
      <c r="L42" s="108" t="s">
        <v>515</v>
      </c>
      <c r="M42" s="109">
        <v>1</v>
      </c>
    </row>
    <row r="43" spans="2:13" ht="27.75" customHeight="1">
      <c r="B43" s="1280"/>
      <c r="C43" s="1281"/>
      <c r="D43" s="106"/>
      <c r="E43" s="1284" t="s">
        <v>33</v>
      </c>
      <c r="F43" s="1284"/>
      <c r="G43" s="1284"/>
      <c r="H43" s="1285"/>
      <c r="I43" s="107">
        <v>19153</v>
      </c>
      <c r="J43" s="108">
        <v>18899</v>
      </c>
      <c r="K43" s="108">
        <v>18596</v>
      </c>
      <c r="L43" s="108">
        <v>18326</v>
      </c>
      <c r="M43" s="109">
        <v>18065</v>
      </c>
    </row>
    <row r="44" spans="2:13" ht="27.75" customHeight="1">
      <c r="B44" s="1280"/>
      <c r="C44" s="1281"/>
      <c r="D44" s="106"/>
      <c r="E44" s="1284" t="s">
        <v>34</v>
      </c>
      <c r="F44" s="1284"/>
      <c r="G44" s="1284"/>
      <c r="H44" s="1285"/>
      <c r="I44" s="107" t="s">
        <v>515</v>
      </c>
      <c r="J44" s="108" t="s">
        <v>515</v>
      </c>
      <c r="K44" s="108" t="s">
        <v>515</v>
      </c>
      <c r="L44" s="108" t="s">
        <v>515</v>
      </c>
      <c r="M44" s="109" t="s">
        <v>515</v>
      </c>
    </row>
    <row r="45" spans="2:13" ht="27.75" customHeight="1">
      <c r="B45" s="1280"/>
      <c r="C45" s="1281"/>
      <c r="D45" s="106"/>
      <c r="E45" s="1284" t="s">
        <v>35</v>
      </c>
      <c r="F45" s="1284"/>
      <c r="G45" s="1284"/>
      <c r="H45" s="1285"/>
      <c r="I45" s="107">
        <v>7040</v>
      </c>
      <c r="J45" s="108">
        <v>6725</v>
      </c>
      <c r="K45" s="108">
        <v>6491</v>
      </c>
      <c r="L45" s="108">
        <v>6411</v>
      </c>
      <c r="M45" s="109">
        <v>6774</v>
      </c>
    </row>
    <row r="46" spans="2:13" ht="27.75" customHeight="1">
      <c r="B46" s="1280"/>
      <c r="C46" s="1281"/>
      <c r="D46" s="110"/>
      <c r="E46" s="1284" t="s">
        <v>36</v>
      </c>
      <c r="F46" s="1284"/>
      <c r="G46" s="1284"/>
      <c r="H46" s="1285"/>
      <c r="I46" s="107">
        <v>17</v>
      </c>
      <c r="J46" s="108" t="s">
        <v>515</v>
      </c>
      <c r="K46" s="108">
        <v>21</v>
      </c>
      <c r="L46" s="108">
        <v>21</v>
      </c>
      <c r="M46" s="109">
        <v>21</v>
      </c>
    </row>
    <row r="47" spans="2:13" ht="27.75" customHeight="1">
      <c r="B47" s="1280"/>
      <c r="C47" s="1281"/>
      <c r="D47" s="111"/>
      <c r="E47" s="1294" t="s">
        <v>37</v>
      </c>
      <c r="F47" s="1295"/>
      <c r="G47" s="1295"/>
      <c r="H47" s="1296"/>
      <c r="I47" s="107" t="s">
        <v>515</v>
      </c>
      <c r="J47" s="108" t="s">
        <v>515</v>
      </c>
      <c r="K47" s="108" t="s">
        <v>515</v>
      </c>
      <c r="L47" s="108" t="s">
        <v>515</v>
      </c>
      <c r="M47" s="109" t="s">
        <v>515</v>
      </c>
    </row>
    <row r="48" spans="2:13" ht="27.75" customHeight="1">
      <c r="B48" s="1280"/>
      <c r="C48" s="1281"/>
      <c r="D48" s="106"/>
      <c r="E48" s="1284" t="s">
        <v>38</v>
      </c>
      <c r="F48" s="1284"/>
      <c r="G48" s="1284"/>
      <c r="H48" s="1285"/>
      <c r="I48" s="107" t="s">
        <v>515</v>
      </c>
      <c r="J48" s="108" t="s">
        <v>515</v>
      </c>
      <c r="K48" s="108" t="s">
        <v>515</v>
      </c>
      <c r="L48" s="108" t="s">
        <v>515</v>
      </c>
      <c r="M48" s="109" t="s">
        <v>515</v>
      </c>
    </row>
    <row r="49" spans="2:13" ht="27.75" customHeight="1">
      <c r="B49" s="1282"/>
      <c r="C49" s="1283"/>
      <c r="D49" s="106"/>
      <c r="E49" s="1284" t="s">
        <v>39</v>
      </c>
      <c r="F49" s="1284"/>
      <c r="G49" s="1284"/>
      <c r="H49" s="1285"/>
      <c r="I49" s="107" t="s">
        <v>515</v>
      </c>
      <c r="J49" s="108" t="s">
        <v>515</v>
      </c>
      <c r="K49" s="108" t="s">
        <v>515</v>
      </c>
      <c r="L49" s="108" t="s">
        <v>515</v>
      </c>
      <c r="M49" s="109" t="s">
        <v>515</v>
      </c>
    </row>
    <row r="50" spans="2:13" ht="27.75" customHeight="1">
      <c r="B50" s="1278" t="s">
        <v>40</v>
      </c>
      <c r="C50" s="1279"/>
      <c r="D50" s="112"/>
      <c r="E50" s="1284" t="s">
        <v>41</v>
      </c>
      <c r="F50" s="1284"/>
      <c r="G50" s="1284"/>
      <c r="H50" s="1285"/>
      <c r="I50" s="107">
        <v>10348</v>
      </c>
      <c r="J50" s="108">
        <v>10114</v>
      </c>
      <c r="K50" s="108">
        <v>10036</v>
      </c>
      <c r="L50" s="108">
        <v>10196</v>
      </c>
      <c r="M50" s="109">
        <v>10263</v>
      </c>
    </row>
    <row r="51" spans="2:13" ht="27.75" customHeight="1">
      <c r="B51" s="1280"/>
      <c r="C51" s="1281"/>
      <c r="D51" s="106"/>
      <c r="E51" s="1284" t="s">
        <v>42</v>
      </c>
      <c r="F51" s="1284"/>
      <c r="G51" s="1284"/>
      <c r="H51" s="1285"/>
      <c r="I51" s="107">
        <v>873</v>
      </c>
      <c r="J51" s="108">
        <v>860</v>
      </c>
      <c r="K51" s="108">
        <v>974</v>
      </c>
      <c r="L51" s="108">
        <v>1278</v>
      </c>
      <c r="M51" s="109">
        <v>2359</v>
      </c>
    </row>
    <row r="52" spans="2:13" ht="27.75" customHeight="1">
      <c r="B52" s="1282"/>
      <c r="C52" s="1283"/>
      <c r="D52" s="106"/>
      <c r="E52" s="1284" t="s">
        <v>43</v>
      </c>
      <c r="F52" s="1284"/>
      <c r="G52" s="1284"/>
      <c r="H52" s="1285"/>
      <c r="I52" s="107">
        <v>50272</v>
      </c>
      <c r="J52" s="108">
        <v>51503</v>
      </c>
      <c r="K52" s="108">
        <v>53591</v>
      </c>
      <c r="L52" s="108">
        <v>56156</v>
      </c>
      <c r="M52" s="109">
        <v>55795</v>
      </c>
    </row>
    <row r="53" spans="2:13" ht="27.75" customHeight="1" thickBot="1">
      <c r="B53" s="1286" t="s">
        <v>21</v>
      </c>
      <c r="C53" s="1287"/>
      <c r="D53" s="113"/>
      <c r="E53" s="1288" t="s">
        <v>44</v>
      </c>
      <c r="F53" s="1288"/>
      <c r="G53" s="1288"/>
      <c r="H53" s="1289"/>
      <c r="I53" s="114">
        <v>14885</v>
      </c>
      <c r="J53" s="115">
        <v>15557</v>
      </c>
      <c r="K53" s="115">
        <v>17007</v>
      </c>
      <c r="L53" s="115">
        <v>19076</v>
      </c>
      <c r="M53" s="116">
        <v>18514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uk2gklSe6QmORmPFnc9tGjL1qP3GL237sam41RpJIyt+KAe++j1j6974ccx+ok8iYVrNLMpZRzEybVrhbHzKA==" saltValue="HWvqeQGsDjpdxPQQNiWB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558</v>
      </c>
      <c r="G54" s="125" t="s">
        <v>559</v>
      </c>
      <c r="H54" s="126" t="s">
        <v>560</v>
      </c>
    </row>
    <row r="55" spans="2:8" ht="52.5" customHeight="1">
      <c r="B55" s="127"/>
      <c r="C55" s="1305" t="s">
        <v>47</v>
      </c>
      <c r="D55" s="1305"/>
      <c r="E55" s="1306"/>
      <c r="F55" s="128">
        <v>5060</v>
      </c>
      <c r="G55" s="128">
        <v>5053</v>
      </c>
      <c r="H55" s="129">
        <v>4556</v>
      </c>
    </row>
    <row r="56" spans="2:8" ht="52.5" customHeight="1">
      <c r="B56" s="130"/>
      <c r="C56" s="1307" t="s">
        <v>48</v>
      </c>
      <c r="D56" s="1307"/>
      <c r="E56" s="1308"/>
      <c r="F56" s="131">
        <v>1831</v>
      </c>
      <c r="G56" s="131">
        <v>1834</v>
      </c>
      <c r="H56" s="132">
        <v>2102</v>
      </c>
    </row>
    <row r="57" spans="2:8" ht="53.25" customHeight="1">
      <c r="B57" s="130"/>
      <c r="C57" s="1309" t="s">
        <v>49</v>
      </c>
      <c r="D57" s="1309"/>
      <c r="E57" s="1310"/>
      <c r="F57" s="133">
        <v>3354</v>
      </c>
      <c r="G57" s="133">
        <v>4429</v>
      </c>
      <c r="H57" s="134">
        <v>4544</v>
      </c>
    </row>
    <row r="58" spans="2:8" ht="45.75" customHeight="1">
      <c r="B58" s="135"/>
      <c r="C58" s="1297" t="s">
        <v>592</v>
      </c>
      <c r="D58" s="1298"/>
      <c r="E58" s="1299"/>
      <c r="F58" s="136">
        <v>2342</v>
      </c>
      <c r="G58" s="136">
        <v>3510</v>
      </c>
      <c r="H58" s="137">
        <v>3513</v>
      </c>
    </row>
    <row r="59" spans="2:8" ht="45.75" customHeight="1">
      <c r="B59" s="135"/>
      <c r="C59" s="1297" t="s">
        <v>593</v>
      </c>
      <c r="D59" s="1298"/>
      <c r="E59" s="1299"/>
      <c r="F59" s="136">
        <v>423</v>
      </c>
      <c r="G59" s="136">
        <v>404</v>
      </c>
      <c r="H59" s="137">
        <v>387</v>
      </c>
    </row>
    <row r="60" spans="2:8" ht="45.75" customHeight="1">
      <c r="B60" s="135"/>
      <c r="C60" s="1297" t="s">
        <v>594</v>
      </c>
      <c r="D60" s="1298"/>
      <c r="E60" s="1299"/>
      <c r="F60" s="136">
        <v>243</v>
      </c>
      <c r="G60" s="136">
        <v>211</v>
      </c>
      <c r="H60" s="137">
        <v>179</v>
      </c>
    </row>
    <row r="61" spans="2:8" ht="45.75" customHeight="1">
      <c r="B61" s="135"/>
      <c r="C61" s="1297" t="s">
        <v>595</v>
      </c>
      <c r="D61" s="1298"/>
      <c r="E61" s="1299"/>
      <c r="F61" s="136">
        <v>138</v>
      </c>
      <c r="G61" s="136">
        <v>135</v>
      </c>
      <c r="H61" s="137">
        <v>131</v>
      </c>
    </row>
    <row r="62" spans="2:8" ht="45.75" customHeight="1" thickBot="1">
      <c r="B62" s="138"/>
      <c r="C62" s="1300" t="s">
        <v>596</v>
      </c>
      <c r="D62" s="1301"/>
      <c r="E62" s="1302"/>
      <c r="F62" s="139">
        <v>68</v>
      </c>
      <c r="G62" s="139">
        <v>68</v>
      </c>
      <c r="H62" s="140">
        <v>68</v>
      </c>
    </row>
    <row r="63" spans="2:8" ht="52.5" customHeight="1" thickBot="1">
      <c r="B63" s="141"/>
      <c r="C63" s="1303" t="s">
        <v>50</v>
      </c>
      <c r="D63" s="1303"/>
      <c r="E63" s="1304"/>
      <c r="F63" s="142">
        <v>10245</v>
      </c>
      <c r="G63" s="142">
        <v>11316</v>
      </c>
      <c r="H63" s="143">
        <v>11202</v>
      </c>
    </row>
    <row r="64" spans="2:8" ht="15" customHeight="1"/>
  </sheetData>
  <sheetProtection algorithmName="SHA-512" hashValue="dA1IQfiufLgJQuh8ZBc4HRcfeIsLhbZyiCzoKC9o5yDVtn2E77mAhc4iTe24MVR6g9T6wAhnIbb9PC51kxJEVQ==" saltValue="fWhegcwte8UVjQECHZqJ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601</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v>64.099999999999994</v>
      </c>
      <c r="BQ51" s="1311"/>
      <c r="BR51" s="1311"/>
      <c r="BS51" s="1311"/>
      <c r="BT51" s="1311"/>
      <c r="BU51" s="1311"/>
      <c r="BV51" s="1311"/>
      <c r="BW51" s="1311"/>
      <c r="BX51" s="1311">
        <v>67.8</v>
      </c>
      <c r="BY51" s="1311"/>
      <c r="BZ51" s="1311"/>
      <c r="CA51" s="1311"/>
      <c r="CB51" s="1311"/>
      <c r="CC51" s="1311"/>
      <c r="CD51" s="1311"/>
      <c r="CE51" s="1311"/>
      <c r="CF51" s="1311">
        <v>73.400000000000006</v>
      </c>
      <c r="CG51" s="1311"/>
      <c r="CH51" s="1311"/>
      <c r="CI51" s="1311"/>
      <c r="CJ51" s="1311"/>
      <c r="CK51" s="1311"/>
      <c r="CL51" s="1311"/>
      <c r="CM51" s="1311"/>
      <c r="CN51" s="1311">
        <v>82.9</v>
      </c>
      <c r="CO51" s="1311"/>
      <c r="CP51" s="1311"/>
      <c r="CQ51" s="1311"/>
      <c r="CR51" s="1311"/>
      <c r="CS51" s="1311"/>
      <c r="CT51" s="1311"/>
      <c r="CU51" s="1311"/>
      <c r="CV51" s="1311">
        <v>78.400000000000006</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11">
        <v>65.2</v>
      </c>
      <c r="BQ53" s="1311"/>
      <c r="BR53" s="1311"/>
      <c r="BS53" s="1311"/>
      <c r="BT53" s="1311"/>
      <c r="BU53" s="1311"/>
      <c r="BV53" s="1311"/>
      <c r="BW53" s="1311"/>
      <c r="BX53" s="1311">
        <v>66.2</v>
      </c>
      <c r="BY53" s="1311"/>
      <c r="BZ53" s="1311"/>
      <c r="CA53" s="1311"/>
      <c r="CB53" s="1311"/>
      <c r="CC53" s="1311"/>
      <c r="CD53" s="1311"/>
      <c r="CE53" s="1311"/>
      <c r="CF53" s="1311">
        <v>66</v>
      </c>
      <c r="CG53" s="1311"/>
      <c r="CH53" s="1311"/>
      <c r="CI53" s="1311"/>
      <c r="CJ53" s="1311"/>
      <c r="CK53" s="1311"/>
      <c r="CL53" s="1311"/>
      <c r="CM53" s="1311"/>
      <c r="CN53" s="1311">
        <v>64.5</v>
      </c>
      <c r="CO53" s="1311"/>
      <c r="CP53" s="1311"/>
      <c r="CQ53" s="1311"/>
      <c r="CR53" s="1311"/>
      <c r="CS53" s="1311"/>
      <c r="CT53" s="1311"/>
      <c r="CU53" s="1311"/>
      <c r="CV53" s="1311">
        <v>65.099999999999994</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605</v>
      </c>
      <c r="AO55" s="1316"/>
      <c r="AP55" s="1316"/>
      <c r="AQ55" s="1316"/>
      <c r="AR55" s="1316"/>
      <c r="AS55" s="1316"/>
      <c r="AT55" s="1316"/>
      <c r="AU55" s="1316"/>
      <c r="AV55" s="1316"/>
      <c r="AW55" s="1316"/>
      <c r="AX55" s="1316"/>
      <c r="AY55" s="1316"/>
      <c r="AZ55" s="1316"/>
      <c r="BA55" s="1316"/>
      <c r="BB55" s="1314" t="s">
        <v>603</v>
      </c>
      <c r="BC55" s="1314"/>
      <c r="BD55" s="1314"/>
      <c r="BE55" s="1314"/>
      <c r="BF55" s="1314"/>
      <c r="BG55" s="1314"/>
      <c r="BH55" s="1314"/>
      <c r="BI55" s="1314"/>
      <c r="BJ55" s="1314"/>
      <c r="BK55" s="1314"/>
      <c r="BL55" s="1314"/>
      <c r="BM55" s="1314"/>
      <c r="BN55" s="1314"/>
      <c r="BO55" s="1314"/>
      <c r="BP55" s="1311">
        <v>53.1</v>
      </c>
      <c r="BQ55" s="1311"/>
      <c r="BR55" s="1311"/>
      <c r="BS55" s="1311"/>
      <c r="BT55" s="1311"/>
      <c r="BU55" s="1311"/>
      <c r="BV55" s="1311"/>
      <c r="BW55" s="1311"/>
      <c r="BX55" s="1311">
        <v>51.2</v>
      </c>
      <c r="BY55" s="1311"/>
      <c r="BZ55" s="1311"/>
      <c r="CA55" s="1311"/>
      <c r="CB55" s="1311"/>
      <c r="CC55" s="1311"/>
      <c r="CD55" s="1311"/>
      <c r="CE55" s="1311"/>
      <c r="CF55" s="1311">
        <v>47.2</v>
      </c>
      <c r="CG55" s="1311"/>
      <c r="CH55" s="1311"/>
      <c r="CI55" s="1311"/>
      <c r="CJ55" s="1311"/>
      <c r="CK55" s="1311"/>
      <c r="CL55" s="1311"/>
      <c r="CM55" s="1311"/>
      <c r="CN55" s="1311">
        <v>49.5</v>
      </c>
      <c r="CO55" s="1311"/>
      <c r="CP55" s="1311"/>
      <c r="CQ55" s="1311"/>
      <c r="CR55" s="1311"/>
      <c r="CS55" s="1311"/>
      <c r="CT55" s="1311"/>
      <c r="CU55" s="1311"/>
      <c r="CV55" s="1311">
        <v>46.9</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604</v>
      </c>
      <c r="BC57" s="1314"/>
      <c r="BD57" s="1314"/>
      <c r="BE57" s="1314"/>
      <c r="BF57" s="1314"/>
      <c r="BG57" s="1314"/>
      <c r="BH57" s="1314"/>
      <c r="BI57" s="1314"/>
      <c r="BJ57" s="1314"/>
      <c r="BK57" s="1314"/>
      <c r="BL57" s="1314"/>
      <c r="BM57" s="1314"/>
      <c r="BN57" s="1314"/>
      <c r="BO57" s="1314"/>
      <c r="BP57" s="1311">
        <v>57.4</v>
      </c>
      <c r="BQ57" s="1311"/>
      <c r="BR57" s="1311"/>
      <c r="BS57" s="1311"/>
      <c r="BT57" s="1311"/>
      <c r="BU57" s="1311"/>
      <c r="BV57" s="1311"/>
      <c r="BW57" s="1311"/>
      <c r="BX57" s="1311">
        <v>58.7</v>
      </c>
      <c r="BY57" s="1311"/>
      <c r="BZ57" s="1311"/>
      <c r="CA57" s="1311"/>
      <c r="CB57" s="1311"/>
      <c r="CC57" s="1311"/>
      <c r="CD57" s="1311"/>
      <c r="CE57" s="1311"/>
      <c r="CF57" s="1311">
        <v>59.8</v>
      </c>
      <c r="CG57" s="1311"/>
      <c r="CH57" s="1311"/>
      <c r="CI57" s="1311"/>
      <c r="CJ57" s="1311"/>
      <c r="CK57" s="1311"/>
      <c r="CL57" s="1311"/>
      <c r="CM57" s="1311"/>
      <c r="CN57" s="1311">
        <v>60.9</v>
      </c>
      <c r="CO57" s="1311"/>
      <c r="CP57" s="1311"/>
      <c r="CQ57" s="1311"/>
      <c r="CR57" s="1311"/>
      <c r="CS57" s="1311"/>
      <c r="CT57" s="1311"/>
      <c r="CU57" s="1311"/>
      <c r="CV57" s="1311">
        <v>61.1</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606</v>
      </c>
    </row>
    <row r="64" spans="1:109">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601</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c r="B73" s="397"/>
      <c r="G73" s="1319"/>
      <c r="H73" s="1319"/>
      <c r="I73" s="1319"/>
      <c r="J73" s="1319"/>
      <c r="K73" s="1315"/>
      <c r="L73" s="1315"/>
      <c r="M73" s="1315"/>
      <c r="N73" s="1315"/>
      <c r="AM73" s="406"/>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v>64.099999999999994</v>
      </c>
      <c r="BQ73" s="1311"/>
      <c r="BR73" s="1311"/>
      <c r="BS73" s="1311"/>
      <c r="BT73" s="1311"/>
      <c r="BU73" s="1311"/>
      <c r="BV73" s="1311"/>
      <c r="BW73" s="1311"/>
      <c r="BX73" s="1311">
        <v>67.8</v>
      </c>
      <c r="BY73" s="1311"/>
      <c r="BZ73" s="1311"/>
      <c r="CA73" s="1311"/>
      <c r="CB73" s="1311"/>
      <c r="CC73" s="1311"/>
      <c r="CD73" s="1311"/>
      <c r="CE73" s="1311"/>
      <c r="CF73" s="1311">
        <v>73.400000000000006</v>
      </c>
      <c r="CG73" s="1311"/>
      <c r="CH73" s="1311"/>
      <c r="CI73" s="1311"/>
      <c r="CJ73" s="1311"/>
      <c r="CK73" s="1311"/>
      <c r="CL73" s="1311"/>
      <c r="CM73" s="1311"/>
      <c r="CN73" s="1311">
        <v>82.9</v>
      </c>
      <c r="CO73" s="1311"/>
      <c r="CP73" s="1311"/>
      <c r="CQ73" s="1311"/>
      <c r="CR73" s="1311"/>
      <c r="CS73" s="1311"/>
      <c r="CT73" s="1311"/>
      <c r="CU73" s="1311"/>
      <c r="CV73" s="1311">
        <v>78.400000000000006</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7.2</v>
      </c>
      <c r="BY75" s="1311"/>
      <c r="BZ75" s="1311"/>
      <c r="CA75" s="1311"/>
      <c r="CB75" s="1311"/>
      <c r="CC75" s="1311"/>
      <c r="CD75" s="1311"/>
      <c r="CE75" s="1311"/>
      <c r="CF75" s="1311">
        <v>6.8</v>
      </c>
      <c r="CG75" s="1311"/>
      <c r="CH75" s="1311"/>
      <c r="CI75" s="1311"/>
      <c r="CJ75" s="1311"/>
      <c r="CK75" s="1311"/>
      <c r="CL75" s="1311"/>
      <c r="CM75" s="1311"/>
      <c r="CN75" s="1311">
        <v>6.4</v>
      </c>
      <c r="CO75" s="1311"/>
      <c r="CP75" s="1311"/>
      <c r="CQ75" s="1311"/>
      <c r="CR75" s="1311"/>
      <c r="CS75" s="1311"/>
      <c r="CT75" s="1311"/>
      <c r="CU75" s="1311"/>
      <c r="CV75" s="1311">
        <v>6.5</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605</v>
      </c>
      <c r="AO77" s="1316"/>
      <c r="AP77" s="1316"/>
      <c r="AQ77" s="1316"/>
      <c r="AR77" s="1316"/>
      <c r="AS77" s="1316"/>
      <c r="AT77" s="1316"/>
      <c r="AU77" s="1316"/>
      <c r="AV77" s="1316"/>
      <c r="AW77" s="1316"/>
      <c r="AX77" s="1316"/>
      <c r="AY77" s="1316"/>
      <c r="AZ77" s="1316"/>
      <c r="BA77" s="1316"/>
      <c r="BB77" s="1314" t="s">
        <v>603</v>
      </c>
      <c r="BC77" s="1314"/>
      <c r="BD77" s="1314"/>
      <c r="BE77" s="1314"/>
      <c r="BF77" s="1314"/>
      <c r="BG77" s="1314"/>
      <c r="BH77" s="1314"/>
      <c r="BI77" s="1314"/>
      <c r="BJ77" s="1314"/>
      <c r="BK77" s="1314"/>
      <c r="BL77" s="1314"/>
      <c r="BM77" s="1314"/>
      <c r="BN77" s="1314"/>
      <c r="BO77" s="1314"/>
      <c r="BP77" s="1311">
        <v>53.1</v>
      </c>
      <c r="BQ77" s="1311"/>
      <c r="BR77" s="1311"/>
      <c r="BS77" s="1311"/>
      <c r="BT77" s="1311"/>
      <c r="BU77" s="1311"/>
      <c r="BV77" s="1311"/>
      <c r="BW77" s="1311"/>
      <c r="BX77" s="1311">
        <v>51.2</v>
      </c>
      <c r="BY77" s="1311"/>
      <c r="BZ77" s="1311"/>
      <c r="CA77" s="1311"/>
      <c r="CB77" s="1311"/>
      <c r="CC77" s="1311"/>
      <c r="CD77" s="1311"/>
      <c r="CE77" s="1311"/>
      <c r="CF77" s="1311">
        <v>47.2</v>
      </c>
      <c r="CG77" s="1311"/>
      <c r="CH77" s="1311"/>
      <c r="CI77" s="1311"/>
      <c r="CJ77" s="1311"/>
      <c r="CK77" s="1311"/>
      <c r="CL77" s="1311"/>
      <c r="CM77" s="1311"/>
      <c r="CN77" s="1311">
        <v>49.5</v>
      </c>
      <c r="CO77" s="1311"/>
      <c r="CP77" s="1311"/>
      <c r="CQ77" s="1311"/>
      <c r="CR77" s="1311"/>
      <c r="CS77" s="1311"/>
      <c r="CT77" s="1311"/>
      <c r="CU77" s="1311"/>
      <c r="CV77" s="1311">
        <v>46.9</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608</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8.1999999999999993</v>
      </c>
      <c r="BY79" s="1311"/>
      <c r="BZ79" s="1311"/>
      <c r="CA79" s="1311"/>
      <c r="CB79" s="1311"/>
      <c r="CC79" s="1311"/>
      <c r="CD79" s="1311"/>
      <c r="CE79" s="1311"/>
      <c r="CF79" s="1311">
        <v>7.8</v>
      </c>
      <c r="CG79" s="1311"/>
      <c r="CH79" s="1311"/>
      <c r="CI79" s="1311"/>
      <c r="CJ79" s="1311"/>
      <c r="CK79" s="1311"/>
      <c r="CL79" s="1311"/>
      <c r="CM79" s="1311"/>
      <c r="CN79" s="1311">
        <v>7.6</v>
      </c>
      <c r="CO79" s="1311"/>
      <c r="CP79" s="1311"/>
      <c r="CQ79" s="1311"/>
      <c r="CR79" s="1311"/>
      <c r="CS79" s="1311"/>
      <c r="CT79" s="1311"/>
      <c r="CU79" s="1311"/>
      <c r="CV79" s="1311">
        <v>7.2</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AnltZOdcjNs9diMH/00lVrj4HW69KaEboL7LPW86N727B2w8qbskuqXJdRPMBdf3iGKQtnEXDIcusJ/lk6g2fQ==" saltValue="q7S1FRs3faG5vBsLgOW4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bpezw5NqJP5cnTd7mpxAtBQ9tPbirwt+z8qxBP9zmZ+ZPlsfYmx9Racg2PckwOFa9DXQbcjJ9sGEgbDW0Jj2sw==" saltValue="+8oCQzabaJ4g+NsTJkqFc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0" zoomScaleNormal="70" zoomScaleSheetLayoutView="55" workbookViewId="0">
      <selection activeCell="BJ109" sqref="BJ10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503</v>
      </c>
    </row>
  </sheetData>
  <sheetProtection algorithmName="SHA-512" hashValue="g8scp8x1Pcy+7pRWWF100yNnWBxKMJqZ6iVGep5RdOOrdTywCqWDKa8xRRJ0KHW32gzZDUGc33DkRCnASu+8WA==" saltValue="QVG9Juo8wlVyI0/uzdW5A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553</v>
      </c>
      <c r="G2" s="157"/>
      <c r="H2" s="158"/>
    </row>
    <row r="3" spans="1:8">
      <c r="A3" s="154" t="s">
        <v>546</v>
      </c>
      <c r="B3" s="159"/>
      <c r="C3" s="160"/>
      <c r="D3" s="161">
        <v>90738</v>
      </c>
      <c r="E3" s="162"/>
      <c r="F3" s="163">
        <v>65942</v>
      </c>
      <c r="G3" s="164"/>
      <c r="H3" s="165"/>
    </row>
    <row r="4" spans="1:8">
      <c r="A4" s="166"/>
      <c r="B4" s="167"/>
      <c r="C4" s="168"/>
      <c r="D4" s="169">
        <v>41615</v>
      </c>
      <c r="E4" s="170"/>
      <c r="F4" s="171">
        <v>32778</v>
      </c>
      <c r="G4" s="172"/>
      <c r="H4" s="173"/>
    </row>
    <row r="5" spans="1:8">
      <c r="A5" s="154" t="s">
        <v>548</v>
      </c>
      <c r="B5" s="159"/>
      <c r="C5" s="160"/>
      <c r="D5" s="161">
        <v>75143</v>
      </c>
      <c r="E5" s="162"/>
      <c r="F5" s="163">
        <v>68655</v>
      </c>
      <c r="G5" s="164"/>
      <c r="H5" s="165"/>
    </row>
    <row r="6" spans="1:8">
      <c r="A6" s="166"/>
      <c r="B6" s="167"/>
      <c r="C6" s="168"/>
      <c r="D6" s="169">
        <v>35368</v>
      </c>
      <c r="E6" s="170"/>
      <c r="F6" s="171">
        <v>32316</v>
      </c>
      <c r="G6" s="172"/>
      <c r="H6" s="173"/>
    </row>
    <row r="7" spans="1:8">
      <c r="A7" s="154" t="s">
        <v>549</v>
      </c>
      <c r="B7" s="159"/>
      <c r="C7" s="160"/>
      <c r="D7" s="161">
        <v>76834</v>
      </c>
      <c r="E7" s="162"/>
      <c r="F7" s="163">
        <v>66863</v>
      </c>
      <c r="G7" s="164"/>
      <c r="H7" s="165"/>
    </row>
    <row r="8" spans="1:8">
      <c r="A8" s="166"/>
      <c r="B8" s="167"/>
      <c r="C8" s="168"/>
      <c r="D8" s="169">
        <v>35681</v>
      </c>
      <c r="E8" s="170"/>
      <c r="F8" s="171">
        <v>32770</v>
      </c>
      <c r="G8" s="172"/>
      <c r="H8" s="173"/>
    </row>
    <row r="9" spans="1:8">
      <c r="A9" s="154" t="s">
        <v>550</v>
      </c>
      <c r="B9" s="159"/>
      <c r="C9" s="160"/>
      <c r="D9" s="161">
        <v>102830</v>
      </c>
      <c r="E9" s="162"/>
      <c r="F9" s="163">
        <v>72051</v>
      </c>
      <c r="G9" s="164"/>
      <c r="H9" s="165"/>
    </row>
    <row r="10" spans="1:8">
      <c r="A10" s="166"/>
      <c r="B10" s="167"/>
      <c r="C10" s="168"/>
      <c r="D10" s="169">
        <v>29934</v>
      </c>
      <c r="E10" s="170"/>
      <c r="F10" s="171">
        <v>34140</v>
      </c>
      <c r="G10" s="172"/>
      <c r="H10" s="173"/>
    </row>
    <row r="11" spans="1:8">
      <c r="A11" s="154" t="s">
        <v>551</v>
      </c>
      <c r="B11" s="159"/>
      <c r="C11" s="160"/>
      <c r="D11" s="161">
        <v>50790</v>
      </c>
      <c r="E11" s="162"/>
      <c r="F11" s="163">
        <v>72756</v>
      </c>
      <c r="G11" s="164"/>
      <c r="H11" s="165"/>
    </row>
    <row r="12" spans="1:8">
      <c r="A12" s="166"/>
      <c r="B12" s="167"/>
      <c r="C12" s="174"/>
      <c r="D12" s="169">
        <v>21100</v>
      </c>
      <c r="E12" s="170"/>
      <c r="F12" s="171">
        <v>32117</v>
      </c>
      <c r="G12" s="172"/>
      <c r="H12" s="173"/>
    </row>
    <row r="13" spans="1:8">
      <c r="A13" s="154"/>
      <c r="B13" s="159"/>
      <c r="C13" s="175"/>
      <c r="D13" s="176">
        <v>79267</v>
      </c>
      <c r="E13" s="177"/>
      <c r="F13" s="178">
        <v>69253</v>
      </c>
      <c r="G13" s="179"/>
      <c r="H13" s="165"/>
    </row>
    <row r="14" spans="1:8">
      <c r="A14" s="166"/>
      <c r="B14" s="167"/>
      <c r="C14" s="168"/>
      <c r="D14" s="169">
        <v>32740</v>
      </c>
      <c r="E14" s="170"/>
      <c r="F14" s="171">
        <v>32824</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7.57</v>
      </c>
      <c r="C19" s="180">
        <f>ROUND(VALUE(SUBSTITUTE(実質収支比率等に係る経年分析!G$48,"▲","-")),2)</f>
        <v>7.16</v>
      </c>
      <c r="D19" s="180">
        <f>ROUND(VALUE(SUBSTITUTE(実質収支比率等に係る経年分析!H$48,"▲","-")),2)</f>
        <v>9.08</v>
      </c>
      <c r="E19" s="180">
        <f>ROUND(VALUE(SUBSTITUTE(実質収支比率等に係る経年分析!I$48,"▲","-")),2)</f>
        <v>8.7899999999999991</v>
      </c>
      <c r="F19" s="180">
        <f>ROUND(VALUE(SUBSTITUTE(実質収支比率等に係る経年分析!J$48,"▲","-")),2)</f>
        <v>10.99</v>
      </c>
    </row>
    <row r="20" spans="1:11">
      <c r="A20" s="180" t="s">
        <v>54</v>
      </c>
      <c r="B20" s="180">
        <f>ROUND(VALUE(SUBSTITUTE(実質収支比率等に係る経年分析!F$47,"▲","-")),2)</f>
        <v>24.78</v>
      </c>
      <c r="C20" s="180">
        <f>ROUND(VALUE(SUBSTITUTE(実質収支比率等に係る経年分析!G$47,"▲","-")),2)</f>
        <v>21.76</v>
      </c>
      <c r="D20" s="180">
        <f>ROUND(VALUE(SUBSTITUTE(実質収支比率等に係る経年分析!H$47,"▲","-")),2)</f>
        <v>18.559999999999999</v>
      </c>
      <c r="E20" s="180">
        <f>ROUND(VALUE(SUBSTITUTE(実質収支比率等に係る経年分析!I$47,"▲","-")),2)</f>
        <v>18.64</v>
      </c>
      <c r="F20" s="180">
        <f>ROUND(VALUE(SUBSTITUTE(実質収支比率等に係る経年分析!J$47,"▲","-")),2)</f>
        <v>16.38</v>
      </c>
    </row>
    <row r="21" spans="1:11">
      <c r="A21" s="180" t="s">
        <v>55</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-3.5</v>
      </c>
      <c r="D21" s="180">
        <f>IF(ISNUMBER(VALUE(SUBSTITUTE(実質収支比率等に係る経年分析!H$49,"▲","-"))),ROUND(VALUE(SUBSTITUTE(実質収支比率等に係る経年分析!H$49,"▲","-")),2),NA())</f>
        <v>-0.81</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0.64</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c r="A33" s="181" t="str">
        <f>IF(連結実質赤字比率に係る赤字・黒字の構成分析!C$37="",NA(),連結実質赤字比率に係る赤字・黒字の構成分析!C$37)</f>
        <v>介護保険特別会計（介護保険事業勘定）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9.0299999999999994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10.94</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3800</v>
      </c>
      <c r="E42" s="182"/>
      <c r="F42" s="182"/>
      <c r="G42" s="182">
        <f>'実質公債費比率（分子）の構造'!L$52</f>
        <v>4021</v>
      </c>
      <c r="H42" s="182"/>
      <c r="I42" s="182"/>
      <c r="J42" s="182">
        <f>'実質公債費比率（分子）の構造'!M$52</f>
        <v>4225</v>
      </c>
      <c r="K42" s="182"/>
      <c r="L42" s="182"/>
      <c r="M42" s="182">
        <f>'実質公債費比率（分子）の構造'!N$52</f>
        <v>4211</v>
      </c>
      <c r="N42" s="182"/>
      <c r="O42" s="182"/>
      <c r="P42" s="182">
        <f>'実質公債費比率（分子）の構造'!O$52</f>
        <v>4391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30</v>
      </c>
      <c r="L44" s="182"/>
      <c r="M44" s="182"/>
      <c r="N44" s="182">
        <f>'実質公債費比率（分子）の構造'!O$50</f>
        <v>38</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1455</v>
      </c>
      <c r="C46" s="182"/>
      <c r="D46" s="182"/>
      <c r="E46" s="182">
        <f>'実質公債費比率（分子）の構造'!L$48</f>
        <v>1490</v>
      </c>
      <c r="F46" s="182"/>
      <c r="G46" s="182"/>
      <c r="H46" s="182">
        <f>'実質公債費比率（分子）の構造'!M$48</f>
        <v>1597</v>
      </c>
      <c r="I46" s="182"/>
      <c r="J46" s="182"/>
      <c r="K46" s="182">
        <f>'実質公債費比率（分子）の構造'!N$48</f>
        <v>1465</v>
      </c>
      <c r="L46" s="182"/>
      <c r="M46" s="182"/>
      <c r="N46" s="182">
        <f>'実質公債費比率（分子）の構造'!O$48</f>
        <v>1580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4013</v>
      </c>
      <c r="C49" s="182"/>
      <c r="D49" s="182"/>
      <c r="E49" s="182">
        <f>'実質公債費比率（分子）の構造'!L$45</f>
        <v>4050</v>
      </c>
      <c r="F49" s="182"/>
      <c r="G49" s="182"/>
      <c r="H49" s="182">
        <f>'実質公債費比率（分子）の構造'!M$45</f>
        <v>4135</v>
      </c>
      <c r="I49" s="182"/>
      <c r="J49" s="182"/>
      <c r="K49" s="182">
        <f>'実質公債費比率（分子）の構造'!N$45</f>
        <v>4126</v>
      </c>
      <c r="L49" s="182"/>
      <c r="M49" s="182"/>
      <c r="N49" s="182">
        <f>'実質公債費比率（分子）の構造'!O$45</f>
        <v>4418</v>
      </c>
      <c r="O49" s="182"/>
      <c r="P49" s="182"/>
    </row>
    <row r="50" spans="1:16">
      <c r="A50" s="182" t="s">
        <v>70</v>
      </c>
      <c r="B50" s="182" t="e">
        <f>NA()</f>
        <v>#N/A</v>
      </c>
      <c r="C50" s="182">
        <f>IF(ISNUMBER('実質公債費比率（分子）の構造'!K$53),'実質公債費比率（分子）の構造'!K$53,NA())</f>
        <v>1677</v>
      </c>
      <c r="D50" s="182" t="e">
        <f>NA()</f>
        <v>#N/A</v>
      </c>
      <c r="E50" s="182" t="e">
        <f>NA()</f>
        <v>#N/A</v>
      </c>
      <c r="F50" s="182">
        <f>IF(ISNUMBER('実質公債費比率（分子）の構造'!L$53),'実質公債費比率（分子）の構造'!L$53,NA())</f>
        <v>1528</v>
      </c>
      <c r="G50" s="182" t="e">
        <f>NA()</f>
        <v>#N/A</v>
      </c>
      <c r="H50" s="182" t="e">
        <f>NA()</f>
        <v>#N/A</v>
      </c>
      <c r="I50" s="182">
        <f>IF(ISNUMBER('実質公債費比率（分子）の構造'!M$53),'実質公債費比率（分子）の構造'!M$53,NA())</f>
        <v>1516</v>
      </c>
      <c r="J50" s="182" t="e">
        <f>NA()</f>
        <v>#N/A</v>
      </c>
      <c r="K50" s="182" t="e">
        <f>NA()</f>
        <v>#N/A</v>
      </c>
      <c r="L50" s="182">
        <f>IF(ISNUMBER('実質公債費比率（分子）の構造'!N$53),'実質公債費比率（分子）の構造'!N$53,NA())</f>
        <v>1410</v>
      </c>
      <c r="M50" s="182" t="e">
        <f>NA()</f>
        <v>#N/A</v>
      </c>
      <c r="N50" s="182" t="e">
        <f>NA()</f>
        <v>#N/A</v>
      </c>
      <c r="O50" s="182">
        <f>IF(ISNUMBER('実質公債費比率（分子）の構造'!O$53),'実質公債費比率（分子）の構造'!O$53,NA())</f>
        <v>1645</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50272</v>
      </c>
      <c r="E56" s="181"/>
      <c r="F56" s="181"/>
      <c r="G56" s="181">
        <f>'将来負担比率（分子）の構造'!J$52</f>
        <v>51503</v>
      </c>
      <c r="H56" s="181"/>
      <c r="I56" s="181"/>
      <c r="J56" s="181">
        <f>'将来負担比率（分子）の構造'!K$52</f>
        <v>53591</v>
      </c>
      <c r="K56" s="181"/>
      <c r="L56" s="181"/>
      <c r="M56" s="181">
        <f>'将来負担比率（分子）の構造'!L$52</f>
        <v>56156</v>
      </c>
      <c r="N56" s="181"/>
      <c r="O56" s="181"/>
      <c r="P56" s="181">
        <f>'将来負担比率（分子）の構造'!M$52</f>
        <v>55795</v>
      </c>
    </row>
    <row r="57" spans="1:16">
      <c r="A57" s="181" t="s">
        <v>42</v>
      </c>
      <c r="B57" s="181"/>
      <c r="C57" s="181"/>
      <c r="D57" s="181">
        <f>'将来負担比率（分子）の構造'!I$51</f>
        <v>873</v>
      </c>
      <c r="E57" s="181"/>
      <c r="F57" s="181"/>
      <c r="G57" s="181">
        <f>'将来負担比率（分子）の構造'!J$51</f>
        <v>860</v>
      </c>
      <c r="H57" s="181"/>
      <c r="I57" s="181"/>
      <c r="J57" s="181">
        <f>'将来負担比率（分子）の構造'!K$51</f>
        <v>974</v>
      </c>
      <c r="K57" s="181"/>
      <c r="L57" s="181"/>
      <c r="M57" s="181">
        <f>'将来負担比率（分子）の構造'!L$51</f>
        <v>1278</v>
      </c>
      <c r="N57" s="181"/>
      <c r="O57" s="181"/>
      <c r="P57" s="181">
        <f>'将来負担比率（分子）の構造'!M$51</f>
        <v>2359</v>
      </c>
    </row>
    <row r="58" spans="1:16">
      <c r="A58" s="181" t="s">
        <v>41</v>
      </c>
      <c r="B58" s="181"/>
      <c r="C58" s="181"/>
      <c r="D58" s="181">
        <f>'将来負担比率（分子）の構造'!I$50</f>
        <v>10348</v>
      </c>
      <c r="E58" s="181"/>
      <c r="F58" s="181"/>
      <c r="G58" s="181">
        <f>'将来負担比率（分子）の構造'!J$50</f>
        <v>10114</v>
      </c>
      <c r="H58" s="181"/>
      <c r="I58" s="181"/>
      <c r="J58" s="181">
        <f>'将来負担比率（分子）の構造'!K$50</f>
        <v>10036</v>
      </c>
      <c r="K58" s="181"/>
      <c r="L58" s="181"/>
      <c r="M58" s="181">
        <f>'将来負担比率（分子）の構造'!L$50</f>
        <v>10196</v>
      </c>
      <c r="N58" s="181"/>
      <c r="O58" s="181"/>
      <c r="P58" s="181">
        <f>'将来負担比率（分子）の構造'!M$50</f>
        <v>10263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17</v>
      </c>
      <c r="C61" s="181"/>
      <c r="D61" s="181"/>
      <c r="E61" s="181" t="str">
        <f>'将来負担比率（分子）の構造'!J$46</f>
        <v>-</v>
      </c>
      <c r="F61" s="181"/>
      <c r="G61" s="181"/>
      <c r="H61" s="181">
        <f>'将来負担比率（分子）の構造'!K$46</f>
        <v>21</v>
      </c>
      <c r="I61" s="181"/>
      <c r="J61" s="181"/>
      <c r="K61" s="181">
        <f>'将来負担比率（分子）の構造'!L$46</f>
        <v>21</v>
      </c>
      <c r="L61" s="181"/>
      <c r="M61" s="181"/>
      <c r="N61" s="181">
        <f>'将来負担比率（分子）の構造'!M$46</f>
        <v>21</v>
      </c>
      <c r="O61" s="181"/>
      <c r="P61" s="181"/>
    </row>
    <row r="62" spans="1:16">
      <c r="A62" s="181" t="s">
        <v>35</v>
      </c>
      <c r="B62" s="181">
        <f>'将来負担比率（分子）の構造'!I$45</f>
        <v>7040</v>
      </c>
      <c r="C62" s="181"/>
      <c r="D62" s="181"/>
      <c r="E62" s="181">
        <f>'将来負担比率（分子）の構造'!J$45</f>
        <v>6725</v>
      </c>
      <c r="F62" s="181"/>
      <c r="G62" s="181"/>
      <c r="H62" s="181">
        <f>'将来負担比率（分子）の構造'!K$45</f>
        <v>6491</v>
      </c>
      <c r="I62" s="181"/>
      <c r="J62" s="181"/>
      <c r="K62" s="181">
        <f>'将来負担比率（分子）の構造'!L$45</f>
        <v>6411</v>
      </c>
      <c r="L62" s="181"/>
      <c r="M62" s="181"/>
      <c r="N62" s="181">
        <f>'将来負担比率（分子）の構造'!M$45</f>
        <v>6774</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19153</v>
      </c>
      <c r="C64" s="181"/>
      <c r="D64" s="181"/>
      <c r="E64" s="181">
        <f>'将来負担比率（分子）の構造'!J$43</f>
        <v>18899</v>
      </c>
      <c r="F64" s="181"/>
      <c r="G64" s="181"/>
      <c r="H64" s="181">
        <f>'将来負担比率（分子）の構造'!K$43</f>
        <v>18596</v>
      </c>
      <c r="I64" s="181"/>
      <c r="J64" s="181"/>
      <c r="K64" s="181">
        <f>'将来負担比率（分子）の構造'!L$43</f>
        <v>18326</v>
      </c>
      <c r="L64" s="181"/>
      <c r="M64" s="181"/>
      <c r="N64" s="181">
        <f>'将来負担比率（分子）の構造'!M$43</f>
        <v>18065</v>
      </c>
      <c r="O64" s="181"/>
      <c r="P64" s="181"/>
    </row>
    <row r="65" spans="1:16">
      <c r="A65" s="181" t="s">
        <v>32</v>
      </c>
      <c r="B65" s="181">
        <f>'将来負担比率（分子）の構造'!I$42</f>
        <v>15</v>
      </c>
      <c r="C65" s="181"/>
      <c r="D65" s="181"/>
      <c r="E65" s="181">
        <f>'将来負担比率（分子）の構造'!J$42</f>
        <v>8</v>
      </c>
      <c r="F65" s="181"/>
      <c r="G65" s="181"/>
      <c r="H65" s="181" t="str">
        <f>'将来負担比率（分子）の構造'!K$42</f>
        <v>-</v>
      </c>
      <c r="I65" s="181"/>
      <c r="J65" s="181"/>
      <c r="K65" s="181" t="str">
        <f>'将来負担比率（分子）の構造'!L$42</f>
        <v>-</v>
      </c>
      <c r="L65" s="181"/>
      <c r="M65" s="181"/>
      <c r="N65" s="181">
        <f>'将来負担比率（分子）の構造'!M$42</f>
        <v>1</v>
      </c>
      <c r="O65" s="181"/>
      <c r="P65" s="181"/>
    </row>
    <row r="66" spans="1:16">
      <c r="A66" s="181" t="s">
        <v>31</v>
      </c>
      <c r="B66" s="181">
        <f>'将来負担比率（分子）の構造'!I$41</f>
        <v>50154</v>
      </c>
      <c r="C66" s="181"/>
      <c r="D66" s="181"/>
      <c r="E66" s="181">
        <f>'将来負担比率（分子）の構造'!J$41</f>
        <v>52403</v>
      </c>
      <c r="F66" s="181"/>
      <c r="G66" s="181"/>
      <c r="H66" s="181">
        <f>'将来負担比率（分子）の構造'!K$41</f>
        <v>56500</v>
      </c>
      <c r="I66" s="181"/>
      <c r="J66" s="181"/>
      <c r="K66" s="181">
        <f>'将来負担比率（分子）の構造'!L$41</f>
        <v>61947</v>
      </c>
      <c r="L66" s="181"/>
      <c r="M66" s="181"/>
      <c r="N66" s="181">
        <f>'将来負担比率（分子）の構造'!M$41</f>
        <v>62070</v>
      </c>
      <c r="O66" s="181"/>
      <c r="P66" s="181"/>
    </row>
    <row r="67" spans="1:16">
      <c r="A67" s="181" t="s">
        <v>74</v>
      </c>
      <c r="B67" s="181" t="e">
        <f>NA()</f>
        <v>#N/A</v>
      </c>
      <c r="C67" s="181">
        <f>IF(ISNUMBER('将来負担比率（分子）の構造'!I$53), IF('将来負担比率（分子）の構造'!I$53 &lt; 0, 0, '将来負担比率（分子）の構造'!I$53), NA())</f>
        <v>14885</v>
      </c>
      <c r="D67" s="181" t="e">
        <f>NA()</f>
        <v>#N/A</v>
      </c>
      <c r="E67" s="181" t="e">
        <f>NA()</f>
        <v>#N/A</v>
      </c>
      <c r="F67" s="181">
        <f>IF(ISNUMBER('将来負担比率（分子）の構造'!J$53), IF('将来負担比率（分子）の構造'!J$53 &lt; 0, 0, '将来負担比率（分子）の構造'!J$53), NA())</f>
        <v>15557</v>
      </c>
      <c r="G67" s="181" t="e">
        <f>NA()</f>
        <v>#N/A</v>
      </c>
      <c r="H67" s="181" t="e">
        <f>NA()</f>
        <v>#N/A</v>
      </c>
      <c r="I67" s="181">
        <f>IF(ISNUMBER('将来負担比率（分子）の構造'!K$53), IF('将来負担比率（分子）の構造'!K$53 &lt; 0, 0, '将来負担比率（分子）の構造'!K$53), NA())</f>
        <v>17007</v>
      </c>
      <c r="J67" s="181" t="e">
        <f>NA()</f>
        <v>#N/A</v>
      </c>
      <c r="K67" s="181" t="e">
        <f>NA()</f>
        <v>#N/A</v>
      </c>
      <c r="L67" s="181">
        <f>IF(ISNUMBER('将来負担比率（分子）の構造'!L$53), IF('将来負担比率（分子）の構造'!L$53 &lt; 0, 0, '将来負担比率（分子）の構造'!L$53), NA())</f>
        <v>19076</v>
      </c>
      <c r="M67" s="181" t="e">
        <f>NA()</f>
        <v>#N/A</v>
      </c>
      <c r="N67" s="181" t="e">
        <f>NA()</f>
        <v>#N/A</v>
      </c>
      <c r="O67" s="181">
        <f>IF(ISNUMBER('将来負担比率（分子）の構造'!M$53), IF('将来負担比率（分子）の構造'!M$53 &lt; 0, 0, '将来負担比率（分子）の構造'!M$53), NA())</f>
        <v>18514</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5060</v>
      </c>
      <c r="C72" s="185">
        <f>基金残高に係る経年分析!G55</f>
        <v>5053</v>
      </c>
      <c r="D72" s="185">
        <f>基金残高に係る経年分析!H55</f>
        <v>4556</v>
      </c>
    </row>
    <row r="73" spans="1:16">
      <c r="A73" s="184" t="s">
        <v>77</v>
      </c>
      <c r="B73" s="185">
        <f>基金残高に係る経年分析!F56</f>
        <v>1831</v>
      </c>
      <c r="C73" s="185">
        <f>基金残高に係る経年分析!G56</f>
        <v>1834</v>
      </c>
      <c r="D73" s="185">
        <f>基金残高に係る経年分析!H56</f>
        <v>2102</v>
      </c>
    </row>
    <row r="74" spans="1:16">
      <c r="A74" s="184" t="s">
        <v>78</v>
      </c>
      <c r="B74" s="185">
        <f>基金残高に係る経年分析!F57</f>
        <v>3354</v>
      </c>
      <c r="C74" s="185">
        <f>基金残高に係る経年分析!G57</f>
        <v>4429</v>
      </c>
      <c r="D74" s="185">
        <f>基金残高に係る経年分析!H57</f>
        <v>4544</v>
      </c>
    </row>
  </sheetData>
  <sheetProtection algorithmName="SHA-512" hashValue="Yc7Nchtc5DiivV8vYQTxaTG4kI91FQiTMmnZp3U2MTivCLorxa8i028TsOzgthAGbYCkcxS7QE1SUOBtdcVI/g==" saltValue="5TsXMQBxDgDEZKAIa2BtP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15796170</v>
      </c>
      <c r="S5" s="736"/>
      <c r="T5" s="736"/>
      <c r="U5" s="736"/>
      <c r="V5" s="736"/>
      <c r="W5" s="736"/>
      <c r="X5" s="736"/>
      <c r="Y5" s="779"/>
      <c r="Z5" s="797">
        <v>25.6</v>
      </c>
      <c r="AA5" s="797"/>
      <c r="AB5" s="797"/>
      <c r="AC5" s="797"/>
      <c r="AD5" s="798">
        <v>15796170</v>
      </c>
      <c r="AE5" s="798"/>
      <c r="AF5" s="798"/>
      <c r="AG5" s="798"/>
      <c r="AH5" s="798"/>
      <c r="AI5" s="798"/>
      <c r="AJ5" s="798"/>
      <c r="AK5" s="798"/>
      <c r="AL5" s="780">
        <v>60</v>
      </c>
      <c r="AM5" s="751"/>
      <c r="AN5" s="751"/>
      <c r="AO5" s="781"/>
      <c r="AP5" s="746" t="s">
        <v>225</v>
      </c>
      <c r="AQ5" s="747"/>
      <c r="AR5" s="747"/>
      <c r="AS5" s="747"/>
      <c r="AT5" s="747"/>
      <c r="AU5" s="747"/>
      <c r="AV5" s="747"/>
      <c r="AW5" s="747"/>
      <c r="AX5" s="747"/>
      <c r="AY5" s="747"/>
      <c r="AZ5" s="747"/>
      <c r="BA5" s="747"/>
      <c r="BB5" s="747"/>
      <c r="BC5" s="747"/>
      <c r="BD5" s="747"/>
      <c r="BE5" s="747"/>
      <c r="BF5" s="748"/>
      <c r="BG5" s="680">
        <v>15792160</v>
      </c>
      <c r="BH5" s="681"/>
      <c r="BI5" s="681"/>
      <c r="BJ5" s="681"/>
      <c r="BK5" s="681"/>
      <c r="BL5" s="681"/>
      <c r="BM5" s="681"/>
      <c r="BN5" s="682"/>
      <c r="BO5" s="713">
        <v>100</v>
      </c>
      <c r="BP5" s="713"/>
      <c r="BQ5" s="713"/>
      <c r="BR5" s="713"/>
      <c r="BS5" s="714">
        <v>259459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420985</v>
      </c>
      <c r="S6" s="681"/>
      <c r="T6" s="681"/>
      <c r="U6" s="681"/>
      <c r="V6" s="681"/>
      <c r="W6" s="681"/>
      <c r="X6" s="681"/>
      <c r="Y6" s="682"/>
      <c r="Z6" s="713">
        <v>0.7</v>
      </c>
      <c r="AA6" s="713"/>
      <c r="AB6" s="713"/>
      <c r="AC6" s="713"/>
      <c r="AD6" s="714">
        <v>420985</v>
      </c>
      <c r="AE6" s="714"/>
      <c r="AF6" s="714"/>
      <c r="AG6" s="714"/>
      <c r="AH6" s="714"/>
      <c r="AI6" s="714"/>
      <c r="AJ6" s="714"/>
      <c r="AK6" s="714"/>
      <c r="AL6" s="683">
        <v>1.6</v>
      </c>
      <c r="AM6" s="684"/>
      <c r="AN6" s="684"/>
      <c r="AO6" s="715"/>
      <c r="AP6" s="677" t="s">
        <v>230</v>
      </c>
      <c r="AQ6" s="678"/>
      <c r="AR6" s="678"/>
      <c r="AS6" s="678"/>
      <c r="AT6" s="678"/>
      <c r="AU6" s="678"/>
      <c r="AV6" s="678"/>
      <c r="AW6" s="678"/>
      <c r="AX6" s="678"/>
      <c r="AY6" s="678"/>
      <c r="AZ6" s="678"/>
      <c r="BA6" s="678"/>
      <c r="BB6" s="678"/>
      <c r="BC6" s="678"/>
      <c r="BD6" s="678"/>
      <c r="BE6" s="678"/>
      <c r="BF6" s="679"/>
      <c r="BG6" s="680">
        <v>15792160</v>
      </c>
      <c r="BH6" s="681"/>
      <c r="BI6" s="681"/>
      <c r="BJ6" s="681"/>
      <c r="BK6" s="681"/>
      <c r="BL6" s="681"/>
      <c r="BM6" s="681"/>
      <c r="BN6" s="682"/>
      <c r="BO6" s="713">
        <v>100</v>
      </c>
      <c r="BP6" s="713"/>
      <c r="BQ6" s="713"/>
      <c r="BR6" s="713"/>
      <c r="BS6" s="714">
        <v>259459</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299617</v>
      </c>
      <c r="CS6" s="681"/>
      <c r="CT6" s="681"/>
      <c r="CU6" s="681"/>
      <c r="CV6" s="681"/>
      <c r="CW6" s="681"/>
      <c r="CX6" s="681"/>
      <c r="CY6" s="682"/>
      <c r="CZ6" s="780">
        <v>0.5</v>
      </c>
      <c r="DA6" s="751"/>
      <c r="DB6" s="751"/>
      <c r="DC6" s="783"/>
      <c r="DD6" s="686" t="s">
        <v>127</v>
      </c>
      <c r="DE6" s="681"/>
      <c r="DF6" s="681"/>
      <c r="DG6" s="681"/>
      <c r="DH6" s="681"/>
      <c r="DI6" s="681"/>
      <c r="DJ6" s="681"/>
      <c r="DK6" s="681"/>
      <c r="DL6" s="681"/>
      <c r="DM6" s="681"/>
      <c r="DN6" s="681"/>
      <c r="DO6" s="681"/>
      <c r="DP6" s="682"/>
      <c r="DQ6" s="686">
        <v>299617</v>
      </c>
      <c r="DR6" s="681"/>
      <c r="DS6" s="681"/>
      <c r="DT6" s="681"/>
      <c r="DU6" s="681"/>
      <c r="DV6" s="681"/>
      <c r="DW6" s="681"/>
      <c r="DX6" s="681"/>
      <c r="DY6" s="681"/>
      <c r="DZ6" s="681"/>
      <c r="EA6" s="681"/>
      <c r="EB6" s="681"/>
      <c r="EC6" s="727"/>
    </row>
    <row r="7" spans="2:143" ht="11.25" customHeight="1">
      <c r="B7" s="677" t="s">
        <v>232</v>
      </c>
      <c r="C7" s="678"/>
      <c r="D7" s="678"/>
      <c r="E7" s="678"/>
      <c r="F7" s="678"/>
      <c r="G7" s="678"/>
      <c r="H7" s="678"/>
      <c r="I7" s="678"/>
      <c r="J7" s="678"/>
      <c r="K7" s="678"/>
      <c r="L7" s="678"/>
      <c r="M7" s="678"/>
      <c r="N7" s="678"/>
      <c r="O7" s="678"/>
      <c r="P7" s="678"/>
      <c r="Q7" s="679"/>
      <c r="R7" s="680">
        <v>17509</v>
      </c>
      <c r="S7" s="681"/>
      <c r="T7" s="681"/>
      <c r="U7" s="681"/>
      <c r="V7" s="681"/>
      <c r="W7" s="681"/>
      <c r="X7" s="681"/>
      <c r="Y7" s="682"/>
      <c r="Z7" s="713">
        <v>0</v>
      </c>
      <c r="AA7" s="713"/>
      <c r="AB7" s="713"/>
      <c r="AC7" s="713"/>
      <c r="AD7" s="714">
        <v>17509</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5810846</v>
      </c>
      <c r="BH7" s="681"/>
      <c r="BI7" s="681"/>
      <c r="BJ7" s="681"/>
      <c r="BK7" s="681"/>
      <c r="BL7" s="681"/>
      <c r="BM7" s="681"/>
      <c r="BN7" s="682"/>
      <c r="BO7" s="713">
        <v>36.799999999999997</v>
      </c>
      <c r="BP7" s="713"/>
      <c r="BQ7" s="713"/>
      <c r="BR7" s="713"/>
      <c r="BS7" s="714">
        <v>259459</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16704639</v>
      </c>
      <c r="CS7" s="681"/>
      <c r="CT7" s="681"/>
      <c r="CU7" s="681"/>
      <c r="CV7" s="681"/>
      <c r="CW7" s="681"/>
      <c r="CX7" s="681"/>
      <c r="CY7" s="682"/>
      <c r="CZ7" s="713">
        <v>28.6</v>
      </c>
      <c r="DA7" s="713"/>
      <c r="DB7" s="713"/>
      <c r="DC7" s="713"/>
      <c r="DD7" s="686">
        <v>41345</v>
      </c>
      <c r="DE7" s="681"/>
      <c r="DF7" s="681"/>
      <c r="DG7" s="681"/>
      <c r="DH7" s="681"/>
      <c r="DI7" s="681"/>
      <c r="DJ7" s="681"/>
      <c r="DK7" s="681"/>
      <c r="DL7" s="681"/>
      <c r="DM7" s="681"/>
      <c r="DN7" s="681"/>
      <c r="DO7" s="681"/>
      <c r="DP7" s="682"/>
      <c r="DQ7" s="686">
        <v>5398364</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45903</v>
      </c>
      <c r="S8" s="681"/>
      <c r="T8" s="681"/>
      <c r="U8" s="681"/>
      <c r="V8" s="681"/>
      <c r="W8" s="681"/>
      <c r="X8" s="681"/>
      <c r="Y8" s="682"/>
      <c r="Z8" s="713">
        <v>0.1</v>
      </c>
      <c r="AA8" s="713"/>
      <c r="AB8" s="713"/>
      <c r="AC8" s="713"/>
      <c r="AD8" s="714">
        <v>45903</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181027</v>
      </c>
      <c r="BH8" s="681"/>
      <c r="BI8" s="681"/>
      <c r="BJ8" s="681"/>
      <c r="BK8" s="681"/>
      <c r="BL8" s="681"/>
      <c r="BM8" s="681"/>
      <c r="BN8" s="682"/>
      <c r="BO8" s="713">
        <v>1.1000000000000001</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17828733</v>
      </c>
      <c r="CS8" s="681"/>
      <c r="CT8" s="681"/>
      <c r="CU8" s="681"/>
      <c r="CV8" s="681"/>
      <c r="CW8" s="681"/>
      <c r="CX8" s="681"/>
      <c r="CY8" s="682"/>
      <c r="CZ8" s="713">
        <v>30.5</v>
      </c>
      <c r="DA8" s="713"/>
      <c r="DB8" s="713"/>
      <c r="DC8" s="713"/>
      <c r="DD8" s="686">
        <v>164506</v>
      </c>
      <c r="DE8" s="681"/>
      <c r="DF8" s="681"/>
      <c r="DG8" s="681"/>
      <c r="DH8" s="681"/>
      <c r="DI8" s="681"/>
      <c r="DJ8" s="681"/>
      <c r="DK8" s="681"/>
      <c r="DL8" s="681"/>
      <c r="DM8" s="681"/>
      <c r="DN8" s="681"/>
      <c r="DO8" s="681"/>
      <c r="DP8" s="682"/>
      <c r="DQ8" s="686">
        <v>8824000</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62114</v>
      </c>
      <c r="S9" s="681"/>
      <c r="T9" s="681"/>
      <c r="U9" s="681"/>
      <c r="V9" s="681"/>
      <c r="W9" s="681"/>
      <c r="X9" s="681"/>
      <c r="Y9" s="682"/>
      <c r="Z9" s="713">
        <v>0.1</v>
      </c>
      <c r="AA9" s="713"/>
      <c r="AB9" s="713"/>
      <c r="AC9" s="713"/>
      <c r="AD9" s="714">
        <v>62114</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4434160</v>
      </c>
      <c r="BH9" s="681"/>
      <c r="BI9" s="681"/>
      <c r="BJ9" s="681"/>
      <c r="BK9" s="681"/>
      <c r="BL9" s="681"/>
      <c r="BM9" s="681"/>
      <c r="BN9" s="682"/>
      <c r="BO9" s="713">
        <v>28.1</v>
      </c>
      <c r="BP9" s="713"/>
      <c r="BQ9" s="713"/>
      <c r="BR9" s="713"/>
      <c r="BS9" s="686" t="s">
        <v>237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3106073</v>
      </c>
      <c r="CS9" s="681"/>
      <c r="CT9" s="681"/>
      <c r="CU9" s="681"/>
      <c r="CV9" s="681"/>
      <c r="CW9" s="681"/>
      <c r="CX9" s="681"/>
      <c r="CY9" s="682"/>
      <c r="CZ9" s="713">
        <v>5.3</v>
      </c>
      <c r="DA9" s="713"/>
      <c r="DB9" s="713"/>
      <c r="DC9" s="713"/>
      <c r="DD9" s="686">
        <v>479578</v>
      </c>
      <c r="DE9" s="681"/>
      <c r="DF9" s="681"/>
      <c r="DG9" s="681"/>
      <c r="DH9" s="681"/>
      <c r="DI9" s="681"/>
      <c r="DJ9" s="681"/>
      <c r="DK9" s="681"/>
      <c r="DL9" s="681"/>
      <c r="DM9" s="681"/>
      <c r="DN9" s="681"/>
      <c r="DO9" s="681"/>
      <c r="DP9" s="682"/>
      <c r="DQ9" s="686">
        <v>2720768</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237</v>
      </c>
      <c r="AA10" s="713"/>
      <c r="AB10" s="713"/>
      <c r="AC10" s="713"/>
      <c r="AD10" s="714" t="s">
        <v>237</v>
      </c>
      <c r="AE10" s="714"/>
      <c r="AF10" s="714"/>
      <c r="AG10" s="714"/>
      <c r="AH10" s="714"/>
      <c r="AI10" s="714"/>
      <c r="AJ10" s="714"/>
      <c r="AK10" s="714"/>
      <c r="AL10" s="683" t="s">
        <v>237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287118</v>
      </c>
      <c r="BH10" s="681"/>
      <c r="BI10" s="681"/>
      <c r="BJ10" s="681"/>
      <c r="BK10" s="681"/>
      <c r="BL10" s="681"/>
      <c r="BM10" s="681"/>
      <c r="BN10" s="682"/>
      <c r="BO10" s="713">
        <v>1.8</v>
      </c>
      <c r="BP10" s="713"/>
      <c r="BQ10" s="713"/>
      <c r="BR10" s="713"/>
      <c r="BS10" s="686" t="s">
        <v>237</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241422</v>
      </c>
      <c r="CS10" s="681"/>
      <c r="CT10" s="681"/>
      <c r="CU10" s="681"/>
      <c r="CV10" s="681"/>
      <c r="CW10" s="681"/>
      <c r="CX10" s="681"/>
      <c r="CY10" s="682"/>
      <c r="CZ10" s="713">
        <v>0.4</v>
      </c>
      <c r="DA10" s="713"/>
      <c r="DB10" s="713"/>
      <c r="DC10" s="713"/>
      <c r="DD10" s="686" t="s">
        <v>237</v>
      </c>
      <c r="DE10" s="681"/>
      <c r="DF10" s="681"/>
      <c r="DG10" s="681"/>
      <c r="DH10" s="681"/>
      <c r="DI10" s="681"/>
      <c r="DJ10" s="681"/>
      <c r="DK10" s="681"/>
      <c r="DL10" s="681"/>
      <c r="DM10" s="681"/>
      <c r="DN10" s="681"/>
      <c r="DO10" s="681"/>
      <c r="DP10" s="682"/>
      <c r="DQ10" s="686">
        <v>26961</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2269045</v>
      </c>
      <c r="S11" s="681"/>
      <c r="T11" s="681"/>
      <c r="U11" s="681"/>
      <c r="V11" s="681"/>
      <c r="W11" s="681"/>
      <c r="X11" s="681"/>
      <c r="Y11" s="682"/>
      <c r="Z11" s="683">
        <v>3.7</v>
      </c>
      <c r="AA11" s="684"/>
      <c r="AB11" s="684"/>
      <c r="AC11" s="685"/>
      <c r="AD11" s="686">
        <v>2269045</v>
      </c>
      <c r="AE11" s="681"/>
      <c r="AF11" s="681"/>
      <c r="AG11" s="681"/>
      <c r="AH11" s="681"/>
      <c r="AI11" s="681"/>
      <c r="AJ11" s="681"/>
      <c r="AK11" s="682"/>
      <c r="AL11" s="683">
        <v>8.6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908541</v>
      </c>
      <c r="BH11" s="681"/>
      <c r="BI11" s="681"/>
      <c r="BJ11" s="681"/>
      <c r="BK11" s="681"/>
      <c r="BL11" s="681"/>
      <c r="BM11" s="681"/>
      <c r="BN11" s="682"/>
      <c r="BO11" s="713">
        <v>5.8</v>
      </c>
      <c r="BP11" s="713"/>
      <c r="BQ11" s="713"/>
      <c r="BR11" s="713"/>
      <c r="BS11" s="686">
        <v>259459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1621483</v>
      </c>
      <c r="CS11" s="681"/>
      <c r="CT11" s="681"/>
      <c r="CU11" s="681"/>
      <c r="CV11" s="681"/>
      <c r="CW11" s="681"/>
      <c r="CX11" s="681"/>
      <c r="CY11" s="682"/>
      <c r="CZ11" s="713">
        <v>2.8</v>
      </c>
      <c r="DA11" s="713"/>
      <c r="DB11" s="713"/>
      <c r="DC11" s="713"/>
      <c r="DD11" s="686">
        <v>625551</v>
      </c>
      <c r="DE11" s="681"/>
      <c r="DF11" s="681"/>
      <c r="DG11" s="681"/>
      <c r="DH11" s="681"/>
      <c r="DI11" s="681"/>
      <c r="DJ11" s="681"/>
      <c r="DK11" s="681"/>
      <c r="DL11" s="681"/>
      <c r="DM11" s="681"/>
      <c r="DN11" s="681"/>
      <c r="DO11" s="681"/>
      <c r="DP11" s="682"/>
      <c r="DQ11" s="686">
        <v>858891</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1995</v>
      </c>
      <c r="S12" s="681"/>
      <c r="T12" s="681"/>
      <c r="U12" s="681"/>
      <c r="V12" s="681"/>
      <c r="W12" s="681"/>
      <c r="X12" s="681"/>
      <c r="Y12" s="682"/>
      <c r="Z12" s="713">
        <v>0</v>
      </c>
      <c r="AA12" s="713"/>
      <c r="AB12" s="713"/>
      <c r="AC12" s="713"/>
      <c r="AD12" s="714">
        <v>1995</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8821501</v>
      </c>
      <c r="BH12" s="681"/>
      <c r="BI12" s="681"/>
      <c r="BJ12" s="681"/>
      <c r="BK12" s="681"/>
      <c r="BL12" s="681"/>
      <c r="BM12" s="681"/>
      <c r="BN12" s="682"/>
      <c r="BO12" s="713">
        <v>55.8</v>
      </c>
      <c r="BP12" s="713"/>
      <c r="BQ12" s="713"/>
      <c r="BR12" s="713"/>
      <c r="BS12" s="686" t="s">
        <v>237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2165192</v>
      </c>
      <c r="CS12" s="681"/>
      <c r="CT12" s="681"/>
      <c r="CU12" s="681"/>
      <c r="CV12" s="681"/>
      <c r="CW12" s="681"/>
      <c r="CX12" s="681"/>
      <c r="CY12" s="682"/>
      <c r="CZ12" s="713">
        <v>3.7</v>
      </c>
      <c r="DA12" s="713"/>
      <c r="DB12" s="713"/>
      <c r="DC12" s="713"/>
      <c r="DD12" s="686" t="s">
        <v>127</v>
      </c>
      <c r="DE12" s="681"/>
      <c r="DF12" s="681"/>
      <c r="DG12" s="681"/>
      <c r="DH12" s="681"/>
      <c r="DI12" s="681"/>
      <c r="DJ12" s="681"/>
      <c r="DK12" s="681"/>
      <c r="DL12" s="681"/>
      <c r="DM12" s="681"/>
      <c r="DN12" s="681"/>
      <c r="DO12" s="681"/>
      <c r="DP12" s="682"/>
      <c r="DQ12" s="686">
        <v>1658733</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237</v>
      </c>
      <c r="AA13" s="713"/>
      <c r="AB13" s="713"/>
      <c r="AC13" s="713"/>
      <c r="AD13" s="714" t="s">
        <v>127</v>
      </c>
      <c r="AE13" s="714"/>
      <c r="AF13" s="714"/>
      <c r="AG13" s="714"/>
      <c r="AH13" s="714"/>
      <c r="AI13" s="714"/>
      <c r="AJ13" s="714"/>
      <c r="AK13" s="714"/>
      <c r="AL13" s="683" t="s">
        <v>127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8792223</v>
      </c>
      <c r="BH13" s="681"/>
      <c r="BI13" s="681"/>
      <c r="BJ13" s="681"/>
      <c r="BK13" s="681"/>
      <c r="BL13" s="681"/>
      <c r="BM13" s="681"/>
      <c r="BN13" s="682"/>
      <c r="BO13" s="713">
        <v>55.7</v>
      </c>
      <c r="BP13" s="713"/>
      <c r="BQ13" s="713"/>
      <c r="BR13" s="713"/>
      <c r="BS13" s="686" t="s">
        <v>237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5517582</v>
      </c>
      <c r="CS13" s="681"/>
      <c r="CT13" s="681"/>
      <c r="CU13" s="681"/>
      <c r="CV13" s="681"/>
      <c r="CW13" s="681"/>
      <c r="CX13" s="681"/>
      <c r="CY13" s="682"/>
      <c r="CZ13" s="713">
        <v>9.4</v>
      </c>
      <c r="DA13" s="713"/>
      <c r="DB13" s="713"/>
      <c r="DC13" s="713"/>
      <c r="DD13" s="686">
        <v>2996102</v>
      </c>
      <c r="DE13" s="681"/>
      <c r="DF13" s="681"/>
      <c r="DG13" s="681"/>
      <c r="DH13" s="681"/>
      <c r="DI13" s="681"/>
      <c r="DJ13" s="681"/>
      <c r="DK13" s="681"/>
      <c r="DL13" s="681"/>
      <c r="DM13" s="681"/>
      <c r="DN13" s="681"/>
      <c r="DO13" s="681"/>
      <c r="DP13" s="682"/>
      <c r="DQ13" s="686">
        <v>2871025</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237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422876</v>
      </c>
      <c r="BH14" s="681"/>
      <c r="BI14" s="681"/>
      <c r="BJ14" s="681"/>
      <c r="BK14" s="681"/>
      <c r="BL14" s="681"/>
      <c r="BM14" s="681"/>
      <c r="BN14" s="682"/>
      <c r="BO14" s="713">
        <v>2.7</v>
      </c>
      <c r="BP14" s="713"/>
      <c r="BQ14" s="713"/>
      <c r="BR14" s="713"/>
      <c r="BS14" s="686" t="s">
        <v>127</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1358383</v>
      </c>
      <c r="CS14" s="681"/>
      <c r="CT14" s="681"/>
      <c r="CU14" s="681"/>
      <c r="CV14" s="681"/>
      <c r="CW14" s="681"/>
      <c r="CX14" s="681"/>
      <c r="CY14" s="682"/>
      <c r="CZ14" s="713">
        <v>2.2999999999999998</v>
      </c>
      <c r="DA14" s="713"/>
      <c r="DB14" s="713"/>
      <c r="DC14" s="713"/>
      <c r="DD14" s="686">
        <v>62460</v>
      </c>
      <c r="DE14" s="681"/>
      <c r="DF14" s="681"/>
      <c r="DG14" s="681"/>
      <c r="DH14" s="681"/>
      <c r="DI14" s="681"/>
      <c r="DJ14" s="681"/>
      <c r="DK14" s="681"/>
      <c r="DL14" s="681"/>
      <c r="DM14" s="681"/>
      <c r="DN14" s="681"/>
      <c r="DO14" s="681"/>
      <c r="DP14" s="682"/>
      <c r="DQ14" s="686">
        <v>1302659</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127</v>
      </c>
      <c r="AA15" s="713"/>
      <c r="AB15" s="713"/>
      <c r="AC15" s="713"/>
      <c r="AD15" s="714" t="s">
        <v>237</v>
      </c>
      <c r="AE15" s="714"/>
      <c r="AF15" s="714"/>
      <c r="AG15" s="714"/>
      <c r="AH15" s="714"/>
      <c r="AI15" s="714"/>
      <c r="AJ15" s="714"/>
      <c r="AK15" s="714"/>
      <c r="AL15" s="683" t="s">
        <v>237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736937</v>
      </c>
      <c r="BH15" s="681"/>
      <c r="BI15" s="681"/>
      <c r="BJ15" s="681"/>
      <c r="BK15" s="681"/>
      <c r="BL15" s="681"/>
      <c r="BM15" s="681"/>
      <c r="BN15" s="682"/>
      <c r="BO15" s="713">
        <v>4.7</v>
      </c>
      <c r="BP15" s="713"/>
      <c r="BQ15" s="713"/>
      <c r="BR15" s="713"/>
      <c r="BS15" s="686" t="s">
        <v>127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5149351</v>
      </c>
      <c r="CS15" s="681"/>
      <c r="CT15" s="681"/>
      <c r="CU15" s="681"/>
      <c r="CV15" s="681"/>
      <c r="CW15" s="681"/>
      <c r="CX15" s="681"/>
      <c r="CY15" s="682"/>
      <c r="CZ15" s="713">
        <v>8.8000000000000007</v>
      </c>
      <c r="DA15" s="713"/>
      <c r="DB15" s="713"/>
      <c r="DC15" s="713"/>
      <c r="DD15" s="686">
        <v>1117084</v>
      </c>
      <c r="DE15" s="681"/>
      <c r="DF15" s="681"/>
      <c r="DG15" s="681"/>
      <c r="DH15" s="681"/>
      <c r="DI15" s="681"/>
      <c r="DJ15" s="681"/>
      <c r="DK15" s="681"/>
      <c r="DL15" s="681"/>
      <c r="DM15" s="681"/>
      <c r="DN15" s="681"/>
      <c r="DO15" s="681"/>
      <c r="DP15" s="682"/>
      <c r="DQ15" s="686">
        <v>3708139</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26722</v>
      </c>
      <c r="S16" s="681"/>
      <c r="T16" s="681"/>
      <c r="U16" s="681"/>
      <c r="V16" s="681"/>
      <c r="W16" s="681"/>
      <c r="X16" s="681"/>
      <c r="Y16" s="682"/>
      <c r="Z16" s="713">
        <v>0</v>
      </c>
      <c r="AA16" s="713"/>
      <c r="AB16" s="713"/>
      <c r="AC16" s="713"/>
      <c r="AD16" s="714">
        <v>26722</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237</v>
      </c>
      <c r="BP16" s="713"/>
      <c r="BQ16" s="713"/>
      <c r="BR16" s="713"/>
      <c r="BS16" s="686" t="s">
        <v>237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86764</v>
      </c>
      <c r="CS16" s="681"/>
      <c r="CT16" s="681"/>
      <c r="CU16" s="681"/>
      <c r="CV16" s="681"/>
      <c r="CW16" s="681"/>
      <c r="CX16" s="681"/>
      <c r="CY16" s="682"/>
      <c r="CZ16" s="713">
        <v>0.1</v>
      </c>
      <c r="DA16" s="713"/>
      <c r="DB16" s="713"/>
      <c r="DC16" s="713"/>
      <c r="DD16" s="686" t="s">
        <v>237</v>
      </c>
      <c r="DE16" s="681"/>
      <c r="DF16" s="681"/>
      <c r="DG16" s="681"/>
      <c r="DH16" s="681"/>
      <c r="DI16" s="681"/>
      <c r="DJ16" s="681"/>
      <c r="DK16" s="681"/>
      <c r="DL16" s="681"/>
      <c r="DM16" s="681"/>
      <c r="DN16" s="681"/>
      <c r="DO16" s="681"/>
      <c r="DP16" s="682"/>
      <c r="DQ16" s="686">
        <v>2991</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134373</v>
      </c>
      <c r="S17" s="681"/>
      <c r="T17" s="681"/>
      <c r="U17" s="681"/>
      <c r="V17" s="681"/>
      <c r="W17" s="681"/>
      <c r="X17" s="681"/>
      <c r="Y17" s="682"/>
      <c r="Z17" s="713">
        <v>0.2</v>
      </c>
      <c r="AA17" s="713"/>
      <c r="AB17" s="713"/>
      <c r="AC17" s="713"/>
      <c r="AD17" s="714">
        <v>134373</v>
      </c>
      <c r="AE17" s="714"/>
      <c r="AF17" s="714"/>
      <c r="AG17" s="714"/>
      <c r="AH17" s="714"/>
      <c r="AI17" s="714"/>
      <c r="AJ17" s="714"/>
      <c r="AK17" s="714"/>
      <c r="AL17" s="683">
        <v>0.5</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237</v>
      </c>
      <c r="BP17" s="713"/>
      <c r="BQ17" s="713"/>
      <c r="BR17" s="713"/>
      <c r="BS17" s="686" t="s">
        <v>127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4417978</v>
      </c>
      <c r="CS17" s="681"/>
      <c r="CT17" s="681"/>
      <c r="CU17" s="681"/>
      <c r="CV17" s="681"/>
      <c r="CW17" s="681"/>
      <c r="CX17" s="681"/>
      <c r="CY17" s="682"/>
      <c r="CZ17" s="713">
        <v>7.6</v>
      </c>
      <c r="DA17" s="713"/>
      <c r="DB17" s="713"/>
      <c r="DC17" s="713"/>
      <c r="DD17" s="686" t="s">
        <v>237</v>
      </c>
      <c r="DE17" s="681"/>
      <c r="DF17" s="681"/>
      <c r="DG17" s="681"/>
      <c r="DH17" s="681"/>
      <c r="DI17" s="681"/>
      <c r="DJ17" s="681"/>
      <c r="DK17" s="681"/>
      <c r="DL17" s="681"/>
      <c r="DM17" s="681"/>
      <c r="DN17" s="681"/>
      <c r="DO17" s="681"/>
      <c r="DP17" s="682"/>
      <c r="DQ17" s="686">
        <v>4233777</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106867</v>
      </c>
      <c r="S18" s="681"/>
      <c r="T18" s="681"/>
      <c r="U18" s="681"/>
      <c r="V18" s="681"/>
      <c r="W18" s="681"/>
      <c r="X18" s="681"/>
      <c r="Y18" s="682"/>
      <c r="Z18" s="713">
        <v>0.2</v>
      </c>
      <c r="AA18" s="713"/>
      <c r="AB18" s="713"/>
      <c r="AC18" s="713"/>
      <c r="AD18" s="714">
        <v>106867</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237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89544</v>
      </c>
      <c r="S19" s="681"/>
      <c r="T19" s="681"/>
      <c r="U19" s="681"/>
      <c r="V19" s="681"/>
      <c r="W19" s="681"/>
      <c r="X19" s="681"/>
      <c r="Y19" s="682"/>
      <c r="Z19" s="713">
        <v>0.1</v>
      </c>
      <c r="AA19" s="713"/>
      <c r="AB19" s="713"/>
      <c r="AC19" s="713"/>
      <c r="AD19" s="714">
        <v>89544</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4010</v>
      </c>
      <c r="BH19" s="681"/>
      <c r="BI19" s="681"/>
      <c r="BJ19" s="681"/>
      <c r="BK19" s="681"/>
      <c r="BL19" s="681"/>
      <c r="BM19" s="681"/>
      <c r="BN19" s="682"/>
      <c r="BO19" s="713">
        <v>0</v>
      </c>
      <c r="BP19" s="713"/>
      <c r="BQ19" s="713"/>
      <c r="BR19" s="713"/>
      <c r="BS19" s="686" t="s">
        <v>127</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237</v>
      </c>
      <c r="DA19" s="713"/>
      <c r="DB19" s="713"/>
      <c r="DC19" s="713"/>
      <c r="DD19" s="686" t="s">
        <v>127</v>
      </c>
      <c r="DE19" s="681"/>
      <c r="DF19" s="681"/>
      <c r="DG19" s="681"/>
      <c r="DH19" s="681"/>
      <c r="DI19" s="681"/>
      <c r="DJ19" s="681"/>
      <c r="DK19" s="681"/>
      <c r="DL19" s="681"/>
      <c r="DM19" s="681"/>
      <c r="DN19" s="681"/>
      <c r="DO19" s="681"/>
      <c r="DP19" s="682"/>
      <c r="DQ19" s="686" t="s">
        <v>237</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13131</v>
      </c>
      <c r="S20" s="681"/>
      <c r="T20" s="681"/>
      <c r="U20" s="681"/>
      <c r="V20" s="681"/>
      <c r="W20" s="681"/>
      <c r="X20" s="681"/>
      <c r="Y20" s="682"/>
      <c r="Z20" s="713">
        <v>0</v>
      </c>
      <c r="AA20" s="713"/>
      <c r="AB20" s="713"/>
      <c r="AC20" s="713"/>
      <c r="AD20" s="714">
        <v>13131</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4010</v>
      </c>
      <c r="BH20" s="681"/>
      <c r="BI20" s="681"/>
      <c r="BJ20" s="681"/>
      <c r="BK20" s="681"/>
      <c r="BL20" s="681"/>
      <c r="BM20" s="681"/>
      <c r="BN20" s="682"/>
      <c r="BO20" s="713">
        <v>0</v>
      </c>
      <c r="BP20" s="713"/>
      <c r="BQ20" s="713"/>
      <c r="BR20" s="713"/>
      <c r="BS20" s="686" t="s">
        <v>127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58497217</v>
      </c>
      <c r="CS20" s="681"/>
      <c r="CT20" s="681"/>
      <c r="CU20" s="681"/>
      <c r="CV20" s="681"/>
      <c r="CW20" s="681"/>
      <c r="CX20" s="681"/>
      <c r="CY20" s="682"/>
      <c r="CZ20" s="713">
        <v>100</v>
      </c>
      <c r="DA20" s="713"/>
      <c r="DB20" s="713"/>
      <c r="DC20" s="713"/>
      <c r="DD20" s="686">
        <v>5486626</v>
      </c>
      <c r="DE20" s="681"/>
      <c r="DF20" s="681"/>
      <c r="DG20" s="681"/>
      <c r="DH20" s="681"/>
      <c r="DI20" s="681"/>
      <c r="DJ20" s="681"/>
      <c r="DK20" s="681"/>
      <c r="DL20" s="681"/>
      <c r="DM20" s="681"/>
      <c r="DN20" s="681"/>
      <c r="DO20" s="681"/>
      <c r="DP20" s="682"/>
      <c r="DQ20" s="686">
        <v>31905925</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4192</v>
      </c>
      <c r="S21" s="681"/>
      <c r="T21" s="681"/>
      <c r="U21" s="681"/>
      <c r="V21" s="681"/>
      <c r="W21" s="681"/>
      <c r="X21" s="681"/>
      <c r="Y21" s="682"/>
      <c r="Z21" s="713">
        <v>0</v>
      </c>
      <c r="AA21" s="713"/>
      <c r="AB21" s="713"/>
      <c r="AC21" s="713"/>
      <c r="AD21" s="714">
        <v>4192</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4010</v>
      </c>
      <c r="BH21" s="681"/>
      <c r="BI21" s="681"/>
      <c r="BJ21" s="681"/>
      <c r="BK21" s="681"/>
      <c r="BL21" s="681"/>
      <c r="BM21" s="681"/>
      <c r="BN21" s="682"/>
      <c r="BO21" s="713">
        <v>0</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8460619</v>
      </c>
      <c r="S22" s="681"/>
      <c r="T22" s="681"/>
      <c r="U22" s="681"/>
      <c r="V22" s="681"/>
      <c r="W22" s="681"/>
      <c r="X22" s="681"/>
      <c r="Y22" s="682"/>
      <c r="Z22" s="713">
        <v>13.7</v>
      </c>
      <c r="AA22" s="713"/>
      <c r="AB22" s="713"/>
      <c r="AC22" s="713"/>
      <c r="AD22" s="714">
        <v>7374367</v>
      </c>
      <c r="AE22" s="714"/>
      <c r="AF22" s="714"/>
      <c r="AG22" s="714"/>
      <c r="AH22" s="714"/>
      <c r="AI22" s="714"/>
      <c r="AJ22" s="714"/>
      <c r="AK22" s="714"/>
      <c r="AL22" s="683">
        <v>28</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237</v>
      </c>
      <c r="BH22" s="681"/>
      <c r="BI22" s="681"/>
      <c r="BJ22" s="681"/>
      <c r="BK22" s="681"/>
      <c r="BL22" s="681"/>
      <c r="BM22" s="681"/>
      <c r="BN22" s="682"/>
      <c r="BO22" s="713" t="s">
        <v>237</v>
      </c>
      <c r="BP22" s="713"/>
      <c r="BQ22" s="713"/>
      <c r="BR22" s="713"/>
      <c r="BS22" s="686" t="s">
        <v>127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7374367</v>
      </c>
      <c r="S23" s="681"/>
      <c r="T23" s="681"/>
      <c r="U23" s="681"/>
      <c r="V23" s="681"/>
      <c r="W23" s="681"/>
      <c r="X23" s="681"/>
      <c r="Y23" s="682"/>
      <c r="Z23" s="713">
        <v>11.9</v>
      </c>
      <c r="AA23" s="713"/>
      <c r="AB23" s="713"/>
      <c r="AC23" s="713"/>
      <c r="AD23" s="714">
        <v>7374367</v>
      </c>
      <c r="AE23" s="714"/>
      <c r="AF23" s="714"/>
      <c r="AG23" s="714"/>
      <c r="AH23" s="714"/>
      <c r="AI23" s="714"/>
      <c r="AJ23" s="714"/>
      <c r="AK23" s="714"/>
      <c r="AL23" s="683">
        <v>28</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1086252</v>
      </c>
      <c r="S24" s="681"/>
      <c r="T24" s="681"/>
      <c r="U24" s="681"/>
      <c r="V24" s="681"/>
      <c r="W24" s="681"/>
      <c r="X24" s="681"/>
      <c r="Y24" s="682"/>
      <c r="Z24" s="713">
        <v>1.8</v>
      </c>
      <c r="AA24" s="713"/>
      <c r="AB24" s="713"/>
      <c r="AC24" s="713"/>
      <c r="AD24" s="714" t="s">
        <v>127</v>
      </c>
      <c r="AE24" s="714"/>
      <c r="AF24" s="714"/>
      <c r="AG24" s="714"/>
      <c r="AH24" s="714"/>
      <c r="AI24" s="714"/>
      <c r="AJ24" s="714"/>
      <c r="AK24" s="714"/>
      <c r="AL24" s="683" t="s">
        <v>127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237</v>
      </c>
      <c r="BP24" s="713"/>
      <c r="BQ24" s="713"/>
      <c r="BR24" s="713"/>
      <c r="BS24" s="686" t="s">
        <v>237</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23840011</v>
      </c>
      <c r="CS24" s="736"/>
      <c r="CT24" s="736"/>
      <c r="CU24" s="736"/>
      <c r="CV24" s="736"/>
      <c r="CW24" s="736"/>
      <c r="CX24" s="736"/>
      <c r="CY24" s="779"/>
      <c r="CZ24" s="780">
        <v>40.799999999999997</v>
      </c>
      <c r="DA24" s="751"/>
      <c r="DB24" s="751"/>
      <c r="DC24" s="783"/>
      <c r="DD24" s="778">
        <v>15410254</v>
      </c>
      <c r="DE24" s="736"/>
      <c r="DF24" s="736"/>
      <c r="DG24" s="736"/>
      <c r="DH24" s="736"/>
      <c r="DI24" s="736"/>
      <c r="DJ24" s="736"/>
      <c r="DK24" s="779"/>
      <c r="DL24" s="778">
        <v>15315940</v>
      </c>
      <c r="DM24" s="736"/>
      <c r="DN24" s="736"/>
      <c r="DO24" s="736"/>
      <c r="DP24" s="736"/>
      <c r="DQ24" s="736"/>
      <c r="DR24" s="736"/>
      <c r="DS24" s="736"/>
      <c r="DT24" s="736"/>
      <c r="DU24" s="736"/>
      <c r="DV24" s="779"/>
      <c r="DW24" s="780">
        <v>55.2</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237</v>
      </c>
      <c r="AA25" s="713"/>
      <c r="AB25" s="713"/>
      <c r="AC25" s="713"/>
      <c r="AD25" s="714" t="s">
        <v>127</v>
      </c>
      <c r="AE25" s="714"/>
      <c r="AF25" s="714"/>
      <c r="AG25" s="714"/>
      <c r="AH25" s="714"/>
      <c r="AI25" s="714"/>
      <c r="AJ25" s="714"/>
      <c r="AK25" s="714"/>
      <c r="AL25" s="683" t="s">
        <v>237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237</v>
      </c>
      <c r="BH25" s="681"/>
      <c r="BI25" s="681"/>
      <c r="BJ25" s="681"/>
      <c r="BK25" s="681"/>
      <c r="BL25" s="681"/>
      <c r="BM25" s="681"/>
      <c r="BN25" s="682"/>
      <c r="BO25" s="713" t="s">
        <v>237</v>
      </c>
      <c r="BP25" s="713"/>
      <c r="BQ25" s="713"/>
      <c r="BR25" s="713"/>
      <c r="BS25" s="686" t="s">
        <v>237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8506027</v>
      </c>
      <c r="CS25" s="699"/>
      <c r="CT25" s="699"/>
      <c r="CU25" s="699"/>
      <c r="CV25" s="699"/>
      <c r="CW25" s="699"/>
      <c r="CX25" s="699"/>
      <c r="CY25" s="700"/>
      <c r="CZ25" s="683">
        <v>14.5</v>
      </c>
      <c r="DA25" s="701"/>
      <c r="DB25" s="701"/>
      <c r="DC25" s="702"/>
      <c r="DD25" s="686">
        <v>7961630</v>
      </c>
      <c r="DE25" s="699"/>
      <c r="DF25" s="699"/>
      <c r="DG25" s="699"/>
      <c r="DH25" s="699"/>
      <c r="DI25" s="699"/>
      <c r="DJ25" s="699"/>
      <c r="DK25" s="700"/>
      <c r="DL25" s="686">
        <v>7882603</v>
      </c>
      <c r="DM25" s="699"/>
      <c r="DN25" s="699"/>
      <c r="DO25" s="699"/>
      <c r="DP25" s="699"/>
      <c r="DQ25" s="699"/>
      <c r="DR25" s="699"/>
      <c r="DS25" s="699"/>
      <c r="DT25" s="699"/>
      <c r="DU25" s="699"/>
      <c r="DV25" s="700"/>
      <c r="DW25" s="683">
        <v>28.4</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27342302</v>
      </c>
      <c r="S26" s="681"/>
      <c r="T26" s="681"/>
      <c r="U26" s="681"/>
      <c r="V26" s="681"/>
      <c r="W26" s="681"/>
      <c r="X26" s="681"/>
      <c r="Y26" s="682"/>
      <c r="Z26" s="713">
        <v>44.3</v>
      </c>
      <c r="AA26" s="713"/>
      <c r="AB26" s="713"/>
      <c r="AC26" s="713"/>
      <c r="AD26" s="714">
        <v>26256050</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237</v>
      </c>
      <c r="BP26" s="713"/>
      <c r="BQ26" s="713"/>
      <c r="BR26" s="713"/>
      <c r="BS26" s="686" t="s">
        <v>237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5185300</v>
      </c>
      <c r="CS26" s="681"/>
      <c r="CT26" s="681"/>
      <c r="CU26" s="681"/>
      <c r="CV26" s="681"/>
      <c r="CW26" s="681"/>
      <c r="CX26" s="681"/>
      <c r="CY26" s="682"/>
      <c r="CZ26" s="683">
        <v>8.9</v>
      </c>
      <c r="DA26" s="701"/>
      <c r="DB26" s="701"/>
      <c r="DC26" s="702"/>
      <c r="DD26" s="686">
        <v>4972047</v>
      </c>
      <c r="DE26" s="681"/>
      <c r="DF26" s="681"/>
      <c r="DG26" s="681"/>
      <c r="DH26" s="681"/>
      <c r="DI26" s="681"/>
      <c r="DJ26" s="681"/>
      <c r="DK26" s="682"/>
      <c r="DL26" s="686" t="s">
        <v>127</v>
      </c>
      <c r="DM26" s="681"/>
      <c r="DN26" s="681"/>
      <c r="DO26" s="681"/>
      <c r="DP26" s="681"/>
      <c r="DQ26" s="681"/>
      <c r="DR26" s="681"/>
      <c r="DS26" s="681"/>
      <c r="DT26" s="681"/>
      <c r="DU26" s="681"/>
      <c r="DV26" s="682"/>
      <c r="DW26" s="683" t="s">
        <v>237</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13131</v>
      </c>
      <c r="S27" s="681"/>
      <c r="T27" s="681"/>
      <c r="U27" s="681"/>
      <c r="V27" s="681"/>
      <c r="W27" s="681"/>
      <c r="X27" s="681"/>
      <c r="Y27" s="682"/>
      <c r="Z27" s="713">
        <v>0</v>
      </c>
      <c r="AA27" s="713"/>
      <c r="AB27" s="713"/>
      <c r="AC27" s="713"/>
      <c r="AD27" s="714">
        <v>13131</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15796170</v>
      </c>
      <c r="BH27" s="681"/>
      <c r="BI27" s="681"/>
      <c r="BJ27" s="681"/>
      <c r="BK27" s="681"/>
      <c r="BL27" s="681"/>
      <c r="BM27" s="681"/>
      <c r="BN27" s="682"/>
      <c r="BO27" s="713">
        <v>100</v>
      </c>
      <c r="BP27" s="713"/>
      <c r="BQ27" s="713"/>
      <c r="BR27" s="713"/>
      <c r="BS27" s="686">
        <v>259459</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10916006</v>
      </c>
      <c r="CS27" s="699"/>
      <c r="CT27" s="699"/>
      <c r="CU27" s="699"/>
      <c r="CV27" s="699"/>
      <c r="CW27" s="699"/>
      <c r="CX27" s="699"/>
      <c r="CY27" s="700"/>
      <c r="CZ27" s="683">
        <v>18.7</v>
      </c>
      <c r="DA27" s="701"/>
      <c r="DB27" s="701"/>
      <c r="DC27" s="702"/>
      <c r="DD27" s="686">
        <v>3214847</v>
      </c>
      <c r="DE27" s="699"/>
      <c r="DF27" s="699"/>
      <c r="DG27" s="699"/>
      <c r="DH27" s="699"/>
      <c r="DI27" s="699"/>
      <c r="DJ27" s="699"/>
      <c r="DK27" s="700"/>
      <c r="DL27" s="686">
        <v>3199560</v>
      </c>
      <c r="DM27" s="699"/>
      <c r="DN27" s="699"/>
      <c r="DO27" s="699"/>
      <c r="DP27" s="699"/>
      <c r="DQ27" s="699"/>
      <c r="DR27" s="699"/>
      <c r="DS27" s="699"/>
      <c r="DT27" s="699"/>
      <c r="DU27" s="699"/>
      <c r="DV27" s="700"/>
      <c r="DW27" s="683">
        <v>11.5</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248363</v>
      </c>
      <c r="S28" s="681"/>
      <c r="T28" s="681"/>
      <c r="U28" s="681"/>
      <c r="V28" s="681"/>
      <c r="W28" s="681"/>
      <c r="X28" s="681"/>
      <c r="Y28" s="682"/>
      <c r="Z28" s="713">
        <v>0.4</v>
      </c>
      <c r="AA28" s="713"/>
      <c r="AB28" s="713"/>
      <c r="AC28" s="713"/>
      <c r="AD28" s="714" t="s">
        <v>127</v>
      </c>
      <c r="AE28" s="714"/>
      <c r="AF28" s="714"/>
      <c r="AG28" s="714"/>
      <c r="AH28" s="714"/>
      <c r="AI28" s="714"/>
      <c r="AJ28" s="714"/>
      <c r="AK28" s="714"/>
      <c r="AL28" s="683" t="s">
        <v>237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4417978</v>
      </c>
      <c r="CS28" s="681"/>
      <c r="CT28" s="681"/>
      <c r="CU28" s="681"/>
      <c r="CV28" s="681"/>
      <c r="CW28" s="681"/>
      <c r="CX28" s="681"/>
      <c r="CY28" s="682"/>
      <c r="CZ28" s="683">
        <v>7.6</v>
      </c>
      <c r="DA28" s="701"/>
      <c r="DB28" s="701"/>
      <c r="DC28" s="702"/>
      <c r="DD28" s="686">
        <v>4233777</v>
      </c>
      <c r="DE28" s="681"/>
      <c r="DF28" s="681"/>
      <c r="DG28" s="681"/>
      <c r="DH28" s="681"/>
      <c r="DI28" s="681"/>
      <c r="DJ28" s="681"/>
      <c r="DK28" s="682"/>
      <c r="DL28" s="686">
        <v>4233777</v>
      </c>
      <c r="DM28" s="681"/>
      <c r="DN28" s="681"/>
      <c r="DO28" s="681"/>
      <c r="DP28" s="681"/>
      <c r="DQ28" s="681"/>
      <c r="DR28" s="681"/>
      <c r="DS28" s="681"/>
      <c r="DT28" s="681"/>
      <c r="DU28" s="681"/>
      <c r="DV28" s="682"/>
      <c r="DW28" s="683">
        <v>15.3</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440604</v>
      </c>
      <c r="S29" s="681"/>
      <c r="T29" s="681"/>
      <c r="U29" s="681"/>
      <c r="V29" s="681"/>
      <c r="W29" s="681"/>
      <c r="X29" s="681"/>
      <c r="Y29" s="682"/>
      <c r="Z29" s="713">
        <v>0.7</v>
      </c>
      <c r="AA29" s="713"/>
      <c r="AB29" s="713"/>
      <c r="AC29" s="713"/>
      <c r="AD29" s="714">
        <v>34970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4417943</v>
      </c>
      <c r="CS29" s="699"/>
      <c r="CT29" s="699"/>
      <c r="CU29" s="699"/>
      <c r="CV29" s="699"/>
      <c r="CW29" s="699"/>
      <c r="CX29" s="699"/>
      <c r="CY29" s="700"/>
      <c r="CZ29" s="683">
        <v>7.6</v>
      </c>
      <c r="DA29" s="701"/>
      <c r="DB29" s="701"/>
      <c r="DC29" s="702"/>
      <c r="DD29" s="686">
        <v>4233742</v>
      </c>
      <c r="DE29" s="699"/>
      <c r="DF29" s="699"/>
      <c r="DG29" s="699"/>
      <c r="DH29" s="699"/>
      <c r="DI29" s="699"/>
      <c r="DJ29" s="699"/>
      <c r="DK29" s="700"/>
      <c r="DL29" s="686">
        <v>4233742</v>
      </c>
      <c r="DM29" s="699"/>
      <c r="DN29" s="699"/>
      <c r="DO29" s="699"/>
      <c r="DP29" s="699"/>
      <c r="DQ29" s="699"/>
      <c r="DR29" s="699"/>
      <c r="DS29" s="699"/>
      <c r="DT29" s="699"/>
      <c r="DU29" s="699"/>
      <c r="DV29" s="700"/>
      <c r="DW29" s="683">
        <v>15.3</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190838</v>
      </c>
      <c r="S30" s="681"/>
      <c r="T30" s="681"/>
      <c r="U30" s="681"/>
      <c r="V30" s="681"/>
      <c r="W30" s="681"/>
      <c r="X30" s="681"/>
      <c r="Y30" s="682"/>
      <c r="Z30" s="713">
        <v>0.3</v>
      </c>
      <c r="AA30" s="713"/>
      <c r="AB30" s="713"/>
      <c r="AC30" s="713"/>
      <c r="AD30" s="714" t="s">
        <v>237</v>
      </c>
      <c r="AE30" s="714"/>
      <c r="AF30" s="714"/>
      <c r="AG30" s="714"/>
      <c r="AH30" s="714"/>
      <c r="AI30" s="714"/>
      <c r="AJ30" s="714"/>
      <c r="AK30" s="714"/>
      <c r="AL30" s="683" t="s">
        <v>237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4060063</v>
      </c>
      <c r="CS30" s="681"/>
      <c r="CT30" s="681"/>
      <c r="CU30" s="681"/>
      <c r="CV30" s="681"/>
      <c r="CW30" s="681"/>
      <c r="CX30" s="681"/>
      <c r="CY30" s="682"/>
      <c r="CZ30" s="683">
        <v>6.9</v>
      </c>
      <c r="DA30" s="701"/>
      <c r="DB30" s="701"/>
      <c r="DC30" s="702"/>
      <c r="DD30" s="686">
        <v>3888920</v>
      </c>
      <c r="DE30" s="681"/>
      <c r="DF30" s="681"/>
      <c r="DG30" s="681"/>
      <c r="DH30" s="681"/>
      <c r="DI30" s="681"/>
      <c r="DJ30" s="681"/>
      <c r="DK30" s="682"/>
      <c r="DL30" s="686">
        <v>3888920</v>
      </c>
      <c r="DM30" s="681"/>
      <c r="DN30" s="681"/>
      <c r="DO30" s="681"/>
      <c r="DP30" s="681"/>
      <c r="DQ30" s="681"/>
      <c r="DR30" s="681"/>
      <c r="DS30" s="681"/>
      <c r="DT30" s="681"/>
      <c r="DU30" s="681"/>
      <c r="DV30" s="682"/>
      <c r="DW30" s="683">
        <v>14</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19613405</v>
      </c>
      <c r="S31" s="681"/>
      <c r="T31" s="681"/>
      <c r="U31" s="681"/>
      <c r="V31" s="681"/>
      <c r="W31" s="681"/>
      <c r="X31" s="681"/>
      <c r="Y31" s="682"/>
      <c r="Z31" s="713">
        <v>31.8</v>
      </c>
      <c r="AA31" s="713"/>
      <c r="AB31" s="713"/>
      <c r="AC31" s="713"/>
      <c r="AD31" s="714" t="s">
        <v>127</v>
      </c>
      <c r="AE31" s="714"/>
      <c r="AF31" s="714"/>
      <c r="AG31" s="714"/>
      <c r="AH31" s="714"/>
      <c r="AI31" s="714"/>
      <c r="AJ31" s="714"/>
      <c r="AK31" s="714"/>
      <c r="AL31" s="683" t="s">
        <v>237</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99.2</v>
      </c>
      <c r="BH31" s="750"/>
      <c r="BI31" s="750"/>
      <c r="BJ31" s="750"/>
      <c r="BK31" s="750"/>
      <c r="BL31" s="750"/>
      <c r="BM31" s="751">
        <v>97.6</v>
      </c>
      <c r="BN31" s="750"/>
      <c r="BO31" s="750"/>
      <c r="BP31" s="750"/>
      <c r="BQ31" s="752"/>
      <c r="BR31" s="749">
        <v>99.4</v>
      </c>
      <c r="BS31" s="750"/>
      <c r="BT31" s="750"/>
      <c r="BU31" s="750"/>
      <c r="BV31" s="750"/>
      <c r="BW31" s="750"/>
      <c r="BX31" s="751">
        <v>97.6</v>
      </c>
      <c r="BY31" s="750"/>
      <c r="BZ31" s="750"/>
      <c r="CA31" s="750"/>
      <c r="CB31" s="752"/>
      <c r="CD31" s="767"/>
      <c r="CE31" s="768"/>
      <c r="CF31" s="719" t="s">
        <v>311</v>
      </c>
      <c r="CG31" s="720"/>
      <c r="CH31" s="720"/>
      <c r="CI31" s="720"/>
      <c r="CJ31" s="720"/>
      <c r="CK31" s="720"/>
      <c r="CL31" s="720"/>
      <c r="CM31" s="720"/>
      <c r="CN31" s="720"/>
      <c r="CO31" s="720"/>
      <c r="CP31" s="720"/>
      <c r="CQ31" s="721"/>
      <c r="CR31" s="680">
        <v>357880</v>
      </c>
      <c r="CS31" s="699"/>
      <c r="CT31" s="699"/>
      <c r="CU31" s="699"/>
      <c r="CV31" s="699"/>
      <c r="CW31" s="699"/>
      <c r="CX31" s="699"/>
      <c r="CY31" s="700"/>
      <c r="CZ31" s="683">
        <v>0.6</v>
      </c>
      <c r="DA31" s="701"/>
      <c r="DB31" s="701"/>
      <c r="DC31" s="702"/>
      <c r="DD31" s="686">
        <v>344822</v>
      </c>
      <c r="DE31" s="699"/>
      <c r="DF31" s="699"/>
      <c r="DG31" s="699"/>
      <c r="DH31" s="699"/>
      <c r="DI31" s="699"/>
      <c r="DJ31" s="699"/>
      <c r="DK31" s="700"/>
      <c r="DL31" s="686">
        <v>344822</v>
      </c>
      <c r="DM31" s="699"/>
      <c r="DN31" s="699"/>
      <c r="DO31" s="699"/>
      <c r="DP31" s="699"/>
      <c r="DQ31" s="699"/>
      <c r="DR31" s="699"/>
      <c r="DS31" s="699"/>
      <c r="DT31" s="699"/>
      <c r="DU31" s="699"/>
      <c r="DV31" s="700"/>
      <c r="DW31" s="683">
        <v>1.2</v>
      </c>
      <c r="DX31" s="701"/>
      <c r="DY31" s="701"/>
      <c r="DZ31" s="701"/>
      <c r="EA31" s="701"/>
      <c r="EB31" s="701"/>
      <c r="EC31" s="722"/>
    </row>
    <row r="32" spans="2:133" ht="11.25" customHeight="1">
      <c r="B32" s="771" t="s">
        <v>312</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237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99.4</v>
      </c>
      <c r="BH32" s="699"/>
      <c r="BI32" s="699"/>
      <c r="BJ32" s="699"/>
      <c r="BK32" s="699"/>
      <c r="BL32" s="699"/>
      <c r="BM32" s="684">
        <v>98.4</v>
      </c>
      <c r="BN32" s="745"/>
      <c r="BO32" s="745"/>
      <c r="BP32" s="745"/>
      <c r="BQ32" s="726"/>
      <c r="BR32" s="753">
        <v>99.4</v>
      </c>
      <c r="BS32" s="699"/>
      <c r="BT32" s="699"/>
      <c r="BU32" s="699"/>
      <c r="BV32" s="699"/>
      <c r="BW32" s="699"/>
      <c r="BX32" s="684">
        <v>98.3</v>
      </c>
      <c r="BY32" s="745"/>
      <c r="BZ32" s="745"/>
      <c r="CA32" s="745"/>
      <c r="CB32" s="726"/>
      <c r="CD32" s="769"/>
      <c r="CE32" s="770"/>
      <c r="CF32" s="719" t="s">
        <v>315</v>
      </c>
      <c r="CG32" s="720"/>
      <c r="CH32" s="720"/>
      <c r="CI32" s="720"/>
      <c r="CJ32" s="720"/>
      <c r="CK32" s="720"/>
      <c r="CL32" s="720"/>
      <c r="CM32" s="720"/>
      <c r="CN32" s="720"/>
      <c r="CO32" s="720"/>
      <c r="CP32" s="720"/>
      <c r="CQ32" s="721"/>
      <c r="CR32" s="680">
        <v>35</v>
      </c>
      <c r="CS32" s="681"/>
      <c r="CT32" s="681"/>
      <c r="CU32" s="681"/>
      <c r="CV32" s="681"/>
      <c r="CW32" s="681"/>
      <c r="CX32" s="681"/>
      <c r="CY32" s="682"/>
      <c r="CZ32" s="683">
        <v>0</v>
      </c>
      <c r="DA32" s="701"/>
      <c r="DB32" s="701"/>
      <c r="DC32" s="702"/>
      <c r="DD32" s="686">
        <v>35</v>
      </c>
      <c r="DE32" s="681"/>
      <c r="DF32" s="681"/>
      <c r="DG32" s="681"/>
      <c r="DH32" s="681"/>
      <c r="DI32" s="681"/>
      <c r="DJ32" s="681"/>
      <c r="DK32" s="682"/>
      <c r="DL32" s="686">
        <v>35</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3586493</v>
      </c>
      <c r="S33" s="681"/>
      <c r="T33" s="681"/>
      <c r="U33" s="681"/>
      <c r="V33" s="681"/>
      <c r="W33" s="681"/>
      <c r="X33" s="681"/>
      <c r="Y33" s="682"/>
      <c r="Z33" s="713">
        <v>5.8</v>
      </c>
      <c r="AA33" s="713"/>
      <c r="AB33" s="713"/>
      <c r="AC33" s="713"/>
      <c r="AD33" s="714" t="s">
        <v>127</v>
      </c>
      <c r="AE33" s="714"/>
      <c r="AF33" s="714"/>
      <c r="AG33" s="714"/>
      <c r="AH33" s="714"/>
      <c r="AI33" s="714"/>
      <c r="AJ33" s="714"/>
      <c r="AK33" s="714"/>
      <c r="AL33" s="683" t="s">
        <v>237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v>
      </c>
      <c r="BH33" s="665"/>
      <c r="BI33" s="665"/>
      <c r="BJ33" s="665"/>
      <c r="BK33" s="665"/>
      <c r="BL33" s="665"/>
      <c r="BM33" s="707">
        <v>96.9</v>
      </c>
      <c r="BN33" s="665"/>
      <c r="BO33" s="665"/>
      <c r="BP33" s="665"/>
      <c r="BQ33" s="709"/>
      <c r="BR33" s="744">
        <v>99.4</v>
      </c>
      <c r="BS33" s="665"/>
      <c r="BT33" s="665"/>
      <c r="BU33" s="665"/>
      <c r="BV33" s="665"/>
      <c r="BW33" s="665"/>
      <c r="BX33" s="707">
        <v>97.1</v>
      </c>
      <c r="BY33" s="665"/>
      <c r="BZ33" s="665"/>
      <c r="CA33" s="665"/>
      <c r="CB33" s="709"/>
      <c r="CD33" s="719" t="s">
        <v>318</v>
      </c>
      <c r="CE33" s="720"/>
      <c r="CF33" s="720"/>
      <c r="CG33" s="720"/>
      <c r="CH33" s="720"/>
      <c r="CI33" s="720"/>
      <c r="CJ33" s="720"/>
      <c r="CK33" s="720"/>
      <c r="CL33" s="720"/>
      <c r="CM33" s="720"/>
      <c r="CN33" s="720"/>
      <c r="CO33" s="720"/>
      <c r="CP33" s="720"/>
      <c r="CQ33" s="721"/>
      <c r="CR33" s="680">
        <v>29083816</v>
      </c>
      <c r="CS33" s="699"/>
      <c r="CT33" s="699"/>
      <c r="CU33" s="699"/>
      <c r="CV33" s="699"/>
      <c r="CW33" s="699"/>
      <c r="CX33" s="699"/>
      <c r="CY33" s="700"/>
      <c r="CZ33" s="683">
        <v>49.7</v>
      </c>
      <c r="DA33" s="701"/>
      <c r="DB33" s="701"/>
      <c r="DC33" s="702"/>
      <c r="DD33" s="686">
        <v>15066376</v>
      </c>
      <c r="DE33" s="699"/>
      <c r="DF33" s="699"/>
      <c r="DG33" s="699"/>
      <c r="DH33" s="699"/>
      <c r="DI33" s="699"/>
      <c r="DJ33" s="699"/>
      <c r="DK33" s="700"/>
      <c r="DL33" s="686">
        <v>9542229</v>
      </c>
      <c r="DM33" s="699"/>
      <c r="DN33" s="699"/>
      <c r="DO33" s="699"/>
      <c r="DP33" s="699"/>
      <c r="DQ33" s="699"/>
      <c r="DR33" s="699"/>
      <c r="DS33" s="699"/>
      <c r="DT33" s="699"/>
      <c r="DU33" s="699"/>
      <c r="DV33" s="700"/>
      <c r="DW33" s="683">
        <v>34.4</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61044</v>
      </c>
      <c r="S34" s="681"/>
      <c r="T34" s="681"/>
      <c r="U34" s="681"/>
      <c r="V34" s="681"/>
      <c r="W34" s="681"/>
      <c r="X34" s="681"/>
      <c r="Y34" s="682"/>
      <c r="Z34" s="713">
        <v>0.1</v>
      </c>
      <c r="AA34" s="713"/>
      <c r="AB34" s="713"/>
      <c r="AC34" s="713"/>
      <c r="AD34" s="714">
        <v>13861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5834347</v>
      </c>
      <c r="CS34" s="681"/>
      <c r="CT34" s="681"/>
      <c r="CU34" s="681"/>
      <c r="CV34" s="681"/>
      <c r="CW34" s="681"/>
      <c r="CX34" s="681"/>
      <c r="CY34" s="682"/>
      <c r="CZ34" s="683">
        <v>10</v>
      </c>
      <c r="DA34" s="701"/>
      <c r="DB34" s="701"/>
      <c r="DC34" s="702"/>
      <c r="DD34" s="686">
        <v>4939250</v>
      </c>
      <c r="DE34" s="681"/>
      <c r="DF34" s="681"/>
      <c r="DG34" s="681"/>
      <c r="DH34" s="681"/>
      <c r="DI34" s="681"/>
      <c r="DJ34" s="681"/>
      <c r="DK34" s="682"/>
      <c r="DL34" s="686">
        <v>3967280</v>
      </c>
      <c r="DM34" s="681"/>
      <c r="DN34" s="681"/>
      <c r="DO34" s="681"/>
      <c r="DP34" s="681"/>
      <c r="DQ34" s="681"/>
      <c r="DR34" s="681"/>
      <c r="DS34" s="681"/>
      <c r="DT34" s="681"/>
      <c r="DU34" s="681"/>
      <c r="DV34" s="682"/>
      <c r="DW34" s="683">
        <v>14.3</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793172</v>
      </c>
      <c r="S35" s="681"/>
      <c r="T35" s="681"/>
      <c r="U35" s="681"/>
      <c r="V35" s="681"/>
      <c r="W35" s="681"/>
      <c r="X35" s="681"/>
      <c r="Y35" s="682"/>
      <c r="Z35" s="713">
        <v>1.3</v>
      </c>
      <c r="AA35" s="713"/>
      <c r="AB35" s="713"/>
      <c r="AC35" s="713"/>
      <c r="AD35" s="714" t="s">
        <v>237</v>
      </c>
      <c r="AE35" s="714"/>
      <c r="AF35" s="714"/>
      <c r="AG35" s="714"/>
      <c r="AH35" s="714"/>
      <c r="AI35" s="714"/>
      <c r="AJ35" s="714"/>
      <c r="AK35" s="714"/>
      <c r="AL35" s="683" t="s">
        <v>127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533851</v>
      </c>
      <c r="CS35" s="699"/>
      <c r="CT35" s="699"/>
      <c r="CU35" s="699"/>
      <c r="CV35" s="699"/>
      <c r="CW35" s="699"/>
      <c r="CX35" s="699"/>
      <c r="CY35" s="700"/>
      <c r="CZ35" s="683">
        <v>0.9</v>
      </c>
      <c r="DA35" s="701"/>
      <c r="DB35" s="701"/>
      <c r="DC35" s="702"/>
      <c r="DD35" s="686">
        <v>425632</v>
      </c>
      <c r="DE35" s="699"/>
      <c r="DF35" s="699"/>
      <c r="DG35" s="699"/>
      <c r="DH35" s="699"/>
      <c r="DI35" s="699"/>
      <c r="DJ35" s="699"/>
      <c r="DK35" s="700"/>
      <c r="DL35" s="686">
        <v>422077</v>
      </c>
      <c r="DM35" s="699"/>
      <c r="DN35" s="699"/>
      <c r="DO35" s="699"/>
      <c r="DP35" s="699"/>
      <c r="DQ35" s="699"/>
      <c r="DR35" s="699"/>
      <c r="DS35" s="699"/>
      <c r="DT35" s="699"/>
      <c r="DU35" s="699"/>
      <c r="DV35" s="700"/>
      <c r="DW35" s="683">
        <v>1.5</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1586868</v>
      </c>
      <c r="S36" s="681"/>
      <c r="T36" s="681"/>
      <c r="U36" s="681"/>
      <c r="V36" s="681"/>
      <c r="W36" s="681"/>
      <c r="X36" s="681"/>
      <c r="Y36" s="682"/>
      <c r="Z36" s="713">
        <v>2.6</v>
      </c>
      <c r="AA36" s="713"/>
      <c r="AB36" s="713"/>
      <c r="AC36" s="713"/>
      <c r="AD36" s="714" t="s">
        <v>237</v>
      </c>
      <c r="AE36" s="714"/>
      <c r="AF36" s="714"/>
      <c r="AG36" s="714"/>
      <c r="AH36" s="714"/>
      <c r="AI36" s="714"/>
      <c r="AJ36" s="714"/>
      <c r="AK36" s="714"/>
      <c r="AL36" s="683" t="s">
        <v>237</v>
      </c>
      <c r="AM36" s="684"/>
      <c r="AN36" s="684"/>
      <c r="AO36" s="715"/>
      <c r="AP36" s="235"/>
      <c r="AQ36" s="732" t="s">
        <v>326</v>
      </c>
      <c r="AR36" s="733"/>
      <c r="AS36" s="733"/>
      <c r="AT36" s="733"/>
      <c r="AU36" s="733"/>
      <c r="AV36" s="733"/>
      <c r="AW36" s="733"/>
      <c r="AX36" s="733"/>
      <c r="AY36" s="734"/>
      <c r="AZ36" s="735">
        <v>6756091</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101604</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15330234</v>
      </c>
      <c r="CS36" s="681"/>
      <c r="CT36" s="681"/>
      <c r="CU36" s="681"/>
      <c r="CV36" s="681"/>
      <c r="CW36" s="681"/>
      <c r="CX36" s="681"/>
      <c r="CY36" s="682"/>
      <c r="CZ36" s="683">
        <v>26.2</v>
      </c>
      <c r="DA36" s="701"/>
      <c r="DB36" s="701"/>
      <c r="DC36" s="702"/>
      <c r="DD36" s="686">
        <v>3911188</v>
      </c>
      <c r="DE36" s="681"/>
      <c r="DF36" s="681"/>
      <c r="DG36" s="681"/>
      <c r="DH36" s="681"/>
      <c r="DI36" s="681"/>
      <c r="DJ36" s="681"/>
      <c r="DK36" s="682"/>
      <c r="DL36" s="686">
        <v>1432142</v>
      </c>
      <c r="DM36" s="681"/>
      <c r="DN36" s="681"/>
      <c r="DO36" s="681"/>
      <c r="DP36" s="681"/>
      <c r="DQ36" s="681"/>
      <c r="DR36" s="681"/>
      <c r="DS36" s="681"/>
      <c r="DT36" s="681"/>
      <c r="DU36" s="681"/>
      <c r="DV36" s="682"/>
      <c r="DW36" s="683">
        <v>5.2</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2425665</v>
      </c>
      <c r="S37" s="681"/>
      <c r="T37" s="681"/>
      <c r="U37" s="681"/>
      <c r="V37" s="681"/>
      <c r="W37" s="681"/>
      <c r="X37" s="681"/>
      <c r="Y37" s="682"/>
      <c r="Z37" s="713">
        <v>3.9</v>
      </c>
      <c r="AA37" s="713"/>
      <c r="AB37" s="713"/>
      <c r="AC37" s="713"/>
      <c r="AD37" s="714" t="s">
        <v>237</v>
      </c>
      <c r="AE37" s="714"/>
      <c r="AF37" s="714"/>
      <c r="AG37" s="714"/>
      <c r="AH37" s="714"/>
      <c r="AI37" s="714"/>
      <c r="AJ37" s="714"/>
      <c r="AK37" s="714"/>
      <c r="AL37" s="683" t="s">
        <v>237</v>
      </c>
      <c r="AM37" s="684"/>
      <c r="AN37" s="684"/>
      <c r="AO37" s="715"/>
      <c r="AQ37" s="723" t="s">
        <v>330</v>
      </c>
      <c r="AR37" s="724"/>
      <c r="AS37" s="724"/>
      <c r="AT37" s="724"/>
      <c r="AU37" s="724"/>
      <c r="AV37" s="724"/>
      <c r="AW37" s="724"/>
      <c r="AX37" s="724"/>
      <c r="AY37" s="725"/>
      <c r="AZ37" s="680">
        <v>1590082</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-79136</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52622</v>
      </c>
      <c r="CS37" s="699"/>
      <c r="CT37" s="699"/>
      <c r="CU37" s="699"/>
      <c r="CV37" s="699"/>
      <c r="CW37" s="699"/>
      <c r="CX37" s="699"/>
      <c r="CY37" s="700"/>
      <c r="CZ37" s="683">
        <v>0.1</v>
      </c>
      <c r="DA37" s="701"/>
      <c r="DB37" s="701"/>
      <c r="DC37" s="702"/>
      <c r="DD37" s="686">
        <v>52622</v>
      </c>
      <c r="DE37" s="699"/>
      <c r="DF37" s="699"/>
      <c r="DG37" s="699"/>
      <c r="DH37" s="699"/>
      <c r="DI37" s="699"/>
      <c r="DJ37" s="699"/>
      <c r="DK37" s="700"/>
      <c r="DL37" s="686">
        <v>52622</v>
      </c>
      <c r="DM37" s="699"/>
      <c r="DN37" s="699"/>
      <c r="DO37" s="699"/>
      <c r="DP37" s="699"/>
      <c r="DQ37" s="699"/>
      <c r="DR37" s="699"/>
      <c r="DS37" s="699"/>
      <c r="DT37" s="699"/>
      <c r="DU37" s="699"/>
      <c r="DV37" s="700"/>
      <c r="DW37" s="683">
        <v>0.2</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1247360</v>
      </c>
      <c r="S38" s="681"/>
      <c r="T38" s="681"/>
      <c r="U38" s="681"/>
      <c r="V38" s="681"/>
      <c r="W38" s="681"/>
      <c r="X38" s="681"/>
      <c r="Y38" s="682"/>
      <c r="Z38" s="713">
        <v>2</v>
      </c>
      <c r="AA38" s="713"/>
      <c r="AB38" s="713"/>
      <c r="AC38" s="713"/>
      <c r="AD38" s="714">
        <v>4262</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288203</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15082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4822274</v>
      </c>
      <c r="CS38" s="681"/>
      <c r="CT38" s="681"/>
      <c r="CU38" s="681"/>
      <c r="CV38" s="681"/>
      <c r="CW38" s="681"/>
      <c r="CX38" s="681"/>
      <c r="CY38" s="682"/>
      <c r="CZ38" s="683">
        <v>8.1999999999999993</v>
      </c>
      <c r="DA38" s="701"/>
      <c r="DB38" s="701"/>
      <c r="DC38" s="702"/>
      <c r="DD38" s="686">
        <v>3889479</v>
      </c>
      <c r="DE38" s="681"/>
      <c r="DF38" s="681"/>
      <c r="DG38" s="681"/>
      <c r="DH38" s="681"/>
      <c r="DI38" s="681"/>
      <c r="DJ38" s="681"/>
      <c r="DK38" s="682"/>
      <c r="DL38" s="686">
        <v>3520040</v>
      </c>
      <c r="DM38" s="681"/>
      <c r="DN38" s="681"/>
      <c r="DO38" s="681"/>
      <c r="DP38" s="681"/>
      <c r="DQ38" s="681"/>
      <c r="DR38" s="681"/>
      <c r="DS38" s="681"/>
      <c r="DT38" s="681"/>
      <c r="DU38" s="681"/>
      <c r="DV38" s="682"/>
      <c r="DW38" s="683">
        <v>12.7</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4182200</v>
      </c>
      <c r="S39" s="681"/>
      <c r="T39" s="681"/>
      <c r="U39" s="681"/>
      <c r="V39" s="681"/>
      <c r="W39" s="681"/>
      <c r="X39" s="681"/>
      <c r="Y39" s="682"/>
      <c r="Z39" s="713">
        <v>6.8</v>
      </c>
      <c r="AA39" s="713"/>
      <c r="AB39" s="713"/>
      <c r="AC39" s="713"/>
      <c r="AD39" s="714" t="s">
        <v>127</v>
      </c>
      <c r="AE39" s="714"/>
      <c r="AF39" s="714"/>
      <c r="AG39" s="714"/>
      <c r="AH39" s="714"/>
      <c r="AI39" s="714"/>
      <c r="AJ39" s="714"/>
      <c r="AK39" s="714"/>
      <c r="AL39" s="683" t="s">
        <v>237</v>
      </c>
      <c r="AM39" s="684"/>
      <c r="AN39" s="684"/>
      <c r="AO39" s="715"/>
      <c r="AQ39" s="723" t="s">
        <v>338</v>
      </c>
      <c r="AR39" s="724"/>
      <c r="AS39" s="724"/>
      <c r="AT39" s="724"/>
      <c r="AU39" s="724"/>
      <c r="AV39" s="724"/>
      <c r="AW39" s="724"/>
      <c r="AX39" s="724"/>
      <c r="AY39" s="725"/>
      <c r="AZ39" s="680">
        <v>97009</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23403</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1472762</v>
      </c>
      <c r="CS39" s="699"/>
      <c r="CT39" s="699"/>
      <c r="CU39" s="699"/>
      <c r="CV39" s="699"/>
      <c r="CW39" s="699"/>
      <c r="CX39" s="699"/>
      <c r="CY39" s="700"/>
      <c r="CZ39" s="683">
        <v>2.5</v>
      </c>
      <c r="DA39" s="701"/>
      <c r="DB39" s="701"/>
      <c r="DC39" s="702"/>
      <c r="DD39" s="686">
        <v>1464639</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237</v>
      </c>
      <c r="AE40" s="714"/>
      <c r="AF40" s="714"/>
      <c r="AG40" s="714"/>
      <c r="AH40" s="714"/>
      <c r="AI40" s="714"/>
      <c r="AJ40" s="714"/>
      <c r="AK40" s="714"/>
      <c r="AL40" s="683" t="s">
        <v>127</v>
      </c>
      <c r="AM40" s="684"/>
      <c r="AN40" s="684"/>
      <c r="AO40" s="715"/>
      <c r="AQ40" s="723" t="s">
        <v>342</v>
      </c>
      <c r="AR40" s="724"/>
      <c r="AS40" s="724"/>
      <c r="AT40" s="724"/>
      <c r="AU40" s="724"/>
      <c r="AV40" s="724"/>
      <c r="AW40" s="724"/>
      <c r="AX40" s="724"/>
      <c r="AY40" s="725"/>
      <c r="AZ40" s="680">
        <v>55532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90</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1090348</v>
      </c>
      <c r="CS40" s="681"/>
      <c r="CT40" s="681"/>
      <c r="CU40" s="681"/>
      <c r="CV40" s="681"/>
      <c r="CW40" s="681"/>
      <c r="CX40" s="681"/>
      <c r="CY40" s="682"/>
      <c r="CZ40" s="683">
        <v>1.9</v>
      </c>
      <c r="DA40" s="701"/>
      <c r="DB40" s="701"/>
      <c r="DC40" s="702"/>
      <c r="DD40" s="686">
        <v>436188</v>
      </c>
      <c r="DE40" s="681"/>
      <c r="DF40" s="681"/>
      <c r="DG40" s="681"/>
      <c r="DH40" s="681"/>
      <c r="DI40" s="681"/>
      <c r="DJ40" s="681"/>
      <c r="DK40" s="682"/>
      <c r="DL40" s="686">
        <v>200690</v>
      </c>
      <c r="DM40" s="681"/>
      <c r="DN40" s="681"/>
      <c r="DO40" s="681"/>
      <c r="DP40" s="681"/>
      <c r="DQ40" s="681"/>
      <c r="DR40" s="681"/>
      <c r="DS40" s="681"/>
      <c r="DT40" s="681"/>
      <c r="DU40" s="681"/>
      <c r="DV40" s="682"/>
      <c r="DW40" s="683">
        <v>0.7</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127</v>
      </c>
      <c r="AE41" s="714"/>
      <c r="AF41" s="714"/>
      <c r="AG41" s="714"/>
      <c r="AH41" s="714"/>
      <c r="AI41" s="714"/>
      <c r="AJ41" s="714"/>
      <c r="AK41" s="714"/>
      <c r="AL41" s="683" t="s">
        <v>237</v>
      </c>
      <c r="AM41" s="684"/>
      <c r="AN41" s="684"/>
      <c r="AO41" s="715"/>
      <c r="AQ41" s="723" t="s">
        <v>347</v>
      </c>
      <c r="AR41" s="724"/>
      <c r="AS41" s="724"/>
      <c r="AT41" s="724"/>
      <c r="AU41" s="724"/>
      <c r="AV41" s="724"/>
      <c r="AW41" s="724"/>
      <c r="AX41" s="724"/>
      <c r="AY41" s="725"/>
      <c r="AZ41" s="680">
        <v>1011734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1400000</v>
      </c>
      <c r="S42" s="681"/>
      <c r="T42" s="681"/>
      <c r="U42" s="681"/>
      <c r="V42" s="681"/>
      <c r="W42" s="681"/>
      <c r="X42" s="681"/>
      <c r="Y42" s="682"/>
      <c r="Z42" s="713">
        <v>2.2999999999999998</v>
      </c>
      <c r="AA42" s="713"/>
      <c r="AB42" s="713"/>
      <c r="AC42" s="713"/>
      <c r="AD42" s="714" t="s">
        <v>237</v>
      </c>
      <c r="AE42" s="714"/>
      <c r="AF42" s="714"/>
      <c r="AG42" s="714"/>
      <c r="AH42" s="714"/>
      <c r="AI42" s="714"/>
      <c r="AJ42" s="714"/>
      <c r="AK42" s="714"/>
      <c r="AL42" s="683" t="s">
        <v>237</v>
      </c>
      <c r="AM42" s="684"/>
      <c r="AN42" s="684"/>
      <c r="AO42" s="715"/>
      <c r="AQ42" s="716" t="s">
        <v>351</v>
      </c>
      <c r="AR42" s="717"/>
      <c r="AS42" s="717"/>
      <c r="AT42" s="717"/>
      <c r="AU42" s="717"/>
      <c r="AV42" s="717"/>
      <c r="AW42" s="717"/>
      <c r="AX42" s="717"/>
      <c r="AY42" s="718"/>
      <c r="AZ42" s="664">
        <v>3713531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365</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5573390</v>
      </c>
      <c r="CS42" s="681"/>
      <c r="CT42" s="681"/>
      <c r="CU42" s="681"/>
      <c r="CV42" s="681"/>
      <c r="CW42" s="681"/>
      <c r="CX42" s="681"/>
      <c r="CY42" s="682"/>
      <c r="CZ42" s="683">
        <v>9.5</v>
      </c>
      <c r="DA42" s="684"/>
      <c r="DB42" s="684"/>
      <c r="DC42" s="685"/>
      <c r="DD42" s="686">
        <v>1429295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61731445</v>
      </c>
      <c r="S43" s="703"/>
      <c r="T43" s="703"/>
      <c r="U43" s="703"/>
      <c r="V43" s="703"/>
      <c r="W43" s="703"/>
      <c r="X43" s="703"/>
      <c r="Y43" s="704"/>
      <c r="Z43" s="705">
        <v>100</v>
      </c>
      <c r="AA43" s="705"/>
      <c r="AB43" s="705"/>
      <c r="AC43" s="705"/>
      <c r="AD43" s="706">
        <v>26322274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303023</v>
      </c>
      <c r="CS43" s="699"/>
      <c r="CT43" s="699"/>
      <c r="CU43" s="699"/>
      <c r="CV43" s="699"/>
      <c r="CW43" s="699"/>
      <c r="CX43" s="699"/>
      <c r="CY43" s="700"/>
      <c r="CZ43" s="683">
        <v>0.5</v>
      </c>
      <c r="DA43" s="701"/>
      <c r="DB43" s="701"/>
      <c r="DC43" s="702"/>
      <c r="DD43" s="686">
        <v>302380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5486626</v>
      </c>
      <c r="CS44" s="681"/>
      <c r="CT44" s="681"/>
      <c r="CU44" s="681"/>
      <c r="CV44" s="681"/>
      <c r="CW44" s="681"/>
      <c r="CX44" s="681"/>
      <c r="CY44" s="682"/>
      <c r="CZ44" s="683">
        <v>9.4</v>
      </c>
      <c r="DA44" s="684"/>
      <c r="DB44" s="684"/>
      <c r="DC44" s="685"/>
      <c r="DD44" s="686">
        <v>1426304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2659507</v>
      </c>
      <c r="CS45" s="699"/>
      <c r="CT45" s="699"/>
      <c r="CU45" s="699"/>
      <c r="CV45" s="699"/>
      <c r="CW45" s="699"/>
      <c r="CX45" s="699"/>
      <c r="CY45" s="700"/>
      <c r="CZ45" s="683">
        <v>4.5</v>
      </c>
      <c r="DA45" s="701"/>
      <c r="DB45" s="701"/>
      <c r="DC45" s="702"/>
      <c r="DD45" s="686">
        <v>61262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2279333</v>
      </c>
      <c r="CS46" s="681"/>
      <c r="CT46" s="681"/>
      <c r="CU46" s="681"/>
      <c r="CV46" s="681"/>
      <c r="CW46" s="681"/>
      <c r="CX46" s="681"/>
      <c r="CY46" s="682"/>
      <c r="CZ46" s="683">
        <v>3.9</v>
      </c>
      <c r="DA46" s="684"/>
      <c r="DB46" s="684"/>
      <c r="DC46" s="685"/>
      <c r="DD46" s="686">
        <v>1156856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86764</v>
      </c>
      <c r="CS47" s="699"/>
      <c r="CT47" s="699"/>
      <c r="CU47" s="699"/>
      <c r="CV47" s="699"/>
      <c r="CW47" s="699"/>
      <c r="CX47" s="699"/>
      <c r="CY47" s="700"/>
      <c r="CZ47" s="683">
        <v>0.1</v>
      </c>
      <c r="DA47" s="701"/>
      <c r="DB47" s="701"/>
      <c r="DC47" s="702"/>
      <c r="DD47" s="686">
        <v>2991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58497217</v>
      </c>
      <c r="CS49" s="665"/>
      <c r="CT49" s="665"/>
      <c r="CU49" s="665"/>
      <c r="CV49" s="665"/>
      <c r="CW49" s="665"/>
      <c r="CX49" s="665"/>
      <c r="CY49" s="666"/>
      <c r="CZ49" s="667">
        <v>100</v>
      </c>
      <c r="DA49" s="668"/>
      <c r="DB49" s="668"/>
      <c r="DC49" s="669"/>
      <c r="DD49" s="670">
        <v>31905925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PDAQs+i2OWwuwNFk4YB2vu4mrNreTPRVj9sU1VzMmuATWgFRj8ipmGR5mZkQg+b9Mn65qkDMm4c6jKLauqZkQ==" saltValue="/QHvP1DU/VbO1R9kslR+d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387</v>
      </c>
      <c r="C7" s="1146"/>
      <c r="D7" s="1146"/>
      <c r="E7" s="1146"/>
      <c r="F7" s="1146"/>
      <c r="G7" s="1146"/>
      <c r="H7" s="1146"/>
      <c r="I7" s="1146"/>
      <c r="J7" s="1146"/>
      <c r="K7" s="1146"/>
      <c r="L7" s="1146"/>
      <c r="M7" s="1146"/>
      <c r="N7" s="1146"/>
      <c r="O7" s="1146"/>
      <c r="P7" s="1147"/>
      <c r="Q7" s="1199">
        <v>61630</v>
      </c>
      <c r="R7" s="1200"/>
      <c r="S7" s="1200"/>
      <c r="T7" s="1200"/>
      <c r="U7" s="1200"/>
      <c r="V7" s="1200">
        <v>58409</v>
      </c>
      <c r="W7" s="1200"/>
      <c r="X7" s="1200"/>
      <c r="Y7" s="1200"/>
      <c r="Z7" s="1200"/>
      <c r="AA7" s="1200">
        <v>3221</v>
      </c>
      <c r="AB7" s="1200"/>
      <c r="AC7" s="1200"/>
      <c r="AD7" s="1200"/>
      <c r="AE7" s="1201"/>
      <c r="AF7" s="1202">
        <v>3044</v>
      </c>
      <c r="AG7" s="1203"/>
      <c r="AH7" s="1203"/>
      <c r="AI7" s="1203"/>
      <c r="AJ7" s="1204"/>
      <c r="AK7" s="1186">
        <v>1552</v>
      </c>
      <c r="AL7" s="1187"/>
      <c r="AM7" s="1187"/>
      <c r="AN7" s="1187"/>
      <c r="AO7" s="1187"/>
      <c r="AP7" s="1187">
        <v>61983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v>9</v>
      </c>
      <c r="CI7" s="1184"/>
      <c r="CJ7" s="1184"/>
      <c r="CK7" s="1184"/>
      <c r="CL7" s="1185"/>
      <c r="CM7" s="1183">
        <v>28</v>
      </c>
      <c r="CN7" s="1184"/>
      <c r="CO7" s="1184"/>
      <c r="CP7" s="1184"/>
      <c r="CQ7" s="1185"/>
      <c r="CR7" s="1183">
        <v>10</v>
      </c>
      <c r="CS7" s="1184"/>
      <c r="CT7" s="1184"/>
      <c r="CU7" s="1184"/>
      <c r="CV7" s="1185"/>
      <c r="CW7" s="1183" t="s">
        <v>580</v>
      </c>
      <c r="CX7" s="1184"/>
      <c r="CY7" s="1184"/>
      <c r="CZ7" s="1184"/>
      <c r="DA7" s="1185"/>
      <c r="DB7" s="1183" t="s">
        <v>580</v>
      </c>
      <c r="DC7" s="1184"/>
      <c r="DD7" s="1184"/>
      <c r="DE7" s="1184"/>
      <c r="DF7" s="1185"/>
      <c r="DG7" s="1183" t="s">
        <v>580</v>
      </c>
      <c r="DH7" s="1184"/>
      <c r="DI7" s="1184"/>
      <c r="DJ7" s="1184"/>
      <c r="DK7" s="1185"/>
      <c r="DL7" s="1183" t="s">
        <v>580</v>
      </c>
      <c r="DM7" s="1184"/>
      <c r="DN7" s="1184"/>
      <c r="DO7" s="1184"/>
      <c r="DP7" s="1185"/>
      <c r="DQ7" s="1183" t="s">
        <v>580</v>
      </c>
      <c r="DR7" s="1184"/>
      <c r="DS7" s="1184"/>
      <c r="DT7" s="1184"/>
      <c r="DU7" s="1185"/>
      <c r="DV7" s="1210"/>
      <c r="DW7" s="1211"/>
      <c r="DX7" s="1211"/>
      <c r="DY7" s="1211"/>
      <c r="DZ7" s="1212"/>
      <c r="EA7" s="256"/>
    </row>
    <row r="8" spans="1:131" s="257" customFormat="1" ht="26.25" customHeight="1">
      <c r="A8" s="263">
        <v>2</v>
      </c>
      <c r="B8" s="1132" t="s">
        <v>388</v>
      </c>
      <c r="C8" s="1133"/>
      <c r="D8" s="1133"/>
      <c r="E8" s="1133"/>
      <c r="F8" s="1133"/>
      <c r="G8" s="1133"/>
      <c r="H8" s="1133"/>
      <c r="I8" s="1133"/>
      <c r="J8" s="1133"/>
      <c r="K8" s="1133"/>
      <c r="L8" s="1133"/>
      <c r="M8" s="1133"/>
      <c r="N8" s="1133"/>
      <c r="O8" s="1133"/>
      <c r="P8" s="1134"/>
      <c r="Q8" s="1138">
        <v>133</v>
      </c>
      <c r="R8" s="1139"/>
      <c r="S8" s="1139"/>
      <c r="T8" s="1139"/>
      <c r="U8" s="1139"/>
      <c r="V8" s="1139">
        <v>133</v>
      </c>
      <c r="W8" s="1139"/>
      <c r="X8" s="1139"/>
      <c r="Y8" s="1139"/>
      <c r="Z8" s="1139"/>
      <c r="AA8" s="1139">
        <v>0</v>
      </c>
      <c r="AB8" s="1139"/>
      <c r="AC8" s="1139"/>
      <c r="AD8" s="1139"/>
      <c r="AE8" s="1140"/>
      <c r="AF8" s="1114" t="s">
        <v>389</v>
      </c>
      <c r="AG8" s="1115"/>
      <c r="AH8" s="1115"/>
      <c r="AI8" s="1115"/>
      <c r="AJ8" s="1116"/>
      <c r="AK8" s="1181">
        <v>75</v>
      </c>
      <c r="AL8" s="1182"/>
      <c r="AM8" s="1182"/>
      <c r="AN8" s="1182"/>
      <c r="AO8" s="1182"/>
      <c r="AP8" s="1182">
        <v>87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587</v>
      </c>
      <c r="BT8" s="1110"/>
      <c r="BU8" s="1110"/>
      <c r="BV8" s="1110"/>
      <c r="BW8" s="1110"/>
      <c r="BX8" s="1110"/>
      <c r="BY8" s="1110"/>
      <c r="BZ8" s="1110"/>
      <c r="CA8" s="1110"/>
      <c r="CB8" s="1110"/>
      <c r="CC8" s="1110"/>
      <c r="CD8" s="1110"/>
      <c r="CE8" s="1110"/>
      <c r="CF8" s="1110"/>
      <c r="CG8" s="1111"/>
      <c r="CH8" s="1084">
        <v>2</v>
      </c>
      <c r="CI8" s="1085"/>
      <c r="CJ8" s="1085"/>
      <c r="CK8" s="1085"/>
      <c r="CL8" s="1086"/>
      <c r="CM8" s="1084">
        <v>91</v>
      </c>
      <c r="CN8" s="1085"/>
      <c r="CO8" s="1085"/>
      <c r="CP8" s="1085"/>
      <c r="CQ8" s="1086"/>
      <c r="CR8" s="1084">
        <v>25</v>
      </c>
      <c r="CS8" s="1085"/>
      <c r="CT8" s="1085"/>
      <c r="CU8" s="1085"/>
      <c r="CV8" s="1086"/>
      <c r="CW8" s="1084">
        <v>1</v>
      </c>
      <c r="CX8" s="1085"/>
      <c r="CY8" s="1085"/>
      <c r="CZ8" s="1085"/>
      <c r="DA8" s="1086"/>
      <c r="DB8" s="1084" t="s">
        <v>580</v>
      </c>
      <c r="DC8" s="1085"/>
      <c r="DD8" s="1085"/>
      <c r="DE8" s="1085"/>
      <c r="DF8" s="1086"/>
      <c r="DG8" s="1084" t="s">
        <v>580</v>
      </c>
      <c r="DH8" s="1085"/>
      <c r="DI8" s="1085"/>
      <c r="DJ8" s="1085"/>
      <c r="DK8" s="1086"/>
      <c r="DL8" s="1084" t="s">
        <v>580</v>
      </c>
      <c r="DM8" s="1085"/>
      <c r="DN8" s="1085"/>
      <c r="DO8" s="1085"/>
      <c r="DP8" s="1086"/>
      <c r="DQ8" s="1084" t="s">
        <v>580</v>
      </c>
      <c r="DR8" s="1085"/>
      <c r="DS8" s="1085"/>
      <c r="DT8" s="1085"/>
      <c r="DU8" s="1086"/>
      <c r="DV8" s="1087"/>
      <c r="DW8" s="1088"/>
      <c r="DX8" s="1088"/>
      <c r="DY8" s="1088"/>
      <c r="DZ8" s="1089"/>
      <c r="EA8" s="256"/>
    </row>
    <row r="9" spans="1:131" s="257" customFormat="1" ht="26.25" customHeight="1">
      <c r="A9" s="263">
        <v>3</v>
      </c>
      <c r="B9" s="1132" t="s">
        <v>390</v>
      </c>
      <c r="C9" s="1133"/>
      <c r="D9" s="1133"/>
      <c r="E9" s="1133"/>
      <c r="F9" s="1133"/>
      <c r="G9" s="1133"/>
      <c r="H9" s="1133"/>
      <c r="I9" s="1133"/>
      <c r="J9" s="1133"/>
      <c r="K9" s="1133"/>
      <c r="L9" s="1133"/>
      <c r="M9" s="1133"/>
      <c r="N9" s="1133"/>
      <c r="O9" s="1133"/>
      <c r="P9" s="1134"/>
      <c r="Q9" s="1138">
        <v>0</v>
      </c>
      <c r="R9" s="1139"/>
      <c r="S9" s="1139"/>
      <c r="T9" s="1139"/>
      <c r="U9" s="1139"/>
      <c r="V9" s="1139">
        <v>0</v>
      </c>
      <c r="W9" s="1139"/>
      <c r="X9" s="1139"/>
      <c r="Y9" s="1139"/>
      <c r="Z9" s="1139"/>
      <c r="AA9" s="1139">
        <v>0</v>
      </c>
      <c r="AB9" s="1139"/>
      <c r="AC9" s="1139"/>
      <c r="AD9" s="1139"/>
      <c r="AE9" s="1140"/>
      <c r="AF9" s="1114" t="s">
        <v>127</v>
      </c>
      <c r="AG9" s="1115"/>
      <c r="AH9" s="1115"/>
      <c r="AI9" s="1115"/>
      <c r="AJ9" s="1116"/>
      <c r="AK9" s="1181" t="s">
        <v>580</v>
      </c>
      <c r="AL9" s="1182"/>
      <c r="AM9" s="1182"/>
      <c r="AN9" s="1182"/>
      <c r="AO9" s="1182"/>
      <c r="AP9" s="1182" t="s">
        <v>580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588</v>
      </c>
      <c r="BT9" s="1110"/>
      <c r="BU9" s="1110"/>
      <c r="BV9" s="1110"/>
      <c r="BW9" s="1110"/>
      <c r="BX9" s="1110"/>
      <c r="BY9" s="1110"/>
      <c r="BZ9" s="1110"/>
      <c r="CA9" s="1110"/>
      <c r="CB9" s="1110"/>
      <c r="CC9" s="1110"/>
      <c r="CD9" s="1110"/>
      <c r="CE9" s="1110"/>
      <c r="CF9" s="1110"/>
      <c r="CG9" s="1111"/>
      <c r="CH9" s="1084">
        <v>0</v>
      </c>
      <c r="CI9" s="1085"/>
      <c r="CJ9" s="1085"/>
      <c r="CK9" s="1085"/>
      <c r="CL9" s="1086"/>
      <c r="CM9" s="1084">
        <v>107</v>
      </c>
      <c r="CN9" s="1085"/>
      <c r="CO9" s="1085"/>
      <c r="CP9" s="1085"/>
      <c r="CQ9" s="1086"/>
      <c r="CR9" s="1084">
        <v>5</v>
      </c>
      <c r="CS9" s="1085"/>
      <c r="CT9" s="1085"/>
      <c r="CU9" s="1085"/>
      <c r="CV9" s="1086"/>
      <c r="CW9" s="1084" t="s">
        <v>580</v>
      </c>
      <c r="CX9" s="1085"/>
      <c r="CY9" s="1085"/>
      <c r="CZ9" s="1085"/>
      <c r="DA9" s="1086"/>
      <c r="DB9" s="1084">
        <v>23</v>
      </c>
      <c r="DC9" s="1085"/>
      <c r="DD9" s="1085"/>
      <c r="DE9" s="1085"/>
      <c r="DF9" s="1086"/>
      <c r="DG9" s="1084" t="s">
        <v>580</v>
      </c>
      <c r="DH9" s="1085"/>
      <c r="DI9" s="1085"/>
      <c r="DJ9" s="1085"/>
      <c r="DK9" s="1086"/>
      <c r="DL9" s="1084" t="s">
        <v>580</v>
      </c>
      <c r="DM9" s="1085"/>
      <c r="DN9" s="1085"/>
      <c r="DO9" s="1085"/>
      <c r="DP9" s="1086"/>
      <c r="DQ9" s="1084">
        <v>21</v>
      </c>
      <c r="DR9" s="1085"/>
      <c r="DS9" s="1085"/>
      <c r="DT9" s="1085"/>
      <c r="DU9" s="1086"/>
      <c r="DV9" s="1087"/>
      <c r="DW9" s="1088"/>
      <c r="DX9" s="1088"/>
      <c r="DY9" s="1088"/>
      <c r="DZ9" s="1089"/>
      <c r="EA9" s="256"/>
    </row>
    <row r="10" spans="1:131" s="257" customFormat="1" ht="26.25" customHeight="1">
      <c r="A10" s="263">
        <v>4</v>
      </c>
      <c r="B10" s="1132" t="s">
        <v>391</v>
      </c>
      <c r="C10" s="1133"/>
      <c r="D10" s="1133"/>
      <c r="E10" s="1133"/>
      <c r="F10" s="1133"/>
      <c r="G10" s="1133"/>
      <c r="H10" s="1133"/>
      <c r="I10" s="1133"/>
      <c r="J10" s="1133"/>
      <c r="K10" s="1133"/>
      <c r="L10" s="1133"/>
      <c r="M10" s="1133"/>
      <c r="N10" s="1133"/>
      <c r="O10" s="1133"/>
      <c r="P10" s="1134"/>
      <c r="Q10" s="1138">
        <v>24</v>
      </c>
      <c r="R10" s="1139"/>
      <c r="S10" s="1139"/>
      <c r="T10" s="1139"/>
      <c r="U10" s="1139"/>
      <c r="V10" s="1139">
        <v>11</v>
      </c>
      <c r="W10" s="1139"/>
      <c r="X10" s="1139"/>
      <c r="Y10" s="1139"/>
      <c r="Z10" s="1139"/>
      <c r="AA10" s="1139">
        <v>13</v>
      </c>
      <c r="AB10" s="1139"/>
      <c r="AC10" s="1139"/>
      <c r="AD10" s="1139"/>
      <c r="AE10" s="1140"/>
      <c r="AF10" s="1114">
        <v>13</v>
      </c>
      <c r="AG10" s="1115"/>
      <c r="AH10" s="1115"/>
      <c r="AI10" s="1115"/>
      <c r="AJ10" s="1116"/>
      <c r="AK10" s="1181" t="s">
        <v>580</v>
      </c>
      <c r="AL10" s="1182"/>
      <c r="AM10" s="1182"/>
      <c r="AN10" s="1182"/>
      <c r="AO10" s="1182"/>
      <c r="AP10" s="1182" t="s">
        <v>580</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589</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212</v>
      </c>
      <c r="CN10" s="1085"/>
      <c r="CO10" s="1085"/>
      <c r="CP10" s="1085"/>
      <c r="CQ10" s="1086"/>
      <c r="CR10" s="1084">
        <v>250</v>
      </c>
      <c r="CS10" s="1085"/>
      <c r="CT10" s="1085"/>
      <c r="CU10" s="1085"/>
      <c r="CV10" s="1086"/>
      <c r="CW10" s="1084" t="s">
        <v>580</v>
      </c>
      <c r="CX10" s="1085"/>
      <c r="CY10" s="1085"/>
      <c r="CZ10" s="1085"/>
      <c r="DA10" s="1086"/>
      <c r="DB10" s="1084" t="s">
        <v>580</v>
      </c>
      <c r="DC10" s="1085"/>
      <c r="DD10" s="1085"/>
      <c r="DE10" s="1085"/>
      <c r="DF10" s="1086"/>
      <c r="DG10" s="1084" t="s">
        <v>580</v>
      </c>
      <c r="DH10" s="1085"/>
      <c r="DI10" s="1085"/>
      <c r="DJ10" s="1085"/>
      <c r="DK10" s="1086"/>
      <c r="DL10" s="1084" t="s">
        <v>580</v>
      </c>
      <c r="DM10" s="1085"/>
      <c r="DN10" s="1085"/>
      <c r="DO10" s="1085"/>
      <c r="DP10" s="1086"/>
      <c r="DQ10" s="1084" t="s">
        <v>580</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590</v>
      </c>
      <c r="BT11" s="1110"/>
      <c r="BU11" s="1110"/>
      <c r="BV11" s="1110"/>
      <c r="BW11" s="1110"/>
      <c r="BX11" s="1110"/>
      <c r="BY11" s="1110"/>
      <c r="BZ11" s="1110"/>
      <c r="CA11" s="1110"/>
      <c r="CB11" s="1110"/>
      <c r="CC11" s="1110"/>
      <c r="CD11" s="1110"/>
      <c r="CE11" s="1110"/>
      <c r="CF11" s="1110"/>
      <c r="CG11" s="1111"/>
      <c r="CH11" s="1084">
        <v>17</v>
      </c>
      <c r="CI11" s="1085"/>
      <c r="CJ11" s="1085"/>
      <c r="CK11" s="1085"/>
      <c r="CL11" s="1086"/>
      <c r="CM11" s="1084">
        <v>5</v>
      </c>
      <c r="CN11" s="1085"/>
      <c r="CO11" s="1085"/>
      <c r="CP11" s="1085"/>
      <c r="CQ11" s="1086"/>
      <c r="CR11" s="1084">
        <v>5</v>
      </c>
      <c r="CS11" s="1085"/>
      <c r="CT11" s="1085"/>
      <c r="CU11" s="1085"/>
      <c r="CV11" s="1086"/>
      <c r="CW11" s="1084">
        <v>92</v>
      </c>
      <c r="CX11" s="1085"/>
      <c r="CY11" s="1085"/>
      <c r="CZ11" s="1085"/>
      <c r="DA11" s="1086"/>
      <c r="DB11" s="1084" t="s">
        <v>580</v>
      </c>
      <c r="DC11" s="1085"/>
      <c r="DD11" s="1085"/>
      <c r="DE11" s="1085"/>
      <c r="DF11" s="1086"/>
      <c r="DG11" s="1084" t="s">
        <v>580</v>
      </c>
      <c r="DH11" s="1085"/>
      <c r="DI11" s="1085"/>
      <c r="DJ11" s="1085"/>
      <c r="DK11" s="1086"/>
      <c r="DL11" s="1084" t="s">
        <v>580</v>
      </c>
      <c r="DM11" s="1085"/>
      <c r="DN11" s="1085"/>
      <c r="DO11" s="1085"/>
      <c r="DP11" s="1086"/>
      <c r="DQ11" s="1084" t="s">
        <v>580</v>
      </c>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39" t="s">
        <v>394</v>
      </c>
      <c r="C23" s="1040"/>
      <c r="D23" s="1040"/>
      <c r="E23" s="1040"/>
      <c r="F23" s="1040"/>
      <c r="G23" s="1040"/>
      <c r="H23" s="1040"/>
      <c r="I23" s="1040"/>
      <c r="J23" s="1040"/>
      <c r="K23" s="1040"/>
      <c r="L23" s="1040"/>
      <c r="M23" s="1040"/>
      <c r="N23" s="1040"/>
      <c r="O23" s="1040"/>
      <c r="P23" s="1041"/>
      <c r="Q23" s="1163">
        <v>61731</v>
      </c>
      <c r="R23" s="1164"/>
      <c r="S23" s="1164"/>
      <c r="T23" s="1164"/>
      <c r="U23" s="1164"/>
      <c r="V23" s="1164">
        <v>58497</v>
      </c>
      <c r="W23" s="1164"/>
      <c r="X23" s="1164"/>
      <c r="Y23" s="1164"/>
      <c r="Z23" s="1164"/>
      <c r="AA23" s="1164">
        <v>3234</v>
      </c>
      <c r="AB23" s="1164"/>
      <c r="AC23" s="1164"/>
      <c r="AD23" s="1164"/>
      <c r="AE23" s="1165"/>
      <c r="AF23" s="1166">
        <v>3057</v>
      </c>
      <c r="AG23" s="1164"/>
      <c r="AH23" s="1164"/>
      <c r="AI23" s="1164"/>
      <c r="AJ23" s="1167"/>
      <c r="AK23" s="1168"/>
      <c r="AL23" s="1169"/>
      <c r="AM23" s="1169"/>
      <c r="AN23" s="1169"/>
      <c r="AO23" s="1169"/>
      <c r="AP23" s="1164">
        <v>62070</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370</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12066</v>
      </c>
      <c r="R28" s="1149"/>
      <c r="S28" s="1149"/>
      <c r="T28" s="1149"/>
      <c r="U28" s="1149"/>
      <c r="V28" s="1149">
        <v>11964</v>
      </c>
      <c r="W28" s="1149"/>
      <c r="X28" s="1149"/>
      <c r="Y28" s="1149"/>
      <c r="Z28" s="1149"/>
      <c r="AA28" s="1149">
        <v>102</v>
      </c>
      <c r="AB28" s="1149"/>
      <c r="AC28" s="1149"/>
      <c r="AD28" s="1149"/>
      <c r="AE28" s="1150"/>
      <c r="AF28" s="1151">
        <v>102</v>
      </c>
      <c r="AG28" s="1149"/>
      <c r="AH28" s="1149"/>
      <c r="AI28" s="1149"/>
      <c r="AJ28" s="1152"/>
      <c r="AK28" s="1153">
        <v>1012</v>
      </c>
      <c r="AL28" s="1141"/>
      <c r="AM28" s="1141"/>
      <c r="AN28" s="1141"/>
      <c r="AO28" s="1141"/>
      <c r="AP28" s="1141" t="s">
        <v>580</v>
      </c>
      <c r="AQ28" s="1141"/>
      <c r="AR28" s="1141"/>
      <c r="AS28" s="1141"/>
      <c r="AT28" s="1141"/>
      <c r="AU28" s="1141" t="s">
        <v>580</v>
      </c>
      <c r="AV28" s="1141"/>
      <c r="AW28" s="1141"/>
      <c r="AX28" s="1141"/>
      <c r="AY28" s="1141"/>
      <c r="AZ28" s="1142" t="s">
        <v>580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11663</v>
      </c>
      <c r="R29" s="1139"/>
      <c r="S29" s="1139"/>
      <c r="T29" s="1139"/>
      <c r="U29" s="1139"/>
      <c r="V29" s="1139">
        <v>11516</v>
      </c>
      <c r="W29" s="1139"/>
      <c r="X29" s="1139"/>
      <c r="Y29" s="1139"/>
      <c r="Z29" s="1139"/>
      <c r="AA29" s="1139">
        <v>147</v>
      </c>
      <c r="AB29" s="1139"/>
      <c r="AC29" s="1139"/>
      <c r="AD29" s="1139"/>
      <c r="AE29" s="1140"/>
      <c r="AF29" s="1114">
        <v>147</v>
      </c>
      <c r="AG29" s="1115"/>
      <c r="AH29" s="1115"/>
      <c r="AI29" s="1115"/>
      <c r="AJ29" s="1116"/>
      <c r="AK29" s="1075">
        <v>1790</v>
      </c>
      <c r="AL29" s="1066"/>
      <c r="AM29" s="1066"/>
      <c r="AN29" s="1066"/>
      <c r="AO29" s="1066"/>
      <c r="AP29" s="1066" t="s">
        <v>580</v>
      </c>
      <c r="AQ29" s="1066"/>
      <c r="AR29" s="1066"/>
      <c r="AS29" s="1066"/>
      <c r="AT29" s="1066"/>
      <c r="AU29" s="1066" t="s">
        <v>580</v>
      </c>
      <c r="AV29" s="1066"/>
      <c r="AW29" s="1066"/>
      <c r="AX29" s="1066"/>
      <c r="AY29" s="1066"/>
      <c r="AZ29" s="1137" t="s">
        <v>580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109</v>
      </c>
      <c r="R30" s="1139"/>
      <c r="S30" s="1139"/>
      <c r="T30" s="1139"/>
      <c r="U30" s="1139"/>
      <c r="V30" s="1139">
        <v>49</v>
      </c>
      <c r="W30" s="1139"/>
      <c r="X30" s="1139"/>
      <c r="Y30" s="1139"/>
      <c r="Z30" s="1139"/>
      <c r="AA30" s="1139">
        <v>60</v>
      </c>
      <c r="AB30" s="1139"/>
      <c r="AC30" s="1139"/>
      <c r="AD30" s="1139"/>
      <c r="AE30" s="1140"/>
      <c r="AF30" s="1114">
        <v>60</v>
      </c>
      <c r="AG30" s="1115"/>
      <c r="AH30" s="1115"/>
      <c r="AI30" s="1115"/>
      <c r="AJ30" s="1116"/>
      <c r="AK30" s="1075" t="s">
        <v>580</v>
      </c>
      <c r="AL30" s="1066"/>
      <c r="AM30" s="1066"/>
      <c r="AN30" s="1066"/>
      <c r="AO30" s="1066"/>
      <c r="AP30" s="1066" t="s">
        <v>580</v>
      </c>
      <c r="AQ30" s="1066"/>
      <c r="AR30" s="1066"/>
      <c r="AS30" s="1066"/>
      <c r="AT30" s="1066"/>
      <c r="AU30" s="1066" t="s">
        <v>580</v>
      </c>
      <c r="AV30" s="1066"/>
      <c r="AW30" s="1066"/>
      <c r="AX30" s="1066"/>
      <c r="AY30" s="1066"/>
      <c r="AZ30" s="1137" t="s">
        <v>580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408</v>
      </c>
      <c r="C31" s="1133"/>
      <c r="D31" s="1133"/>
      <c r="E31" s="1133"/>
      <c r="F31" s="1133"/>
      <c r="G31" s="1133"/>
      <c r="H31" s="1133"/>
      <c r="I31" s="1133"/>
      <c r="J31" s="1133"/>
      <c r="K31" s="1133"/>
      <c r="L31" s="1133"/>
      <c r="M31" s="1133"/>
      <c r="N31" s="1133"/>
      <c r="O31" s="1133"/>
      <c r="P31" s="1134"/>
      <c r="Q31" s="1138">
        <v>1555</v>
      </c>
      <c r="R31" s="1139"/>
      <c r="S31" s="1139"/>
      <c r="T31" s="1139"/>
      <c r="U31" s="1139"/>
      <c r="V31" s="1139">
        <v>1525</v>
      </c>
      <c r="W31" s="1139"/>
      <c r="X31" s="1139"/>
      <c r="Y31" s="1139"/>
      <c r="Z31" s="1139"/>
      <c r="AA31" s="1139">
        <v>30</v>
      </c>
      <c r="AB31" s="1139"/>
      <c r="AC31" s="1139"/>
      <c r="AD31" s="1139"/>
      <c r="AE31" s="1140"/>
      <c r="AF31" s="1114">
        <v>30</v>
      </c>
      <c r="AG31" s="1115"/>
      <c r="AH31" s="1115"/>
      <c r="AI31" s="1115"/>
      <c r="AJ31" s="1116"/>
      <c r="AK31" s="1075">
        <v>486</v>
      </c>
      <c r="AL31" s="1066"/>
      <c r="AM31" s="1066"/>
      <c r="AN31" s="1066"/>
      <c r="AO31" s="1066"/>
      <c r="AP31" s="1066" t="s">
        <v>580</v>
      </c>
      <c r="AQ31" s="1066"/>
      <c r="AR31" s="1066"/>
      <c r="AS31" s="1066"/>
      <c r="AT31" s="1066"/>
      <c r="AU31" s="1066" t="s">
        <v>580</v>
      </c>
      <c r="AV31" s="1066"/>
      <c r="AW31" s="1066"/>
      <c r="AX31" s="1066"/>
      <c r="AY31" s="1066"/>
      <c r="AZ31" s="1137" t="s">
        <v>580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889</v>
      </c>
      <c r="R32" s="1139"/>
      <c r="S32" s="1139"/>
      <c r="T32" s="1139"/>
      <c r="U32" s="1139"/>
      <c r="V32" s="1139">
        <v>802</v>
      </c>
      <c r="W32" s="1139"/>
      <c r="X32" s="1139"/>
      <c r="Y32" s="1139"/>
      <c r="Z32" s="1139"/>
      <c r="AA32" s="1139">
        <v>87</v>
      </c>
      <c r="AB32" s="1139"/>
      <c r="AC32" s="1139"/>
      <c r="AD32" s="1139"/>
      <c r="AE32" s="1140"/>
      <c r="AF32" s="1114">
        <v>1605</v>
      </c>
      <c r="AG32" s="1115"/>
      <c r="AH32" s="1115"/>
      <c r="AI32" s="1115"/>
      <c r="AJ32" s="1116"/>
      <c r="AK32" s="1075">
        <v>56</v>
      </c>
      <c r="AL32" s="1066"/>
      <c r="AM32" s="1066"/>
      <c r="AN32" s="1066"/>
      <c r="AO32" s="1066"/>
      <c r="AP32" s="1066">
        <v>5156</v>
      </c>
      <c r="AQ32" s="1066"/>
      <c r="AR32" s="1066"/>
      <c r="AS32" s="1066"/>
      <c r="AT32" s="1066"/>
      <c r="AU32" s="1066">
        <v>56</v>
      </c>
      <c r="AV32" s="1066"/>
      <c r="AW32" s="1066"/>
      <c r="AX32" s="1066"/>
      <c r="AY32" s="1066"/>
      <c r="AZ32" s="1137" t="s">
        <v>580</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411</v>
      </c>
      <c r="C33" s="1133"/>
      <c r="D33" s="1133"/>
      <c r="E33" s="1133"/>
      <c r="F33" s="1133"/>
      <c r="G33" s="1133"/>
      <c r="H33" s="1133"/>
      <c r="I33" s="1133"/>
      <c r="J33" s="1133"/>
      <c r="K33" s="1133"/>
      <c r="L33" s="1133"/>
      <c r="M33" s="1133"/>
      <c r="N33" s="1133"/>
      <c r="O33" s="1133"/>
      <c r="P33" s="1134"/>
      <c r="Q33" s="1138">
        <v>177</v>
      </c>
      <c r="R33" s="1139"/>
      <c r="S33" s="1139"/>
      <c r="T33" s="1139"/>
      <c r="U33" s="1139"/>
      <c r="V33" s="1139">
        <v>203</v>
      </c>
      <c r="W33" s="1139"/>
      <c r="X33" s="1139"/>
      <c r="Y33" s="1139"/>
      <c r="Z33" s="1139"/>
      <c r="AA33" s="1139">
        <v>-26</v>
      </c>
      <c r="AB33" s="1139"/>
      <c r="AC33" s="1139"/>
      <c r="AD33" s="1139"/>
      <c r="AE33" s="1140"/>
      <c r="AF33" s="1114">
        <v>14</v>
      </c>
      <c r="AG33" s="1115"/>
      <c r="AH33" s="1115"/>
      <c r="AI33" s="1115"/>
      <c r="AJ33" s="1116"/>
      <c r="AK33" s="1075">
        <v>288</v>
      </c>
      <c r="AL33" s="1066"/>
      <c r="AM33" s="1066"/>
      <c r="AN33" s="1066"/>
      <c r="AO33" s="1066"/>
      <c r="AP33" s="1066">
        <v>824</v>
      </c>
      <c r="AQ33" s="1066"/>
      <c r="AR33" s="1066"/>
      <c r="AS33" s="1066"/>
      <c r="AT33" s="1066"/>
      <c r="AU33" s="1066">
        <v>288</v>
      </c>
      <c r="AV33" s="1066"/>
      <c r="AW33" s="1066"/>
      <c r="AX33" s="1066"/>
      <c r="AY33" s="1066"/>
      <c r="AZ33" s="1137" t="s">
        <v>580</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412</v>
      </c>
      <c r="C34" s="1133"/>
      <c r="D34" s="1133"/>
      <c r="E34" s="1133"/>
      <c r="F34" s="1133"/>
      <c r="G34" s="1133"/>
      <c r="H34" s="1133"/>
      <c r="I34" s="1133"/>
      <c r="J34" s="1133"/>
      <c r="K34" s="1133"/>
      <c r="L34" s="1133"/>
      <c r="M34" s="1133"/>
      <c r="N34" s="1133"/>
      <c r="O34" s="1133"/>
      <c r="P34" s="1134"/>
      <c r="Q34" s="1138">
        <v>2585</v>
      </c>
      <c r="R34" s="1139"/>
      <c r="S34" s="1139"/>
      <c r="T34" s="1139"/>
      <c r="U34" s="1139"/>
      <c r="V34" s="1139">
        <v>2553</v>
      </c>
      <c r="W34" s="1139"/>
      <c r="X34" s="1139"/>
      <c r="Y34" s="1139"/>
      <c r="Z34" s="1139"/>
      <c r="AA34" s="1139">
        <v>32</v>
      </c>
      <c r="AB34" s="1139"/>
      <c r="AC34" s="1139"/>
      <c r="AD34" s="1139"/>
      <c r="AE34" s="1140"/>
      <c r="AF34" s="1114">
        <v>225</v>
      </c>
      <c r="AG34" s="1115"/>
      <c r="AH34" s="1115"/>
      <c r="AI34" s="1115"/>
      <c r="AJ34" s="1116"/>
      <c r="AK34" s="1075">
        <v>1590</v>
      </c>
      <c r="AL34" s="1066"/>
      <c r="AM34" s="1066"/>
      <c r="AN34" s="1066"/>
      <c r="AO34" s="1066"/>
      <c r="AP34" s="1066">
        <v>19456</v>
      </c>
      <c r="AQ34" s="1066"/>
      <c r="AR34" s="1066"/>
      <c r="AS34" s="1066"/>
      <c r="AT34" s="1066"/>
      <c r="AU34" s="1066">
        <v>1590</v>
      </c>
      <c r="AV34" s="1066"/>
      <c r="AW34" s="1066"/>
      <c r="AX34" s="1066"/>
      <c r="AY34" s="1066"/>
      <c r="AZ34" s="1137" t="s">
        <v>580</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413</v>
      </c>
      <c r="C35" s="1133"/>
      <c r="D35" s="1133"/>
      <c r="E35" s="1133"/>
      <c r="F35" s="1133"/>
      <c r="G35" s="1133"/>
      <c r="H35" s="1133"/>
      <c r="I35" s="1133"/>
      <c r="J35" s="1133"/>
      <c r="K35" s="1133"/>
      <c r="L35" s="1133"/>
      <c r="M35" s="1133"/>
      <c r="N35" s="1133"/>
      <c r="O35" s="1133"/>
      <c r="P35" s="1134"/>
      <c r="Q35" s="1138">
        <v>120</v>
      </c>
      <c r="R35" s="1139"/>
      <c r="S35" s="1139"/>
      <c r="T35" s="1139"/>
      <c r="U35" s="1139"/>
      <c r="V35" s="1139">
        <v>120</v>
      </c>
      <c r="W35" s="1139"/>
      <c r="X35" s="1139"/>
      <c r="Y35" s="1139"/>
      <c r="Z35" s="1139"/>
      <c r="AA35" s="1139">
        <v>0</v>
      </c>
      <c r="AB35" s="1139"/>
      <c r="AC35" s="1139"/>
      <c r="AD35" s="1139"/>
      <c r="AE35" s="1140"/>
      <c r="AF35" s="1114" t="s">
        <v>127</v>
      </c>
      <c r="AG35" s="1115"/>
      <c r="AH35" s="1115"/>
      <c r="AI35" s="1115"/>
      <c r="AJ35" s="1116"/>
      <c r="AK35" s="1075">
        <v>34</v>
      </c>
      <c r="AL35" s="1066"/>
      <c r="AM35" s="1066"/>
      <c r="AN35" s="1066"/>
      <c r="AO35" s="1066"/>
      <c r="AP35" s="1066">
        <v>459</v>
      </c>
      <c r="AQ35" s="1066"/>
      <c r="AR35" s="1066"/>
      <c r="AS35" s="1066"/>
      <c r="AT35" s="1066"/>
      <c r="AU35" s="1066">
        <v>34</v>
      </c>
      <c r="AV35" s="1066"/>
      <c r="AW35" s="1066"/>
      <c r="AX35" s="1066"/>
      <c r="AY35" s="1066"/>
      <c r="AZ35" s="1137" t="s">
        <v>580</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415</v>
      </c>
      <c r="C36" s="1133"/>
      <c r="D36" s="1133"/>
      <c r="E36" s="1133"/>
      <c r="F36" s="1133"/>
      <c r="G36" s="1133"/>
      <c r="H36" s="1133"/>
      <c r="I36" s="1133"/>
      <c r="J36" s="1133"/>
      <c r="K36" s="1133"/>
      <c r="L36" s="1133"/>
      <c r="M36" s="1133"/>
      <c r="N36" s="1133"/>
      <c r="O36" s="1133"/>
      <c r="P36" s="1134"/>
      <c r="Q36" s="1138">
        <v>6</v>
      </c>
      <c r="R36" s="1139"/>
      <c r="S36" s="1139"/>
      <c r="T36" s="1139"/>
      <c r="U36" s="1139"/>
      <c r="V36" s="1139">
        <v>6</v>
      </c>
      <c r="W36" s="1139"/>
      <c r="X36" s="1139"/>
      <c r="Y36" s="1139"/>
      <c r="Z36" s="1139"/>
      <c r="AA36" s="1139">
        <v>0</v>
      </c>
      <c r="AB36" s="1139"/>
      <c r="AC36" s="1139"/>
      <c r="AD36" s="1139"/>
      <c r="AE36" s="1140"/>
      <c r="AF36" s="1114">
        <v>0</v>
      </c>
      <c r="AG36" s="1115"/>
      <c r="AH36" s="1115"/>
      <c r="AI36" s="1115"/>
      <c r="AJ36" s="1116"/>
      <c r="AK36" s="1075" t="s">
        <v>580</v>
      </c>
      <c r="AL36" s="1066"/>
      <c r="AM36" s="1066"/>
      <c r="AN36" s="1066"/>
      <c r="AO36" s="1066"/>
      <c r="AP36" s="1066" t="s">
        <v>580</v>
      </c>
      <c r="AQ36" s="1066"/>
      <c r="AR36" s="1066"/>
      <c r="AS36" s="1066"/>
      <c r="AT36" s="1066"/>
      <c r="AU36" s="1066" t="s">
        <v>580</v>
      </c>
      <c r="AV36" s="1066"/>
      <c r="AW36" s="1066"/>
      <c r="AX36" s="1066"/>
      <c r="AY36" s="1066"/>
      <c r="AZ36" s="1137" t="s">
        <v>580</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416</v>
      </c>
      <c r="C37" s="1133"/>
      <c r="D37" s="1133"/>
      <c r="E37" s="1133"/>
      <c r="F37" s="1133"/>
      <c r="G37" s="1133"/>
      <c r="H37" s="1133"/>
      <c r="I37" s="1133"/>
      <c r="J37" s="1133"/>
      <c r="K37" s="1133"/>
      <c r="L37" s="1133"/>
      <c r="M37" s="1133"/>
      <c r="N37" s="1133"/>
      <c r="O37" s="1133"/>
      <c r="P37" s="1134"/>
      <c r="Q37" s="1138">
        <v>42</v>
      </c>
      <c r="R37" s="1139"/>
      <c r="S37" s="1139"/>
      <c r="T37" s="1139"/>
      <c r="U37" s="1139"/>
      <c r="V37" s="1139">
        <v>42</v>
      </c>
      <c r="W37" s="1139"/>
      <c r="X37" s="1139"/>
      <c r="Y37" s="1139"/>
      <c r="Z37" s="1139"/>
      <c r="AA37" s="1139">
        <v>0</v>
      </c>
      <c r="AB37" s="1139"/>
      <c r="AC37" s="1139"/>
      <c r="AD37" s="1139"/>
      <c r="AE37" s="1140"/>
      <c r="AF37" s="1114" t="s">
        <v>127</v>
      </c>
      <c r="AG37" s="1115"/>
      <c r="AH37" s="1115"/>
      <c r="AI37" s="1115"/>
      <c r="AJ37" s="1116"/>
      <c r="AK37" s="1075">
        <v>42</v>
      </c>
      <c r="AL37" s="1066"/>
      <c r="AM37" s="1066"/>
      <c r="AN37" s="1066"/>
      <c r="AO37" s="1066"/>
      <c r="AP37" s="1066" t="s">
        <v>580</v>
      </c>
      <c r="AQ37" s="1066"/>
      <c r="AR37" s="1066"/>
      <c r="AS37" s="1066"/>
      <c r="AT37" s="1066"/>
      <c r="AU37" s="1066">
        <v>42</v>
      </c>
      <c r="AV37" s="1066"/>
      <c r="AW37" s="1066"/>
      <c r="AX37" s="1066"/>
      <c r="AY37" s="1066"/>
      <c r="AZ37" s="1137" t="s">
        <v>580</v>
      </c>
      <c r="BA37" s="1137"/>
      <c r="BB37" s="1137"/>
      <c r="BC37" s="1137"/>
      <c r="BD37" s="1137"/>
      <c r="BE37" s="1127" t="s">
        <v>414</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t="s">
        <v>417</v>
      </c>
      <c r="C38" s="1133"/>
      <c r="D38" s="1133"/>
      <c r="E38" s="1133"/>
      <c r="F38" s="1133"/>
      <c r="G38" s="1133"/>
      <c r="H38" s="1133"/>
      <c r="I38" s="1133"/>
      <c r="J38" s="1133"/>
      <c r="K38" s="1133"/>
      <c r="L38" s="1133"/>
      <c r="M38" s="1133"/>
      <c r="N38" s="1133"/>
      <c r="O38" s="1133"/>
      <c r="P38" s="1134"/>
      <c r="Q38" s="1138">
        <v>56</v>
      </c>
      <c r="R38" s="1139"/>
      <c r="S38" s="1139"/>
      <c r="T38" s="1139"/>
      <c r="U38" s="1139"/>
      <c r="V38" s="1139">
        <v>56</v>
      </c>
      <c r="W38" s="1139"/>
      <c r="X38" s="1139"/>
      <c r="Y38" s="1139"/>
      <c r="Z38" s="1139"/>
      <c r="AA38" s="1139">
        <v>0</v>
      </c>
      <c r="AB38" s="1139"/>
      <c r="AC38" s="1139"/>
      <c r="AD38" s="1139"/>
      <c r="AE38" s="1140"/>
      <c r="AF38" s="1114" t="s">
        <v>127</v>
      </c>
      <c r="AG38" s="1115"/>
      <c r="AH38" s="1115"/>
      <c r="AI38" s="1115"/>
      <c r="AJ38" s="1116"/>
      <c r="AK38" s="1075">
        <v>55</v>
      </c>
      <c r="AL38" s="1066"/>
      <c r="AM38" s="1066"/>
      <c r="AN38" s="1066"/>
      <c r="AO38" s="1066"/>
      <c r="AP38" s="1066">
        <v>231</v>
      </c>
      <c r="AQ38" s="1066"/>
      <c r="AR38" s="1066"/>
      <c r="AS38" s="1066"/>
      <c r="AT38" s="1066"/>
      <c r="AU38" s="1066">
        <v>55</v>
      </c>
      <c r="AV38" s="1066"/>
      <c r="AW38" s="1066"/>
      <c r="AX38" s="1066"/>
      <c r="AY38" s="1066"/>
      <c r="AZ38" s="1137" t="s">
        <v>580</v>
      </c>
      <c r="BA38" s="1137"/>
      <c r="BB38" s="1137"/>
      <c r="BC38" s="1137"/>
      <c r="BD38" s="1137"/>
      <c r="BE38" s="1127" t="s">
        <v>414</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2183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421</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422</v>
      </c>
      <c r="AB66" s="1097"/>
      <c r="AC66" s="1097"/>
      <c r="AD66" s="1097"/>
      <c r="AE66" s="1098"/>
      <c r="AF66" s="1102" t="s">
        <v>400</v>
      </c>
      <c r="AG66" s="1103"/>
      <c r="AH66" s="1103"/>
      <c r="AI66" s="1103"/>
      <c r="AJ66" s="1104"/>
      <c r="AK66" s="1096" t="s">
        <v>401</v>
      </c>
      <c r="AL66" s="1091"/>
      <c r="AM66" s="1091"/>
      <c r="AN66" s="1091"/>
      <c r="AO66" s="1092"/>
      <c r="AP66" s="1096" t="s">
        <v>402</v>
      </c>
      <c r="AQ66" s="1097"/>
      <c r="AR66" s="1097"/>
      <c r="AS66" s="1097"/>
      <c r="AT66" s="1098"/>
      <c r="AU66" s="1096" t="s">
        <v>423</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581</v>
      </c>
      <c r="C68" s="1081"/>
      <c r="D68" s="1081"/>
      <c r="E68" s="1081"/>
      <c r="F68" s="1081"/>
      <c r="G68" s="1081"/>
      <c r="H68" s="1081"/>
      <c r="I68" s="1081"/>
      <c r="J68" s="1081"/>
      <c r="K68" s="1081"/>
      <c r="L68" s="1081"/>
      <c r="M68" s="1081"/>
      <c r="N68" s="1081"/>
      <c r="O68" s="1081"/>
      <c r="P68" s="1082"/>
      <c r="Q68" s="1083">
        <v>532</v>
      </c>
      <c r="R68" s="1077"/>
      <c r="S68" s="1077"/>
      <c r="T68" s="1077"/>
      <c r="U68" s="1077"/>
      <c r="V68" s="1077">
        <v>529</v>
      </c>
      <c r="W68" s="1077"/>
      <c r="X68" s="1077"/>
      <c r="Y68" s="1077"/>
      <c r="Z68" s="1077"/>
      <c r="AA68" s="1077">
        <v>3</v>
      </c>
      <c r="AB68" s="1077"/>
      <c r="AC68" s="1077"/>
      <c r="AD68" s="1077"/>
      <c r="AE68" s="1077"/>
      <c r="AF68" s="1077">
        <v>3</v>
      </c>
      <c r="AG68" s="1077"/>
      <c r="AH68" s="1077"/>
      <c r="AI68" s="1077"/>
      <c r="AJ68" s="1077"/>
      <c r="AK68" s="1077" t="s">
        <v>591</v>
      </c>
      <c r="AL68" s="1077"/>
      <c r="AM68" s="1077"/>
      <c r="AN68" s="1077"/>
      <c r="AO68" s="1077"/>
      <c r="AP68" s="1077" t="s">
        <v>591</v>
      </c>
      <c r="AQ68" s="1077"/>
      <c r="AR68" s="1077"/>
      <c r="AS68" s="1077"/>
      <c r="AT68" s="1077"/>
      <c r="AU68" s="1077" t="s">
        <v>591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582</v>
      </c>
      <c r="C69" s="1070"/>
      <c r="D69" s="1070"/>
      <c r="E69" s="1070"/>
      <c r="F69" s="1070"/>
      <c r="G69" s="1070"/>
      <c r="H69" s="1070"/>
      <c r="I69" s="1070"/>
      <c r="J69" s="1070"/>
      <c r="K69" s="1070"/>
      <c r="L69" s="1070"/>
      <c r="M69" s="1070"/>
      <c r="N69" s="1070"/>
      <c r="O69" s="1070"/>
      <c r="P69" s="1071"/>
      <c r="Q69" s="1072">
        <v>38</v>
      </c>
      <c r="R69" s="1066"/>
      <c r="S69" s="1066"/>
      <c r="T69" s="1066"/>
      <c r="U69" s="1066"/>
      <c r="V69" s="1066">
        <v>28</v>
      </c>
      <c r="W69" s="1066"/>
      <c r="X69" s="1066"/>
      <c r="Y69" s="1066"/>
      <c r="Z69" s="1066"/>
      <c r="AA69" s="1066">
        <v>10</v>
      </c>
      <c r="AB69" s="1066"/>
      <c r="AC69" s="1066"/>
      <c r="AD69" s="1066"/>
      <c r="AE69" s="1066"/>
      <c r="AF69" s="1066">
        <v>10</v>
      </c>
      <c r="AG69" s="1066"/>
      <c r="AH69" s="1066"/>
      <c r="AI69" s="1066"/>
      <c r="AJ69" s="1066"/>
      <c r="AK69" s="1066" t="s">
        <v>591</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583</v>
      </c>
      <c r="C70" s="1070"/>
      <c r="D70" s="1070"/>
      <c r="E70" s="1070"/>
      <c r="F70" s="1070"/>
      <c r="G70" s="1070"/>
      <c r="H70" s="1070"/>
      <c r="I70" s="1070"/>
      <c r="J70" s="1070"/>
      <c r="K70" s="1070"/>
      <c r="L70" s="1070"/>
      <c r="M70" s="1070"/>
      <c r="N70" s="1070"/>
      <c r="O70" s="1070"/>
      <c r="P70" s="1071"/>
      <c r="Q70" s="1072">
        <v>144</v>
      </c>
      <c r="R70" s="1066"/>
      <c r="S70" s="1066"/>
      <c r="T70" s="1066"/>
      <c r="U70" s="1066"/>
      <c r="V70" s="1066">
        <v>72</v>
      </c>
      <c r="W70" s="1066"/>
      <c r="X70" s="1066"/>
      <c r="Y70" s="1066"/>
      <c r="Z70" s="1066"/>
      <c r="AA70" s="1066">
        <v>73</v>
      </c>
      <c r="AB70" s="1066"/>
      <c r="AC70" s="1066"/>
      <c r="AD70" s="1066"/>
      <c r="AE70" s="1066"/>
      <c r="AF70" s="1066">
        <v>73</v>
      </c>
      <c r="AG70" s="1066"/>
      <c r="AH70" s="1066"/>
      <c r="AI70" s="1066"/>
      <c r="AJ70" s="1066"/>
      <c r="AK70" s="1066" t="s">
        <v>591</v>
      </c>
      <c r="AL70" s="1066"/>
      <c r="AM70" s="1066"/>
      <c r="AN70" s="1066"/>
      <c r="AO70" s="1066"/>
      <c r="AP70" s="1066" t="s">
        <v>591</v>
      </c>
      <c r="AQ70" s="1066"/>
      <c r="AR70" s="1066"/>
      <c r="AS70" s="1066"/>
      <c r="AT70" s="1066"/>
      <c r="AU70" s="1066" t="s">
        <v>591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584</v>
      </c>
      <c r="C71" s="1070"/>
      <c r="D71" s="1070"/>
      <c r="E71" s="1070"/>
      <c r="F71" s="1070"/>
      <c r="G71" s="1070"/>
      <c r="H71" s="1070"/>
      <c r="I71" s="1070"/>
      <c r="J71" s="1070"/>
      <c r="K71" s="1070"/>
      <c r="L71" s="1070"/>
      <c r="M71" s="1070"/>
      <c r="N71" s="1070"/>
      <c r="O71" s="1070"/>
      <c r="P71" s="1071"/>
      <c r="Q71" s="1072">
        <v>80</v>
      </c>
      <c r="R71" s="1066"/>
      <c r="S71" s="1066"/>
      <c r="T71" s="1066"/>
      <c r="U71" s="1066"/>
      <c r="V71" s="1066">
        <v>70</v>
      </c>
      <c r="W71" s="1066"/>
      <c r="X71" s="1066"/>
      <c r="Y71" s="1066"/>
      <c r="Z71" s="1066"/>
      <c r="AA71" s="1066">
        <v>10</v>
      </c>
      <c r="AB71" s="1066"/>
      <c r="AC71" s="1066"/>
      <c r="AD71" s="1066"/>
      <c r="AE71" s="1066"/>
      <c r="AF71" s="1066">
        <v>10</v>
      </c>
      <c r="AG71" s="1066"/>
      <c r="AH71" s="1066"/>
      <c r="AI71" s="1066"/>
      <c r="AJ71" s="1066"/>
      <c r="AK71" s="1066" t="s">
        <v>591</v>
      </c>
      <c r="AL71" s="1066"/>
      <c r="AM71" s="1066"/>
      <c r="AN71" s="1066"/>
      <c r="AO71" s="1066"/>
      <c r="AP71" s="1066" t="s">
        <v>591</v>
      </c>
      <c r="AQ71" s="1066"/>
      <c r="AR71" s="1066"/>
      <c r="AS71" s="1066"/>
      <c r="AT71" s="1066"/>
      <c r="AU71" s="1066" t="s">
        <v>591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585</v>
      </c>
      <c r="C72" s="1070"/>
      <c r="D72" s="1070"/>
      <c r="E72" s="1070"/>
      <c r="F72" s="1070"/>
      <c r="G72" s="1070"/>
      <c r="H72" s="1070"/>
      <c r="I72" s="1070"/>
      <c r="J72" s="1070"/>
      <c r="K72" s="1070"/>
      <c r="L72" s="1070"/>
      <c r="M72" s="1070"/>
      <c r="N72" s="1070"/>
      <c r="O72" s="1070"/>
      <c r="P72" s="1071"/>
      <c r="Q72" s="1072">
        <v>221014</v>
      </c>
      <c r="R72" s="1066"/>
      <c r="S72" s="1066"/>
      <c r="T72" s="1066"/>
      <c r="U72" s="1066"/>
      <c r="V72" s="1066">
        <v>207450</v>
      </c>
      <c r="W72" s="1066"/>
      <c r="X72" s="1066"/>
      <c r="Y72" s="1066"/>
      <c r="Z72" s="1066"/>
      <c r="AA72" s="1066">
        <v>13564</v>
      </c>
      <c r="AB72" s="1066"/>
      <c r="AC72" s="1066"/>
      <c r="AD72" s="1066"/>
      <c r="AE72" s="1066"/>
      <c r="AF72" s="1066">
        <v>13564</v>
      </c>
      <c r="AG72" s="1066"/>
      <c r="AH72" s="1066"/>
      <c r="AI72" s="1066"/>
      <c r="AJ72" s="1066"/>
      <c r="AK72" s="1066" t="s">
        <v>591</v>
      </c>
      <c r="AL72" s="1066"/>
      <c r="AM72" s="1066"/>
      <c r="AN72" s="1066"/>
      <c r="AO72" s="1066"/>
      <c r="AP72" s="1066" t="s">
        <v>591</v>
      </c>
      <c r="AQ72" s="1066"/>
      <c r="AR72" s="1066"/>
      <c r="AS72" s="1066"/>
      <c r="AT72" s="1066"/>
      <c r="AU72" s="1066" t="s">
        <v>591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393</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305</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305</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305</v>
      </c>
      <c r="DR109" s="989"/>
      <c r="DS109" s="989"/>
      <c r="DT109" s="989"/>
      <c r="DU109" s="990"/>
      <c r="DV109" s="991" t="s">
        <v>435</v>
      </c>
      <c r="DW109" s="989"/>
      <c r="DX109" s="989"/>
      <c r="DY109" s="989"/>
      <c r="DZ109" s="1020"/>
    </row>
    <row r="110" spans="1:131" s="248" customFormat="1" ht="26.25" customHeight="1">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4135492</v>
      </c>
      <c r="AB110" s="982"/>
      <c r="AC110" s="982"/>
      <c r="AD110" s="982"/>
      <c r="AE110" s="983"/>
      <c r="AF110" s="984">
        <v>4125997</v>
      </c>
      <c r="AG110" s="982"/>
      <c r="AH110" s="982"/>
      <c r="AI110" s="982"/>
      <c r="AJ110" s="983"/>
      <c r="AK110" s="984">
        <v>4417943</v>
      </c>
      <c r="AL110" s="982"/>
      <c r="AM110" s="982"/>
      <c r="AN110" s="982"/>
      <c r="AO110" s="983"/>
      <c r="AP110" s="985">
        <v>18.7</v>
      </c>
      <c r="AQ110" s="986"/>
      <c r="AR110" s="986"/>
      <c r="AS110" s="986"/>
      <c r="AT110" s="987"/>
      <c r="AU110" s="1021" t="s">
        <v>72</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56499892</v>
      </c>
      <c r="BR110" s="929"/>
      <c r="BS110" s="929"/>
      <c r="BT110" s="929"/>
      <c r="BU110" s="929"/>
      <c r="BV110" s="929">
        <v>61947462</v>
      </c>
      <c r="BW110" s="929"/>
      <c r="BX110" s="929"/>
      <c r="BY110" s="929"/>
      <c r="BZ110" s="929"/>
      <c r="CA110" s="929">
        <v>62069599</v>
      </c>
      <c r="CB110" s="929"/>
      <c r="CC110" s="929"/>
      <c r="CD110" s="929"/>
      <c r="CE110" s="929"/>
      <c r="CF110" s="953">
        <v>262.89999999999998</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442</v>
      </c>
      <c r="DM110" s="929"/>
      <c r="DN110" s="929"/>
      <c r="DO110" s="929"/>
      <c r="DP110" s="929"/>
      <c r="DQ110" s="929" t="s">
        <v>442</v>
      </c>
      <c r="DR110" s="929"/>
      <c r="DS110" s="929"/>
      <c r="DT110" s="929"/>
      <c r="DU110" s="929"/>
      <c r="DV110" s="930" t="s">
        <v>127</v>
      </c>
      <c r="DW110" s="930"/>
      <c r="DX110" s="930"/>
      <c r="DY110" s="930"/>
      <c r="DZ110" s="931"/>
    </row>
    <row r="111" spans="1:131" s="248" customFormat="1" ht="26.25" customHeight="1">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127</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127</v>
      </c>
      <c r="BR111" s="901"/>
      <c r="BS111" s="901"/>
      <c r="BT111" s="901"/>
      <c r="BU111" s="901"/>
      <c r="BV111" s="901" t="s">
        <v>389</v>
      </c>
      <c r="BW111" s="901"/>
      <c r="BX111" s="901"/>
      <c r="BY111" s="901"/>
      <c r="BZ111" s="901"/>
      <c r="CA111" s="901">
        <v>611</v>
      </c>
      <c r="CB111" s="901"/>
      <c r="CC111" s="901"/>
      <c r="CD111" s="901"/>
      <c r="CE111" s="901"/>
      <c r="CF111" s="962">
        <v>0</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442</v>
      </c>
      <c r="DH111" s="901"/>
      <c r="DI111" s="901"/>
      <c r="DJ111" s="901"/>
      <c r="DK111" s="901"/>
      <c r="DL111" s="901" t="s">
        <v>442</v>
      </c>
      <c r="DM111" s="901"/>
      <c r="DN111" s="901"/>
      <c r="DO111" s="901"/>
      <c r="DP111" s="901"/>
      <c r="DQ111" s="901" t="s">
        <v>442</v>
      </c>
      <c r="DR111" s="901"/>
      <c r="DS111" s="901"/>
      <c r="DT111" s="901"/>
      <c r="DU111" s="901"/>
      <c r="DV111" s="878" t="s">
        <v>127</v>
      </c>
      <c r="DW111" s="878"/>
      <c r="DX111" s="878"/>
      <c r="DY111" s="878"/>
      <c r="DZ111" s="879"/>
    </row>
    <row r="112" spans="1:131" s="248" customFormat="1" ht="26.25" customHeight="1">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127</v>
      </c>
      <c r="AG112" s="864"/>
      <c r="AH112" s="864"/>
      <c r="AI112" s="864"/>
      <c r="AJ112" s="865"/>
      <c r="AK112" s="866" t="s">
        <v>127</v>
      </c>
      <c r="AL112" s="864"/>
      <c r="AM112" s="864"/>
      <c r="AN112" s="864"/>
      <c r="AO112" s="865"/>
      <c r="AP112" s="911" t="s">
        <v>441</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18595711</v>
      </c>
      <c r="BR112" s="901"/>
      <c r="BS112" s="901"/>
      <c r="BT112" s="901"/>
      <c r="BU112" s="901"/>
      <c r="BV112" s="901">
        <v>18326363</v>
      </c>
      <c r="BW112" s="901"/>
      <c r="BX112" s="901"/>
      <c r="BY112" s="901"/>
      <c r="BZ112" s="901"/>
      <c r="CA112" s="901">
        <v>18065381</v>
      </c>
      <c r="CB112" s="901"/>
      <c r="CC112" s="901"/>
      <c r="CD112" s="901"/>
      <c r="CE112" s="901"/>
      <c r="CF112" s="962">
        <v>76.5</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442</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1597032</v>
      </c>
      <c r="AB113" s="1010"/>
      <c r="AC113" s="1010"/>
      <c r="AD113" s="1010"/>
      <c r="AE113" s="1011"/>
      <c r="AF113" s="1012">
        <v>1465386</v>
      </c>
      <c r="AG113" s="1010"/>
      <c r="AH113" s="1010"/>
      <c r="AI113" s="1010"/>
      <c r="AJ113" s="1011"/>
      <c r="AK113" s="1012">
        <v>1580103</v>
      </c>
      <c r="AL113" s="1010"/>
      <c r="AM113" s="1010"/>
      <c r="AN113" s="1010"/>
      <c r="AO113" s="1011"/>
      <c r="AP113" s="1013">
        <v>6.7</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t="s">
        <v>442</v>
      </c>
      <c r="BR113" s="901"/>
      <c r="BS113" s="901"/>
      <c r="BT113" s="901"/>
      <c r="BU113" s="901"/>
      <c r="BV113" s="901" t="s">
        <v>389</v>
      </c>
      <c r="BW113" s="901"/>
      <c r="BX113" s="901"/>
      <c r="BY113" s="901"/>
      <c r="BZ113" s="901"/>
      <c r="CA113" s="901" t="s">
        <v>389</v>
      </c>
      <c r="CB113" s="901"/>
      <c r="CC113" s="901"/>
      <c r="CD113" s="901"/>
      <c r="CE113" s="901"/>
      <c r="CF113" s="962" t="s">
        <v>442</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389</v>
      </c>
      <c r="DM113" s="864"/>
      <c r="DN113" s="864"/>
      <c r="DO113" s="864"/>
      <c r="DP113" s="865"/>
      <c r="DQ113" s="866" t="s">
        <v>442</v>
      </c>
      <c r="DR113" s="864"/>
      <c r="DS113" s="864"/>
      <c r="DT113" s="864"/>
      <c r="DU113" s="865"/>
      <c r="DV113" s="911" t="s">
        <v>389</v>
      </c>
      <c r="DW113" s="912"/>
      <c r="DX113" s="912"/>
      <c r="DY113" s="912"/>
      <c r="DZ113" s="913"/>
    </row>
    <row r="114" spans="1:130" s="248" customFormat="1" ht="26.25" customHeight="1">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389</v>
      </c>
      <c r="AB114" s="864"/>
      <c r="AC114" s="864"/>
      <c r="AD114" s="864"/>
      <c r="AE114" s="865"/>
      <c r="AF114" s="866" t="s">
        <v>389</v>
      </c>
      <c r="AG114" s="864"/>
      <c r="AH114" s="864"/>
      <c r="AI114" s="864"/>
      <c r="AJ114" s="865"/>
      <c r="AK114" s="866" t="s">
        <v>389</v>
      </c>
      <c r="AL114" s="864"/>
      <c r="AM114" s="864"/>
      <c r="AN114" s="864"/>
      <c r="AO114" s="865"/>
      <c r="AP114" s="911" t="s">
        <v>442</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6491099</v>
      </c>
      <c r="BR114" s="901"/>
      <c r="BS114" s="901"/>
      <c r="BT114" s="901"/>
      <c r="BU114" s="901"/>
      <c r="BV114" s="901">
        <v>6410635</v>
      </c>
      <c r="BW114" s="901"/>
      <c r="BX114" s="901"/>
      <c r="BY114" s="901"/>
      <c r="BZ114" s="901"/>
      <c r="CA114" s="901">
        <v>6773666</v>
      </c>
      <c r="CB114" s="901"/>
      <c r="CC114" s="901"/>
      <c r="CD114" s="901"/>
      <c r="CE114" s="901"/>
      <c r="CF114" s="962">
        <v>28.7</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127</v>
      </c>
      <c r="DM114" s="864"/>
      <c r="DN114" s="864"/>
      <c r="DO114" s="864"/>
      <c r="DP114" s="865"/>
      <c r="DQ114" s="866" t="s">
        <v>389</v>
      </c>
      <c r="DR114" s="864"/>
      <c r="DS114" s="864"/>
      <c r="DT114" s="864"/>
      <c r="DU114" s="865"/>
      <c r="DV114" s="911" t="s">
        <v>441</v>
      </c>
      <c r="DW114" s="912"/>
      <c r="DX114" s="912"/>
      <c r="DY114" s="912"/>
      <c r="DZ114" s="913"/>
    </row>
    <row r="115" spans="1:130" s="248" customFormat="1" ht="26.25" customHeight="1">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8532</v>
      </c>
      <c r="AB115" s="1010"/>
      <c r="AC115" s="1010"/>
      <c r="AD115" s="1010"/>
      <c r="AE115" s="1011"/>
      <c r="AF115" s="1012">
        <v>30428</v>
      </c>
      <c r="AG115" s="1010"/>
      <c r="AH115" s="1010"/>
      <c r="AI115" s="1010"/>
      <c r="AJ115" s="1011"/>
      <c r="AK115" s="1012">
        <v>38243</v>
      </c>
      <c r="AL115" s="1010"/>
      <c r="AM115" s="1010"/>
      <c r="AN115" s="1010"/>
      <c r="AO115" s="1011"/>
      <c r="AP115" s="1013">
        <v>0.2</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v>21324</v>
      </c>
      <c r="BR115" s="901"/>
      <c r="BS115" s="901"/>
      <c r="BT115" s="901"/>
      <c r="BU115" s="901"/>
      <c r="BV115" s="901">
        <v>21258</v>
      </c>
      <c r="BW115" s="901"/>
      <c r="BX115" s="901"/>
      <c r="BY115" s="901"/>
      <c r="BZ115" s="901"/>
      <c r="CA115" s="901">
        <v>20863</v>
      </c>
      <c r="CB115" s="901"/>
      <c r="CC115" s="901"/>
      <c r="CD115" s="901"/>
      <c r="CE115" s="901"/>
      <c r="CF115" s="962">
        <v>0.1</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389</v>
      </c>
      <c r="DH115" s="864"/>
      <c r="DI115" s="864"/>
      <c r="DJ115" s="864"/>
      <c r="DK115" s="865"/>
      <c r="DL115" s="866" t="s">
        <v>389</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127</v>
      </c>
      <c r="AB116" s="864"/>
      <c r="AC116" s="864"/>
      <c r="AD116" s="864"/>
      <c r="AE116" s="865"/>
      <c r="AF116" s="866" t="s">
        <v>127</v>
      </c>
      <c r="AG116" s="864"/>
      <c r="AH116" s="864"/>
      <c r="AI116" s="864"/>
      <c r="AJ116" s="865"/>
      <c r="AK116" s="866" t="s">
        <v>127</v>
      </c>
      <c r="AL116" s="864"/>
      <c r="AM116" s="864"/>
      <c r="AN116" s="864"/>
      <c r="AO116" s="865"/>
      <c r="AP116" s="911" t="s">
        <v>389</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389</v>
      </c>
      <c r="BW116" s="901"/>
      <c r="BX116" s="901"/>
      <c r="BY116" s="901"/>
      <c r="BZ116" s="901"/>
      <c r="CA116" s="901" t="s">
        <v>127</v>
      </c>
      <c r="CB116" s="901"/>
      <c r="CC116" s="901"/>
      <c r="CD116" s="901"/>
      <c r="CE116" s="901"/>
      <c r="CF116" s="962" t="s">
        <v>442</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442</v>
      </c>
      <c r="DM116" s="864"/>
      <c r="DN116" s="864"/>
      <c r="DO116" s="864"/>
      <c r="DP116" s="865"/>
      <c r="DQ116" s="866">
        <v>611</v>
      </c>
      <c r="DR116" s="864"/>
      <c r="DS116" s="864"/>
      <c r="DT116" s="864"/>
      <c r="DU116" s="865"/>
      <c r="DV116" s="911">
        <v>0</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5741056</v>
      </c>
      <c r="AB117" s="996"/>
      <c r="AC117" s="996"/>
      <c r="AD117" s="996"/>
      <c r="AE117" s="997"/>
      <c r="AF117" s="998">
        <v>5621811</v>
      </c>
      <c r="AG117" s="996"/>
      <c r="AH117" s="996"/>
      <c r="AI117" s="996"/>
      <c r="AJ117" s="997"/>
      <c r="AK117" s="998">
        <v>6036289</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441</v>
      </c>
      <c r="BW117" s="901"/>
      <c r="BX117" s="901"/>
      <c r="BY117" s="901"/>
      <c r="BZ117" s="901"/>
      <c r="CA117" s="901" t="s">
        <v>127</v>
      </c>
      <c r="CB117" s="901"/>
      <c r="CC117" s="901"/>
      <c r="CD117" s="901"/>
      <c r="CE117" s="901"/>
      <c r="CF117" s="962" t="s">
        <v>127</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441</v>
      </c>
      <c r="DH117" s="864"/>
      <c r="DI117" s="864"/>
      <c r="DJ117" s="864"/>
      <c r="DK117" s="865"/>
      <c r="DL117" s="866" t="s">
        <v>127</v>
      </c>
      <c r="DM117" s="864"/>
      <c r="DN117" s="864"/>
      <c r="DO117" s="864"/>
      <c r="DP117" s="865"/>
      <c r="DQ117" s="866" t="s">
        <v>127</v>
      </c>
      <c r="DR117" s="864"/>
      <c r="DS117" s="864"/>
      <c r="DT117" s="864"/>
      <c r="DU117" s="865"/>
      <c r="DV117" s="911" t="s">
        <v>389</v>
      </c>
      <c r="DW117" s="912"/>
      <c r="DX117" s="912"/>
      <c r="DY117" s="912"/>
      <c r="DZ117" s="913"/>
    </row>
    <row r="118" spans="1:130" s="248" customFormat="1" ht="26.25" customHeight="1">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305</v>
      </c>
      <c r="AL118" s="989"/>
      <c r="AM118" s="989"/>
      <c r="AN118" s="989"/>
      <c r="AO118" s="990"/>
      <c r="AP118" s="992" t="s">
        <v>435</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127</v>
      </c>
      <c r="BW118" s="932"/>
      <c r="BX118" s="932"/>
      <c r="BY118" s="932"/>
      <c r="BZ118" s="932"/>
      <c r="CA118" s="932" t="s">
        <v>127</v>
      </c>
      <c r="CB118" s="932"/>
      <c r="CC118" s="932"/>
      <c r="CD118" s="932"/>
      <c r="CE118" s="932"/>
      <c r="CF118" s="962" t="s">
        <v>389</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389</v>
      </c>
      <c r="DM118" s="864"/>
      <c r="DN118" s="864"/>
      <c r="DO118" s="864"/>
      <c r="DP118" s="865"/>
      <c r="DQ118" s="866" t="s">
        <v>127</v>
      </c>
      <c r="DR118" s="864"/>
      <c r="DS118" s="864"/>
      <c r="DT118" s="864"/>
      <c r="DU118" s="865"/>
      <c r="DV118" s="911" t="s">
        <v>442</v>
      </c>
      <c r="DW118" s="912"/>
      <c r="DX118" s="912"/>
      <c r="DY118" s="912"/>
      <c r="DZ118" s="913"/>
    </row>
    <row r="119" spans="1:130" s="248" customFormat="1" ht="26.25" customHeight="1">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442</v>
      </c>
      <c r="AB119" s="982"/>
      <c r="AC119" s="982"/>
      <c r="AD119" s="982"/>
      <c r="AE119" s="983"/>
      <c r="AF119" s="984">
        <v>29613</v>
      </c>
      <c r="AG119" s="982"/>
      <c r="AH119" s="982"/>
      <c r="AI119" s="982"/>
      <c r="AJ119" s="983"/>
      <c r="AK119" s="984">
        <v>37632</v>
      </c>
      <c r="AL119" s="982"/>
      <c r="AM119" s="982"/>
      <c r="AN119" s="982"/>
      <c r="AO119" s="983"/>
      <c r="AP119" s="985">
        <v>0.2</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467</v>
      </c>
      <c r="BP119" s="965"/>
      <c r="BQ119" s="969">
        <v>81608026</v>
      </c>
      <c r="BR119" s="932"/>
      <c r="BS119" s="932"/>
      <c r="BT119" s="932"/>
      <c r="BU119" s="932"/>
      <c r="BV119" s="932">
        <v>86705718</v>
      </c>
      <c r="BW119" s="932"/>
      <c r="BX119" s="932"/>
      <c r="BY119" s="932"/>
      <c r="BZ119" s="932"/>
      <c r="CA119" s="932">
        <v>86930120</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442</v>
      </c>
      <c r="DH119" s="847"/>
      <c r="DI119" s="847"/>
      <c r="DJ119" s="847"/>
      <c r="DK119" s="848"/>
      <c r="DL119" s="849" t="s">
        <v>442</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442</v>
      </c>
      <c r="AG120" s="864"/>
      <c r="AH120" s="864"/>
      <c r="AI120" s="864"/>
      <c r="AJ120" s="865"/>
      <c r="AK120" s="866" t="s">
        <v>127</v>
      </c>
      <c r="AL120" s="864"/>
      <c r="AM120" s="864"/>
      <c r="AN120" s="864"/>
      <c r="AO120" s="865"/>
      <c r="AP120" s="911" t="s">
        <v>127</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10036050</v>
      </c>
      <c r="BR120" s="929"/>
      <c r="BS120" s="929"/>
      <c r="BT120" s="929"/>
      <c r="BU120" s="929"/>
      <c r="BV120" s="929">
        <v>10195913</v>
      </c>
      <c r="BW120" s="929"/>
      <c r="BX120" s="929"/>
      <c r="BY120" s="929"/>
      <c r="BZ120" s="929"/>
      <c r="CA120" s="929">
        <v>10262537</v>
      </c>
      <c r="CB120" s="929"/>
      <c r="CC120" s="929"/>
      <c r="CD120" s="929"/>
      <c r="CE120" s="929"/>
      <c r="CF120" s="953">
        <v>43.5</v>
      </c>
      <c r="CG120" s="954"/>
      <c r="CH120" s="954"/>
      <c r="CI120" s="954"/>
      <c r="CJ120" s="954"/>
      <c r="CK120" s="955" t="s">
        <v>471</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127</v>
      </c>
      <c r="DM120" s="929"/>
      <c r="DN120" s="929"/>
      <c r="DO120" s="929"/>
      <c r="DP120" s="929"/>
      <c r="DQ120" s="929">
        <v>16168050</v>
      </c>
      <c r="DR120" s="929"/>
      <c r="DS120" s="929"/>
      <c r="DT120" s="929"/>
      <c r="DU120" s="929"/>
      <c r="DV120" s="930">
        <v>68.5</v>
      </c>
      <c r="DW120" s="930"/>
      <c r="DX120" s="930"/>
      <c r="DY120" s="930"/>
      <c r="DZ120" s="931"/>
    </row>
    <row r="121" spans="1:130" s="248" customFormat="1" ht="26.25" customHeight="1">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973879</v>
      </c>
      <c r="BR121" s="901"/>
      <c r="BS121" s="901"/>
      <c r="BT121" s="901"/>
      <c r="BU121" s="901"/>
      <c r="BV121" s="901">
        <v>1278097</v>
      </c>
      <c r="BW121" s="901"/>
      <c r="BX121" s="901"/>
      <c r="BY121" s="901"/>
      <c r="BZ121" s="901"/>
      <c r="CA121" s="901">
        <v>2358695</v>
      </c>
      <c r="CB121" s="901"/>
      <c r="CC121" s="901"/>
      <c r="CD121" s="901"/>
      <c r="CE121" s="901"/>
      <c r="CF121" s="962">
        <v>10</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1064979</v>
      </c>
      <c r="DH121" s="901"/>
      <c r="DI121" s="901"/>
      <c r="DJ121" s="901"/>
      <c r="DK121" s="901"/>
      <c r="DL121" s="901">
        <v>951057</v>
      </c>
      <c r="DM121" s="901"/>
      <c r="DN121" s="901"/>
      <c r="DO121" s="901"/>
      <c r="DP121" s="901"/>
      <c r="DQ121" s="901">
        <v>806441</v>
      </c>
      <c r="DR121" s="901"/>
      <c r="DS121" s="901"/>
      <c r="DT121" s="901"/>
      <c r="DU121" s="901"/>
      <c r="DV121" s="878">
        <v>3.4</v>
      </c>
      <c r="DW121" s="878"/>
      <c r="DX121" s="878"/>
      <c r="DY121" s="878"/>
      <c r="DZ121" s="879"/>
    </row>
    <row r="122" spans="1:130" s="248" customFormat="1" ht="26.25" customHeight="1">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442</v>
      </c>
      <c r="AB122" s="864"/>
      <c r="AC122" s="864"/>
      <c r="AD122" s="864"/>
      <c r="AE122" s="865"/>
      <c r="AF122" s="866" t="s">
        <v>442</v>
      </c>
      <c r="AG122" s="864"/>
      <c r="AH122" s="864"/>
      <c r="AI122" s="864"/>
      <c r="AJ122" s="865"/>
      <c r="AK122" s="866" t="s">
        <v>127</v>
      </c>
      <c r="AL122" s="864"/>
      <c r="AM122" s="864"/>
      <c r="AN122" s="864"/>
      <c r="AO122" s="865"/>
      <c r="AP122" s="911" t="s">
        <v>389</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53590711</v>
      </c>
      <c r="BR122" s="932"/>
      <c r="BS122" s="932"/>
      <c r="BT122" s="932"/>
      <c r="BU122" s="932"/>
      <c r="BV122" s="932">
        <v>56155682</v>
      </c>
      <c r="BW122" s="932"/>
      <c r="BX122" s="932"/>
      <c r="BY122" s="932"/>
      <c r="BZ122" s="932"/>
      <c r="CA122" s="932">
        <v>55795165</v>
      </c>
      <c r="CB122" s="932"/>
      <c r="CC122" s="932"/>
      <c r="CD122" s="932"/>
      <c r="CE122" s="932"/>
      <c r="CF122" s="933">
        <v>236.3</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v>636315</v>
      </c>
      <c r="DH122" s="901"/>
      <c r="DI122" s="901"/>
      <c r="DJ122" s="901"/>
      <c r="DK122" s="901"/>
      <c r="DL122" s="901">
        <v>610953</v>
      </c>
      <c r="DM122" s="901"/>
      <c r="DN122" s="901"/>
      <c r="DO122" s="901"/>
      <c r="DP122" s="901"/>
      <c r="DQ122" s="901">
        <v>587794</v>
      </c>
      <c r="DR122" s="901"/>
      <c r="DS122" s="901"/>
      <c r="DT122" s="901"/>
      <c r="DU122" s="901"/>
      <c r="DV122" s="878">
        <v>2.5</v>
      </c>
      <c r="DW122" s="878"/>
      <c r="DX122" s="878"/>
      <c r="DY122" s="878"/>
      <c r="DZ122" s="879"/>
    </row>
    <row r="123" spans="1:130" s="248" customFormat="1" ht="26.25" customHeight="1">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8532</v>
      </c>
      <c r="AB123" s="864"/>
      <c r="AC123" s="864"/>
      <c r="AD123" s="864"/>
      <c r="AE123" s="865"/>
      <c r="AF123" s="866">
        <v>815</v>
      </c>
      <c r="AG123" s="864"/>
      <c r="AH123" s="864"/>
      <c r="AI123" s="864"/>
      <c r="AJ123" s="865"/>
      <c r="AK123" s="866">
        <v>611</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476</v>
      </c>
      <c r="BP123" s="965"/>
      <c r="BQ123" s="919">
        <v>64600640</v>
      </c>
      <c r="BR123" s="920"/>
      <c r="BS123" s="920"/>
      <c r="BT123" s="920"/>
      <c r="BU123" s="920"/>
      <c r="BV123" s="920">
        <v>67629692</v>
      </c>
      <c r="BW123" s="920"/>
      <c r="BX123" s="920"/>
      <c r="BY123" s="920"/>
      <c r="BZ123" s="920"/>
      <c r="CA123" s="920">
        <v>68416397</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v>313394</v>
      </c>
      <c r="DH123" s="864"/>
      <c r="DI123" s="864"/>
      <c r="DJ123" s="864"/>
      <c r="DK123" s="865"/>
      <c r="DL123" s="866">
        <v>321086</v>
      </c>
      <c r="DM123" s="864"/>
      <c r="DN123" s="864"/>
      <c r="DO123" s="864"/>
      <c r="DP123" s="865"/>
      <c r="DQ123" s="866">
        <v>275997</v>
      </c>
      <c r="DR123" s="864"/>
      <c r="DS123" s="864"/>
      <c r="DT123" s="864"/>
      <c r="DU123" s="865"/>
      <c r="DV123" s="911">
        <v>1.2</v>
      </c>
      <c r="DW123" s="912"/>
      <c r="DX123" s="912"/>
      <c r="DY123" s="912"/>
      <c r="DZ123" s="913"/>
    </row>
    <row r="124" spans="1:130" s="248" customFormat="1" ht="26.25" customHeight="1" thickBot="1">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389</v>
      </c>
      <c r="AB124" s="864"/>
      <c r="AC124" s="864"/>
      <c r="AD124" s="864"/>
      <c r="AE124" s="865"/>
      <c r="AF124" s="866" t="s">
        <v>442</v>
      </c>
      <c r="AG124" s="864"/>
      <c r="AH124" s="864"/>
      <c r="AI124" s="864"/>
      <c r="AJ124" s="865"/>
      <c r="AK124" s="866" t="s">
        <v>442</v>
      </c>
      <c r="AL124" s="864"/>
      <c r="AM124" s="864"/>
      <c r="AN124" s="864"/>
      <c r="AO124" s="865"/>
      <c r="AP124" s="911" t="s">
        <v>442</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73.400000000000006</v>
      </c>
      <c r="BR124" s="918"/>
      <c r="BS124" s="918"/>
      <c r="BT124" s="918"/>
      <c r="BU124" s="918"/>
      <c r="BV124" s="918">
        <v>82.9</v>
      </c>
      <c r="BW124" s="918"/>
      <c r="BX124" s="918"/>
      <c r="BY124" s="918"/>
      <c r="BZ124" s="918"/>
      <c r="CA124" s="918">
        <v>78.400000000000006</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16581023</v>
      </c>
      <c r="DH124" s="847"/>
      <c r="DI124" s="847"/>
      <c r="DJ124" s="847"/>
      <c r="DK124" s="848"/>
      <c r="DL124" s="849">
        <v>16443267</v>
      </c>
      <c r="DM124" s="847"/>
      <c r="DN124" s="847"/>
      <c r="DO124" s="847"/>
      <c r="DP124" s="848"/>
      <c r="DQ124" s="849">
        <v>227099</v>
      </c>
      <c r="DR124" s="847"/>
      <c r="DS124" s="847"/>
      <c r="DT124" s="847"/>
      <c r="DU124" s="848"/>
      <c r="DV124" s="935">
        <v>1</v>
      </c>
      <c r="DW124" s="936"/>
      <c r="DX124" s="936"/>
      <c r="DY124" s="936"/>
      <c r="DZ124" s="937"/>
    </row>
    <row r="125" spans="1:130" s="248" customFormat="1" ht="26.25" customHeight="1">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442</v>
      </c>
      <c r="AB125" s="864"/>
      <c r="AC125" s="864"/>
      <c r="AD125" s="864"/>
      <c r="AE125" s="865"/>
      <c r="AF125" s="866" t="s">
        <v>389</v>
      </c>
      <c r="AG125" s="864"/>
      <c r="AH125" s="864"/>
      <c r="AI125" s="864"/>
      <c r="AJ125" s="865"/>
      <c r="AK125" s="866" t="s">
        <v>389</v>
      </c>
      <c r="AL125" s="864"/>
      <c r="AM125" s="864"/>
      <c r="AN125" s="864"/>
      <c r="AO125" s="865"/>
      <c r="AP125" s="911" t="s">
        <v>389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389</v>
      </c>
      <c r="DH125" s="929"/>
      <c r="DI125" s="929"/>
      <c r="DJ125" s="929"/>
      <c r="DK125" s="929"/>
      <c r="DL125" s="929" t="s">
        <v>389</v>
      </c>
      <c r="DM125" s="929"/>
      <c r="DN125" s="929"/>
      <c r="DO125" s="929"/>
      <c r="DP125" s="929"/>
      <c r="DQ125" s="929" t="s">
        <v>389</v>
      </c>
      <c r="DR125" s="929"/>
      <c r="DS125" s="929"/>
      <c r="DT125" s="929"/>
      <c r="DU125" s="929"/>
      <c r="DV125" s="930" t="s">
        <v>389</v>
      </c>
      <c r="DW125" s="930"/>
      <c r="DX125" s="930"/>
      <c r="DY125" s="930"/>
      <c r="DZ125" s="931"/>
    </row>
    <row r="126" spans="1:130" s="248" customFormat="1" ht="26.25" customHeight="1" thickBot="1">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389</v>
      </c>
      <c r="AB126" s="864"/>
      <c r="AC126" s="864"/>
      <c r="AD126" s="864"/>
      <c r="AE126" s="865"/>
      <c r="AF126" s="866" t="s">
        <v>389</v>
      </c>
      <c r="AG126" s="864"/>
      <c r="AH126" s="864"/>
      <c r="AI126" s="864"/>
      <c r="AJ126" s="865"/>
      <c r="AK126" s="866" t="s">
        <v>389</v>
      </c>
      <c r="AL126" s="864"/>
      <c r="AM126" s="864"/>
      <c r="AN126" s="864"/>
      <c r="AO126" s="865"/>
      <c r="AP126" s="911" t="s">
        <v>442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v>21324</v>
      </c>
      <c r="DH126" s="901"/>
      <c r="DI126" s="901"/>
      <c r="DJ126" s="901"/>
      <c r="DK126" s="901"/>
      <c r="DL126" s="901">
        <v>21258</v>
      </c>
      <c r="DM126" s="901"/>
      <c r="DN126" s="901"/>
      <c r="DO126" s="901"/>
      <c r="DP126" s="901"/>
      <c r="DQ126" s="901">
        <v>20863</v>
      </c>
      <c r="DR126" s="901"/>
      <c r="DS126" s="901"/>
      <c r="DT126" s="901"/>
      <c r="DU126" s="901"/>
      <c r="DV126" s="878">
        <v>0.1</v>
      </c>
      <c r="DW126" s="878"/>
      <c r="DX126" s="878"/>
      <c r="DY126" s="878"/>
      <c r="DZ126" s="879"/>
    </row>
    <row r="127" spans="1:130" s="248" customFormat="1" ht="26.25" customHeight="1">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389</v>
      </c>
      <c r="AB127" s="864"/>
      <c r="AC127" s="864"/>
      <c r="AD127" s="864"/>
      <c r="AE127" s="865"/>
      <c r="AF127" s="866" t="s">
        <v>389</v>
      </c>
      <c r="AG127" s="864"/>
      <c r="AH127" s="864"/>
      <c r="AI127" s="864"/>
      <c r="AJ127" s="865"/>
      <c r="AK127" s="866" t="s">
        <v>389</v>
      </c>
      <c r="AL127" s="864"/>
      <c r="AM127" s="864"/>
      <c r="AN127" s="864"/>
      <c r="AO127" s="865"/>
      <c r="AP127" s="911" t="s">
        <v>389</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389</v>
      </c>
      <c r="DH127" s="901"/>
      <c r="DI127" s="901"/>
      <c r="DJ127" s="901"/>
      <c r="DK127" s="901"/>
      <c r="DL127" s="901" t="s">
        <v>389</v>
      </c>
      <c r="DM127" s="901"/>
      <c r="DN127" s="901"/>
      <c r="DO127" s="901"/>
      <c r="DP127" s="901"/>
      <c r="DQ127" s="901" t="s">
        <v>389</v>
      </c>
      <c r="DR127" s="901"/>
      <c r="DS127" s="901"/>
      <c r="DT127" s="901"/>
      <c r="DU127" s="901"/>
      <c r="DV127" s="878" t="s">
        <v>127</v>
      </c>
      <c r="DW127" s="878"/>
      <c r="DX127" s="878"/>
      <c r="DY127" s="878"/>
      <c r="DZ127" s="879"/>
    </row>
    <row r="128" spans="1:130" s="248" customFormat="1" ht="26.25" customHeight="1" thickBot="1">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113616</v>
      </c>
      <c r="AB128" s="885"/>
      <c r="AC128" s="885"/>
      <c r="AD128" s="885"/>
      <c r="AE128" s="886"/>
      <c r="AF128" s="887">
        <v>107313</v>
      </c>
      <c r="AG128" s="885"/>
      <c r="AH128" s="885"/>
      <c r="AI128" s="885"/>
      <c r="AJ128" s="886"/>
      <c r="AK128" s="887">
        <v>184201</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389</v>
      </c>
      <c r="BG128" s="871"/>
      <c r="BH128" s="871"/>
      <c r="BI128" s="871"/>
      <c r="BJ128" s="871"/>
      <c r="BK128" s="871"/>
      <c r="BL128" s="894"/>
      <c r="BM128" s="870">
        <v>11.91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389</v>
      </c>
      <c r="DH128" s="875"/>
      <c r="DI128" s="875"/>
      <c r="DJ128" s="875"/>
      <c r="DK128" s="875"/>
      <c r="DL128" s="875" t="s">
        <v>389</v>
      </c>
      <c r="DM128" s="875"/>
      <c r="DN128" s="875"/>
      <c r="DO128" s="875"/>
      <c r="DP128" s="875"/>
      <c r="DQ128" s="875" t="s">
        <v>389</v>
      </c>
      <c r="DR128" s="875"/>
      <c r="DS128" s="875"/>
      <c r="DT128" s="875"/>
      <c r="DU128" s="875"/>
      <c r="DV128" s="876" t="s">
        <v>127</v>
      </c>
      <c r="DW128" s="876"/>
      <c r="DX128" s="876"/>
      <c r="DY128" s="876"/>
      <c r="DZ128" s="877"/>
    </row>
    <row r="129" spans="1:131" s="248" customFormat="1" ht="26.25" customHeight="1">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27259431</v>
      </c>
      <c r="AB129" s="864"/>
      <c r="AC129" s="864"/>
      <c r="AD129" s="864"/>
      <c r="AE129" s="865"/>
      <c r="AF129" s="866">
        <v>27111758</v>
      </c>
      <c r="AG129" s="864"/>
      <c r="AH129" s="864"/>
      <c r="AI129" s="864"/>
      <c r="AJ129" s="865"/>
      <c r="AK129" s="866">
        <v>27819480</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389</v>
      </c>
      <c r="BG129" s="854"/>
      <c r="BH129" s="854"/>
      <c r="BI129" s="854"/>
      <c r="BJ129" s="854"/>
      <c r="BK129" s="854"/>
      <c r="BL129" s="855"/>
      <c r="BM129" s="853">
        <v>16.91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4111070</v>
      </c>
      <c r="AB130" s="864"/>
      <c r="AC130" s="864"/>
      <c r="AD130" s="864"/>
      <c r="AE130" s="865"/>
      <c r="AF130" s="866">
        <v>4103873</v>
      </c>
      <c r="AG130" s="864"/>
      <c r="AH130" s="864"/>
      <c r="AI130" s="864"/>
      <c r="AJ130" s="865"/>
      <c r="AK130" s="866">
        <v>4206095</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6.5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23148361</v>
      </c>
      <c r="AB131" s="847"/>
      <c r="AC131" s="847"/>
      <c r="AD131" s="847"/>
      <c r="AE131" s="848"/>
      <c r="AF131" s="849">
        <v>23007885</v>
      </c>
      <c r="AG131" s="847"/>
      <c r="AH131" s="847"/>
      <c r="AI131" s="847"/>
      <c r="AJ131" s="848"/>
      <c r="AK131" s="849">
        <v>23613385</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78.400000000000006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6.5506581649999998</v>
      </c>
      <c r="AB132" s="827"/>
      <c r="AC132" s="827"/>
      <c r="AD132" s="827"/>
      <c r="AE132" s="828"/>
      <c r="AF132" s="829">
        <v>6.1310502900000001</v>
      </c>
      <c r="AG132" s="827"/>
      <c r="AH132" s="827"/>
      <c r="AI132" s="827"/>
      <c r="AJ132" s="828"/>
      <c r="AK132" s="829">
        <v>6.970593161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6.8</v>
      </c>
      <c r="AB133" s="806"/>
      <c r="AC133" s="806"/>
      <c r="AD133" s="806"/>
      <c r="AE133" s="807"/>
      <c r="AF133" s="805">
        <v>6.4</v>
      </c>
      <c r="AG133" s="806"/>
      <c r="AH133" s="806"/>
      <c r="AI133" s="806"/>
      <c r="AJ133" s="807"/>
      <c r="AK133" s="805">
        <v>6.5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NyMW03lt2JtEnd/JeMxH9wgZC6urd/qXz69jsf4CDbPpzRZsQ3DWWBQS2CTs5KyaDjROThw7K4dubICKM5IjA==" saltValue="ev5Opa1e6ldmRVfCk/Hg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dyzRpvxLYGVLzlk0bnIAPq7albp6+/6mP+HB4kUwH8ZkRSfwTMjXwbDEke+i0t6r2ewnkye+1mt+/1Ui50uZUQ==" saltValue="EI8irTsv+MH/2vxrxCwr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c5kB94lq/jtHFJ23ON75yRZmttZ6tYub3VUX2djY7tnTmqJW8ha8StAnw+cm/dro4DqPmCes0WF2MWsiYc1zg==" saltValue="THW2qXrRwJJJ/RAyDUWHPA==" spinCount="100000" sheet="1" objects="1" scenarios="1"/>
  <dataConsolidate/>
  <phoneticPr fontId="2"/>
  <printOptions horizontalCentered="1" verticalCentered="1"/>
  <pageMargins left="0" right="0" top="0" bottom="0" header="0" footer="0"/>
  <pageSetup paperSize="9" scale="47"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8506027</v>
      </c>
      <c r="AP9" s="314">
        <v>78741</v>
      </c>
      <c r="AQ9" s="315">
        <v>69168</v>
      </c>
      <c r="AR9" s="316">
        <v>13.8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7257</v>
      </c>
      <c r="AP10" s="317">
        <v>67</v>
      </c>
      <c r="AQ10" s="318">
        <v>5930</v>
      </c>
      <c r="AR10" s="319">
        <v>-98.9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177207</v>
      </c>
      <c r="AP11" s="317">
        <v>1640</v>
      </c>
      <c r="AQ11" s="318">
        <v>1190</v>
      </c>
      <c r="AR11" s="319">
        <v>37.799999999999997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t="s">
        <v>515</v>
      </c>
      <c r="AR12" s="319" t="s">
        <v>515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267270</v>
      </c>
      <c r="AP13" s="317">
        <v>2474</v>
      </c>
      <c r="AQ13" s="318">
        <v>2459</v>
      </c>
      <c r="AR13" s="319">
        <v>0.6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303023</v>
      </c>
      <c r="AP14" s="317">
        <v>2805</v>
      </c>
      <c r="AQ14" s="318">
        <v>2481</v>
      </c>
      <c r="AR14" s="319">
        <v>13.1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-599961</v>
      </c>
      <c r="AP15" s="317">
        <v>-5554</v>
      </c>
      <c r="AQ15" s="318">
        <v>-4955</v>
      </c>
      <c r="AR15" s="319">
        <v>12.1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8660823</v>
      </c>
      <c r="AP16" s="317">
        <v>80174</v>
      </c>
      <c r="AQ16" s="318">
        <v>76274</v>
      </c>
      <c r="AR16" s="319">
        <v>5.0999999999999996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8.2200000000000006</v>
      </c>
      <c r="AP21" s="331">
        <v>7.19</v>
      </c>
      <c r="AQ21" s="332">
        <v>1.03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94.4</v>
      </c>
      <c r="AP22" s="336">
        <v>97.9</v>
      </c>
      <c r="AQ22" s="337">
        <v>-3.5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4417943</v>
      </c>
      <c r="AP32" s="345">
        <v>40897</v>
      </c>
      <c r="AQ32" s="346">
        <v>44431</v>
      </c>
      <c r="AR32" s="347">
        <v>-8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11</v>
      </c>
      <c r="AR34" s="347" t="s">
        <v>515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1580103</v>
      </c>
      <c r="AP35" s="345">
        <v>14627</v>
      </c>
      <c r="AQ35" s="346">
        <v>10870</v>
      </c>
      <c r="AR35" s="347">
        <v>34.6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t="s">
        <v>515</v>
      </c>
      <c r="AP36" s="345" t="s">
        <v>515</v>
      </c>
      <c r="AQ36" s="346">
        <v>1108</v>
      </c>
      <c r="AR36" s="347" t="s">
        <v>515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38243</v>
      </c>
      <c r="AP37" s="345">
        <v>354</v>
      </c>
      <c r="AQ37" s="346">
        <v>456</v>
      </c>
      <c r="AR37" s="347">
        <v>-22.4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2</v>
      </c>
      <c r="AR38" s="337" t="s">
        <v>515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-184201</v>
      </c>
      <c r="AP39" s="345">
        <v>-1705</v>
      </c>
      <c r="AQ39" s="346">
        <v>-3984</v>
      </c>
      <c r="AR39" s="347">
        <v>-57.2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-4206095</v>
      </c>
      <c r="AP40" s="345">
        <v>-38936</v>
      </c>
      <c r="AQ40" s="346">
        <v>-37561</v>
      </c>
      <c r="AR40" s="347">
        <v>3.7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1645993</v>
      </c>
      <c r="AP41" s="345">
        <v>15237</v>
      </c>
      <c r="AQ41" s="346">
        <v>15334</v>
      </c>
      <c r="AR41" s="347">
        <v>-0.6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10128113</v>
      </c>
      <c r="AN51" s="367">
        <v>90738</v>
      </c>
      <c r="AO51" s="368">
        <v>34.200000000000003</v>
      </c>
      <c r="AP51" s="369">
        <v>65942</v>
      </c>
      <c r="AQ51" s="370">
        <v>13.6</v>
      </c>
      <c r="AR51" s="371">
        <v>20.6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4644973</v>
      </c>
      <c r="AN52" s="375">
        <v>41615</v>
      </c>
      <c r="AO52" s="376">
        <v>36.1</v>
      </c>
      <c r="AP52" s="377">
        <v>32778</v>
      </c>
      <c r="AQ52" s="378">
        <v>2</v>
      </c>
      <c r="AR52" s="379">
        <v>34.1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8323359</v>
      </c>
      <c r="AN53" s="367">
        <v>75143</v>
      </c>
      <c r="AO53" s="368">
        <v>-17.2</v>
      </c>
      <c r="AP53" s="369">
        <v>68655</v>
      </c>
      <c r="AQ53" s="370">
        <v>4.0999999999999996</v>
      </c>
      <c r="AR53" s="371">
        <v>-21.3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3917623</v>
      </c>
      <c r="AN54" s="375">
        <v>35368</v>
      </c>
      <c r="AO54" s="376">
        <v>-15</v>
      </c>
      <c r="AP54" s="377">
        <v>32316</v>
      </c>
      <c r="AQ54" s="378">
        <v>-1.4</v>
      </c>
      <c r="AR54" s="379">
        <v>-13.6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8427185</v>
      </c>
      <c r="AN55" s="367">
        <v>76834</v>
      </c>
      <c r="AO55" s="368">
        <v>2.2999999999999998</v>
      </c>
      <c r="AP55" s="369">
        <v>66863</v>
      </c>
      <c r="AQ55" s="370">
        <v>-2.6</v>
      </c>
      <c r="AR55" s="371">
        <v>4.9000000000000004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3913559</v>
      </c>
      <c r="AN56" s="375">
        <v>35681</v>
      </c>
      <c r="AO56" s="376">
        <v>0.9</v>
      </c>
      <c r="AP56" s="377">
        <v>32770</v>
      </c>
      <c r="AQ56" s="378">
        <v>1.4</v>
      </c>
      <c r="AR56" s="379">
        <v>-0.5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11204470</v>
      </c>
      <c r="AN57" s="367">
        <v>102830</v>
      </c>
      <c r="AO57" s="368">
        <v>33.799999999999997</v>
      </c>
      <c r="AP57" s="369">
        <v>72051</v>
      </c>
      <c r="AQ57" s="370">
        <v>7.8</v>
      </c>
      <c r="AR57" s="371">
        <v>26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3261651</v>
      </c>
      <c r="AN58" s="375">
        <v>29934</v>
      </c>
      <c r="AO58" s="376">
        <v>-16.100000000000001</v>
      </c>
      <c r="AP58" s="377">
        <v>34140</v>
      </c>
      <c r="AQ58" s="378">
        <v>4.2</v>
      </c>
      <c r="AR58" s="379">
        <v>-20.3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5486626</v>
      </c>
      <c r="AN59" s="367">
        <v>50790</v>
      </c>
      <c r="AO59" s="368">
        <v>-50.6</v>
      </c>
      <c r="AP59" s="369">
        <v>72756</v>
      </c>
      <c r="AQ59" s="370">
        <v>1</v>
      </c>
      <c r="AR59" s="371">
        <v>-51.6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2279333</v>
      </c>
      <c r="AN60" s="375">
        <v>21100</v>
      </c>
      <c r="AO60" s="376">
        <v>-29.5</v>
      </c>
      <c r="AP60" s="377">
        <v>32117</v>
      </c>
      <c r="AQ60" s="378">
        <v>-5.9</v>
      </c>
      <c r="AR60" s="379">
        <v>-23.6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8713951</v>
      </c>
      <c r="AN61" s="382">
        <v>79267</v>
      </c>
      <c r="AO61" s="383">
        <v>0.5</v>
      </c>
      <c r="AP61" s="384">
        <v>69253</v>
      </c>
      <c r="AQ61" s="385">
        <v>4.8</v>
      </c>
      <c r="AR61" s="371">
        <v>-4.3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3603428</v>
      </c>
      <c r="AN62" s="375">
        <v>32740</v>
      </c>
      <c r="AO62" s="376">
        <v>-4.7</v>
      </c>
      <c r="AP62" s="377">
        <v>32824</v>
      </c>
      <c r="AQ62" s="378">
        <v>0.1</v>
      </c>
      <c r="AR62" s="379">
        <v>-4.8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T3GLR5fTsKkdAESCKnjwT+F9QobO7jTqyVrbaB8DF2D0DPm6GEE/KEh1gQLf9c+yeqg2EmFVIv9O32ArvdYKIA==" saltValue="KE0bLU4HcEYHzUwgT2QA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qtpI3QayPeIAEdWpUsCsgzTugjMu73EtwAjsiFV+u4oRMbLzoovhy+RnbbwPb06L49BQ3U/owmyQAulqh5ItBg==" saltValue="4Y40tZUlvDLlWFB0RkN5Kg=="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RP8XI0o7X32AIIZNyazCNUwSpIei6hVQipA0090vhpjIAO5i6MtWkZedmIIXsMyNzxYywArfJTMkDw4pVwXriA==" saltValue="yi/000m636RqGek0WZVGa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8" t="s">
        <v>3</v>
      </c>
      <c r="D47" s="1238"/>
      <c r="E47" s="1239"/>
      <c r="F47" s="11">
        <v>24.78</v>
      </c>
      <c r="G47" s="12">
        <v>21.76</v>
      </c>
      <c r="H47" s="12">
        <v>18.559999999999999</v>
      </c>
      <c r="I47" s="12">
        <v>18.64</v>
      </c>
      <c r="J47" s="13">
        <v>16.38</v>
      </c>
    </row>
    <row r="48" spans="2:10" ht="57.75" customHeight="1">
      <c r="B48" s="14"/>
      <c r="C48" s="1240" t="s">
        <v>4</v>
      </c>
      <c r="D48" s="1240"/>
      <c r="E48" s="1241"/>
      <c r="F48" s="15">
        <v>7.57</v>
      </c>
      <c r="G48" s="16">
        <v>7.16</v>
      </c>
      <c r="H48" s="16">
        <v>9.08</v>
      </c>
      <c r="I48" s="16">
        <v>8.7899999999999991</v>
      </c>
      <c r="J48" s="17">
        <v>10.99</v>
      </c>
    </row>
    <row r="49" spans="2:10" ht="57.75" customHeight="1" thickBot="1">
      <c r="B49" s="18"/>
      <c r="C49" s="1242" t="s">
        <v>5</v>
      </c>
      <c r="D49" s="1242"/>
      <c r="E49" s="1243"/>
      <c r="F49" s="19">
        <v>1.38</v>
      </c>
      <c r="G49" s="20" t="s">
        <v>561</v>
      </c>
      <c r="H49" s="20" t="s">
        <v>562</v>
      </c>
      <c r="I49" s="20" t="s">
        <v>563</v>
      </c>
      <c r="J49" s="21">
        <v>0.64</v>
      </c>
    </row>
    <row r="50" spans="2:10" ht="13.5" customHeight="1"/>
  </sheetData>
  <sheetProtection algorithmName="SHA-512" hashValue="PoA34GBkcAzMTLl85XlJ5/s6qkMznGmG6Ke6svFbxVmmQhpat0PP4hffYQmjslRoJZYkO6HkNPDPPd5OHZFBCA==" saltValue="TR8z2wEIXS4QBPFZWt7H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2022-03-14T01:43:25Z</cp:lastPrinted>
  <dcterms:created xsi:type="dcterms:W3CDTF">2022-02-02T06:46:48Z</dcterms:created>
  <dcterms:modified xsi:type="dcterms:W3CDTF">2022-09-27T08:14:59Z</dcterms:modified>
  <cp:category/>
</cp:coreProperties>
</file>