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7">'目的別歳出決算分析表（住民一人当たりのコスト）'!$A$1:$DU$116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C36"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AM36" i="10" s="1"/>
  <c r="BE34" i="10" l="1"/>
  <c r="BE35" i="10" s="1"/>
  <c r="BW34" i="10" l="1"/>
  <c r="BW35" i="10" s="1"/>
  <c r="BW36" i="10" s="1"/>
  <c r="CO34" i="10" l="1"/>
  <c r="CO35" i="10" s="1"/>
  <c r="CO36" i="10" s="1"/>
  <c r="CO37" i="10" s="1"/>
  <c r="CO38" i="10" s="1"/>
</calcChain>
</file>

<file path=xl/sharedStrings.xml><?xml version="1.0" encoding="utf-8"?>
<sst xmlns="http://schemas.openxmlformats.org/spreadsheetml/2006/main" count="1118" uniqueCount="622">
  <si>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</si>
  <si>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</si>
  <si>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</si>
  <si>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</si>
  <si>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</si>
  <si>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</si>
  <si>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</si>
  <si>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</si>
  <si>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</si>
  <si>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</si>
  <si>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</si>
  <si>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</si>
  <si>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</si>
  <si>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</si>
  <si>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</si>
  <si>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</si>
  <si>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</si>
  <si>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</si>
  <si>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</si>
  <si>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</si>
  <si>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</si>
  <si>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</si>
  <si>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</si>
  <si>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</si>
  <si>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</si>
  <si>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</si>
  <si>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</si>
  <si>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</si>
  <si>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</si>
  <si>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</si>
  <si>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</si>
  <si>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</si>
  <si>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</si>
  <si>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</si>
  <si>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</si>
  <si>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</si>
  <si>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</si>
  <si>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</si>
  <si>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</si>
  <si>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</si>
  <si>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</si>
  <si>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</si>
  <si>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</si>
  <si>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</si>
  <si>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</si>
  <si>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</si>
  <si>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</si>
  <si>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</si>
  <si>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</si>
  <si>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</si>
  <si>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</si>
  <si>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</si>
  <si>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</si>
  <si>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</si>
  <si>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</si>
  <si>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</si>
  <si>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</si>
  <si>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</si>
  <si>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</si>
  <si>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</si>
  <si>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</si>
  <si>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</si>
  <si>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</si>
  <si>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</si>
  <si>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</si>
  <si>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</si>
  <si>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</si>
  <si>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</si>
  <si>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</si>
  <si>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</si>
  <si>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</si>
  <si>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</si>
  <si>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</si>
  <si>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</si>
  <si>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</si>
  <si>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</si>
  <si>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</si>
  <si>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</si>
  <si>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</si>
  <si>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</si>
  <si>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</si>
  <si>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</si>
  <si>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</si>
  <si>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</si>
  <si>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</si>
  <si>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</si>
  <si>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</si>
  <si>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</si>
  <si>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</si>
  <si>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</si>
  <si>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</si>
  <si>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</si>
  <si>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</si>
  <si>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</si>
  <si>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</si>
  <si>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</si>
  <si>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</si>
  <si>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</si>
  <si>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</si>
  <si>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</si>
  <si>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</si>
  <si>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</si>
  <si>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</si>
  <si>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</si>
  <si>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</si>
  <si>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</si>
  <si>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</si>
  <si>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</si>
  <si>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</si>
  <si>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</si>
  <si>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</si>
  <si>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</si>
  <si>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</si>
  <si>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</si>
  <si>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</si>
  <si>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</si>
  <si>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</si>
  <si>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</si>
  <si>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</si>
  <si>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</si>
  <si>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</si>
  <si>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</si>
  <si>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</si>
  <si>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</si>
  <si>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</si>
  <si>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</si>
  <si>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</si>
  <si>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</si>
  <si>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</si>
  <si>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</si>
  <si>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</si>
  <si>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</si>
  <si>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</si>
  <si>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</si>
  <si>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</si>
  <si>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</si>
  <si>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</si>
  <si>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</si>
  <si>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</si>
  <si>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</si>
  <si>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</si>
  <si>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</si>
  <si>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</si>
  <si>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</si>
  <si>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</si>
  <si>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</si>
  <si>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</si>
  <si>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</si>
  <si>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</si>
  <si>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</si>
  <si>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</si>
  <si>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</si>
  <si>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</si>
  <si>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</si>
  <si>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</si>
  <si>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</si>
  <si>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</si>
  <si>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</si>
  <si>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</si>
  <si>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</si>
  <si>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</si>
  <si>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</si>
  <si>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</si>
  <si>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</si>
  <si>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</si>
  <si>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</si>
  <si>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</si>
  <si>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</si>
  <si>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</si>
  <si>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</si>
  <si>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</si>
  <si>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</si>
  <si>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</si>
  <si>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</si>
  <si>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</si>
  <si>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</si>
  <si>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</si>
  <si>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</si>
  <si>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</si>
  <si>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</si>
  <si>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</si>
  <si>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</si>
  <si>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</si>
  <si>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</si>
  <si>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</si>
  <si>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</si>
  <si>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</si>
  <si>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</si>
  <si>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</si>
  <si>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</si>
  <si>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</si>
  <si>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</si>
  <si>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</si>
  <si>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</si>
  <si>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</si>
  <si>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</si>
  <si>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</si>
  <si>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</si>
  <si>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</si>
  <si>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</si>
  <si>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</si>
  <si>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</si>
  <si>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</si>
  <si>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</si>
  <si>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</si>
  <si>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</si>
  <si>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</si>
  <si>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</si>
  <si>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</si>
  <si>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</si>
  <si>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</si>
  <si>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</si>
  <si>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愛媛県新居浜市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</si>
  <si>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</si>
  <si>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</si>
  <si>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</si>
  <si>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</si>
  <si>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</si>
  <si>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</si>
  <si>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</si>
  <si>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</si>
  <si>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</si>
  <si>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</si>
  <si>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</si>
  <si>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</si>
  <si>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</si>
  <si>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</si>
  <si>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</si>
  <si>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</si>
  <si>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</si>
  <si>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</si>
  <si>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</si>
  <si>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</si>
  <si>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</si>
  <si>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</si>
  <si>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</si>
  <si>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</si>
  <si>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</si>
  <si>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</si>
  <si>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</si>
  <si>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</si>
  <si>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</si>
  <si>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</si>
  <si>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</si>
  <si>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</si>
  <si>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</si>
  <si>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</si>
  <si>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</si>
  <si>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</si>
  <si>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</si>
  <si>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</si>
  <si>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</si>
  <si>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</si>
  <si>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</si>
  <si>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</si>
  <si>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</si>
  <si>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</si>
  <si>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</si>
  <si>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</si>
  <si>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</si>
  <si>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</si>
  <si>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</si>
  <si>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</si>
  <si>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</si>
  <si>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</si>
  <si>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</si>
  <si>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</si>
  <si>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</si>
  <si>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</si>
  <si>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</si>
  <si>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</si>
  <si>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</si>
  <si>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</si>
  <si>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</si>
  <si>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</si>
  <si>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</si>
  <si>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</si>
  <si>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</si>
  <si>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</si>
  <si>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</si>
  <si>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</si>
  <si>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</si>
  <si>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</si>
  <si>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</si>
  <si>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</si>
  <si>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</si>
  <si>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</si>
  <si>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</si>
  <si>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</si>
  <si>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</si>
  <si>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</si>
  <si>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</si>
  <si>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</si>
  <si>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</si>
  <si>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</si>
  <si>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</si>
  <si>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</si>
  <si>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</si>
  <si>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</si>
  <si>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</si>
  <si>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</si>
  <si>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</si>
  <si>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</si>
  <si>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</si>
  <si>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</si>
  <si>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</si>
  <si>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</si>
  <si>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</si>
  <si>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</si>
  <si>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</si>
  <si>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</si>
  <si>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</si>
  <si>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</si>
  <si>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</si>
  <si>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</si>
  <si>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</si>
  <si>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</si>
  <si>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</si>
  <si>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</si>
  <si>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</si>
  <si>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</si>
  <si>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</si>
  <si>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</si>
  <si>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</si>
  <si>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</si>
  <si>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</si>
  <si>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</si>
  <si>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</si>
  <si>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</si>
  <si>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</si>
  <si>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</si>
  <si>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</si>
  <si>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</si>
  <si>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</si>
  <si>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港湾整備</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</si>
  <si>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</si>
  <si>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</si>
  <si>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</si>
  <si>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</si>
  <si>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</si>
  <si>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</si>
  <si>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</si>
  <si>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</si>
  <si>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</si>
  <si>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</si>
  <si>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</si>
  <si>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</si>
  <si>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</si>
  <si>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</si>
  <si>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</si>
  <si>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</si>
  <si>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</si>
  <si>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</si>
  <si>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</si>
  <si>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</si>
  <si>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</si>
  <si>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</si>
  <si>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</si>
  <si>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</si>
  <si>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</si>
  <si>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</si>
  <si>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</si>
  <si>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</si>
  <si>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</si>
  <si>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</si>
  <si>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</si>
  <si>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</si>
  <si>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愛媛県新居浜市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</si>
  <si>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</si>
  <si>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</si>
  <si>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</si>
  <si>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</si>
  <si>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</si>
  <si>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</si>
  <si>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</si>
  <si>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</si>
  <si>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</si>
  <si>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</si>
  <si>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</si>
  <si>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</si>
  <si>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</si>
  <si>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</si>
  <si>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</si>
  <si>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</si>
  <si>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</si>
  <si>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</si>
  <si>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</si>
  <si>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</si>
  <si>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</si>
  <si>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</si>
  <si>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</si>
  <si>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</si>
  <si>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</si>
  <si>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</si>
  <si>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</si>
  <si>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</si>
  <si>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</si>
  <si>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</si>
  <si>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</si>
  <si>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</si>
  <si>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</si>
  <si>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</si>
  <si>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</si>
  <si>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</si>
  <si>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</si>
  <si>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</si>
  <si>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</si>
  <si>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</si>
  <si>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</si>
  <si>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</si>
  <si>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</si>
  <si>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</si>
  <si>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</si>
  <si>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</si>
  <si>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渡海船事業特別会計</t>
    <phoneticPr fontId="5"/>
  </si>
  <si>
    <t>-</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</si>
  <si>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</si>
  <si>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</si>
  <si>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</si>
  <si>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</si>
  <si>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</si>
  <si>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</si>
  <si>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</si>
  <si>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</si>
  <si>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</si>
  <si>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</si>
  <si>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</si>
  <si>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</si>
  <si>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</si>
  <si>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</si>
  <si>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</si>
  <si>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</si>
  <si>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</si>
  <si>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</si>
  <si>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</si>
  <si>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</si>
  <si>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</si>
  <si>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</si>
  <si>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</si>
  <si>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</si>
  <si>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</si>
  <si>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</si>
  <si>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</si>
  <si>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</si>
  <si>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</si>
  <si>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</si>
  <si>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</si>
  <si>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</si>
  <si>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</si>
  <si>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</si>
  <si>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</si>
  <si>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</si>
  <si>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</si>
  <si>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</si>
  <si>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</si>
  <si>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</si>
  <si>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</si>
  <si>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</si>
  <si>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</si>
  <si>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</si>
  <si>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</si>
  <si>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</si>
  <si>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</si>
  <si>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</si>
  <si>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</si>
  <si>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</si>
  <si>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</si>
  <si>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</si>
  <si>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</si>
  <si>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</si>
  <si>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</si>
  <si>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</si>
  <si>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</si>
  <si>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</si>
  <si>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</si>
  <si>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</si>
  <si>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</si>
  <si>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</si>
  <si>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</si>
  <si>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</si>
  <si>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</si>
  <si>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</si>
  <si>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</si>
  <si>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</si>
  <si>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</si>
  <si>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</si>
  <si>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</si>
  <si>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</si>
  <si>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</si>
  <si>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</si>
  <si>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</si>
  <si>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</si>
  <si>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</si>
  <si>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</si>
  <si>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</si>
  <si>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</si>
  <si>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</si>
  <si>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</si>
  <si>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</si>
  <si>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</si>
  <si>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</si>
  <si>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</si>
  <si>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</si>
  <si>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</si>
  <si>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</si>
  <si>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</si>
  <si>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</si>
  <si>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</si>
  <si>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</si>
  <si>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</si>
  <si>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</si>
  <si>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</si>
  <si>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</si>
  <si>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</si>
  <si>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</si>
  <si>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</si>
  <si>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</si>
  <si>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</si>
  <si>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</si>
  <si>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</si>
  <si>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</si>
  <si>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</si>
  <si>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</si>
  <si>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</si>
  <si>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</si>
  <si>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</si>
  <si>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</si>
  <si>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</si>
  <si>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</si>
  <si>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</si>
  <si>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</si>
  <si>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</si>
  <si>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</si>
  <si>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</si>
  <si>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</si>
  <si>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</si>
  <si>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</si>
  <si>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</si>
  <si>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</si>
  <si>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</si>
  <si>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</si>
  <si>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</si>
  <si>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</si>
  <si>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</si>
  <si>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</si>
  <si>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</si>
  <si>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</si>
  <si>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</si>
  <si>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</si>
  <si>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</si>
  <si>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</si>
  <si>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</si>
  <si>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</si>
  <si>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</si>
  <si>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</si>
  <si>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</si>
  <si>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</si>
  <si>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</si>
  <si>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</si>
  <si>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</si>
  <si>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</si>
  <si>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</si>
  <si>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</si>
  <si>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</si>
  <si>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</si>
  <si>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</si>
  <si>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</si>
  <si>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</si>
  <si>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</si>
  <si>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</si>
  <si>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</si>
  <si>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3.05</t>
  </si>
  <si>
    <t>▲ 1.63</t>
  </si>
  <si>
    <t>▲ 3.99</t>
  </si>
  <si>
    <t>▲ 2.89</t>
  </si>
  <si>
    <t>水道事業会計</t>
  </si>
  <si>
    <t>工業用水道事業会計</t>
  </si>
  <si>
    <t>一般会計</t>
  </si>
  <si>
    <t>公共下水道事業会計</t>
  </si>
  <si>
    <t>後期高齢者医療事業特別会計</t>
  </si>
  <si>
    <t>工業用地造成事業特別会計</t>
  </si>
  <si>
    <t>介護保険事業特別会計</t>
  </si>
  <si>
    <t>平尾墓園事業特別会計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</si>
  <si>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</si>
  <si>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</si>
  <si>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</si>
  <si>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</si>
  <si>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</si>
  <si>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</si>
  <si>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</si>
  <si>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</si>
  <si>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愛媛県地方税滞納整理機構</t>
    <rPh sb="0" eb="3">
      <t>エヒメケン</t>
    </rPh>
    <rPh sb="3" eb="6">
      <t>チホウゼイ</t>
    </rPh>
    <rPh sb="6" eb="8">
      <t>タイノウ</t>
    </rPh>
    <rPh sb="8" eb="10">
      <t>セイリ</t>
    </rPh>
    <rPh sb="10" eb="12">
      <t>キコウ</t>
    </rPh>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</si>
  <si>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</si>
  <si>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</si>
  <si>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マイントピア別子</t>
    <rPh sb="6" eb="8">
      <t>ベッシ</t>
    </rPh>
    <phoneticPr fontId="2"/>
  </si>
  <si>
    <t>-</t>
    <phoneticPr fontId="2"/>
  </si>
  <si>
    <t>-</t>
    <phoneticPr fontId="2"/>
  </si>
  <si>
    <t>-</t>
    <phoneticPr fontId="2"/>
  </si>
  <si>
    <t>-</t>
    <phoneticPr fontId="2"/>
  </si>
  <si>
    <t>新居浜市土地開発公社</t>
    <rPh sb="0" eb="4">
      <t>ニイハマシ</t>
    </rPh>
    <rPh sb="4" eb="10">
      <t>トチカイハツコウシャ</t>
    </rPh>
    <phoneticPr fontId="2"/>
  </si>
  <si>
    <t>新居浜市文化体育振興事業団</t>
    <rPh sb="0" eb="4">
      <t>ニイハマシ</t>
    </rPh>
    <rPh sb="4" eb="6">
      <t>ブンカ</t>
    </rPh>
    <rPh sb="6" eb="8">
      <t>タイイク</t>
    </rPh>
    <rPh sb="8" eb="10">
      <t>シンコウ</t>
    </rPh>
    <rPh sb="10" eb="13">
      <t>ジギョウダン</t>
    </rPh>
    <phoneticPr fontId="2"/>
  </si>
  <si>
    <t>-</t>
    <phoneticPr fontId="2"/>
  </si>
  <si>
    <t>別子木材センター</t>
    <rPh sb="0" eb="2">
      <t>ベッシ</t>
    </rPh>
    <rPh sb="2" eb="4">
      <t>モクザイ</t>
    </rPh>
    <phoneticPr fontId="2"/>
  </si>
  <si>
    <t>-</t>
    <phoneticPr fontId="2"/>
  </si>
  <si>
    <t>えひめ東予産業創造センター</t>
    <rPh sb="3" eb="5">
      <t>トウヨ</t>
    </rPh>
    <rPh sb="5" eb="7">
      <t>サンギョウ</t>
    </rPh>
    <rPh sb="7" eb="9">
      <t>ソウゾウ</t>
    </rPh>
    <phoneticPr fontId="2"/>
  </si>
  <si>
    <t>合併振興基金</t>
    <phoneticPr fontId="2"/>
  </si>
  <si>
    <t>文化振興基金</t>
    <phoneticPr fontId="5"/>
  </si>
  <si>
    <t>体育施設建設基金</t>
    <phoneticPr fontId="5"/>
  </si>
  <si>
    <t>地域福祉基金</t>
    <phoneticPr fontId="5"/>
  </si>
  <si>
    <t>別子山振興基金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</si>
  <si>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</si>
  <si>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</si>
  <si>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</si>
  <si>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</si>
  <si>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</si>
  <si>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年々減少しており、令和2年度は0.1％減少した。令和３年度以降については平成28～29年度同意の公共事業等の元金償還が開始となるため、増加の見通し。早期健全化基準の25％を大幅に下回っているが、その後総合防災拠点施設の元金償還開始や標準財政規模の緩やかな減少が見込まれることから比率は増加に転じる見込みである。</t>
    <rPh sb="3" eb="6">
      <t>コウサイヒ</t>
    </rPh>
    <rPh sb="31" eb="33">
      <t>ゲンショウ</t>
    </rPh>
    <rPh sb="36" eb="38">
      <t>レイワ</t>
    </rPh>
    <rPh sb="39" eb="41">
      <t>ネンド</t>
    </rPh>
    <rPh sb="41" eb="43">
      <t>イコウ</t>
    </rPh>
    <rPh sb="48" eb="50">
      <t>ヘイセイ</t>
    </rPh>
    <rPh sb="55" eb="57">
      <t>ネンド</t>
    </rPh>
    <rPh sb="57" eb="59">
      <t>ドウイ</t>
    </rPh>
    <rPh sb="60" eb="62">
      <t>コウキョウ</t>
    </rPh>
    <rPh sb="62" eb="64">
      <t>ジギョウ</t>
    </rPh>
    <rPh sb="64" eb="65">
      <t>トウ</t>
    </rPh>
    <rPh sb="66" eb="68">
      <t>ガンキン</t>
    </rPh>
    <rPh sb="68" eb="70">
      <t>ショウカン</t>
    </rPh>
    <rPh sb="71" eb="73">
      <t>カイシ</t>
    </rPh>
    <rPh sb="79" eb="81">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</si>
  <si>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</si>
  <si>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</si>
  <si>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</si>
  <si>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将来負担比率は早期健全化基準の350％を大幅に下回っているものの、令和元年度決算における「防災拠点施設」建設のため多額の地方債の発行や、充当可能基金の減少により、急激な上昇が続いている。
　また、今後についても引き続き元金償還が必要となることから、上昇が見込まれるため、各種計画に基づき、施設の老朽化対策を図るとともに、地方債の現在高等を鑑みながら適切な設備投資を実施し、有形固定資産減価償却率が類似団体平均値を上回らない程度を維持したい。</t>
    <rPh sb="34" eb="36">
      <t>レイワ</t>
    </rPh>
    <rPh sb="36" eb="37">
      <t>モト</t>
    </rPh>
    <rPh sb="37" eb="39">
      <t>ネンド</t>
    </rPh>
    <rPh sb="39" eb="41">
      <t>ケッサン</t>
    </rPh>
    <rPh sb="69" eb="71">
      <t>ジュウトウ</t>
    </rPh>
    <rPh sb="71" eb="73">
      <t>カノウ</t>
    </rPh>
    <rPh sb="73" eb="75">
      <t>キキン</t>
    </rPh>
    <rPh sb="76" eb="78">
      <t>ゲンショウ</t>
    </rPh>
    <rPh sb="88" eb="89">
      <t>ツヅ</t>
    </rPh>
    <rPh sb="106" eb="107">
      <t>ヒ</t>
    </rPh>
    <rPh sb="108" eb="109">
      <t>ツヅ</t>
    </rPh>
    <rPh sb="115" eb="117">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</si>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</sst>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B120-4EB6-86DC-AE67B1C252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49783</c:v>
                </c:pt>
                <c:pt idx="1">
                  <c:v>56580</c:v>
                </c:pt>
                <c:pt idx="2">
                  <c:v>37594</c:v>
                </c:pt>
                <c:pt idx="3">
                  <c:v>88335</c:v>
                </c:pt>
                <c:pt idx="4">
                  <c:v>60919</c:v>
                </c:pt>
              </c:numCache>
            </c:numRef>
          </c:val>
          <c:smooth val="0"/>
          <c:extLst>
            <c:ext xmlns:c16="http://schemas.microsoft.com/office/drawing/2014/chart" uri="{C3380CC4-5D6E-409C-BE32-E72D297353CC}">
              <c16:uniqueId val="{00000001-B120-4EB6-86DC-AE67B1C252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4.2300000000000004</c:v>
                </c:pt>
                <c:pt idx="1">
                  <c:v>3.94</c:v>
                </c:pt>
                <c:pt idx="2">
                  <c:v>3.84</c:v>
                </c:pt>
                <c:pt idx="3">
                  <c:v>3.55</c:v>
                </c:pt>
                <c:pt idx="4">
                  <c:v>3.25</c:v>
                </c:pt>
              </c:numCache>
            </c:numRef>
          </c:val>
          <c:extLst>
            <c:ext xmlns:c16="http://schemas.microsoft.com/office/drawing/2014/chart" uri="{C3380CC4-5D6E-409C-BE32-E72D297353CC}">
              <c16:uniqueId val="{00000000-40C7-4229-A7C8-175CDEE9F0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15.71</c:v>
                </c:pt>
                <c:pt idx="1">
                  <c:v>16.579999999999998</c:v>
                </c:pt>
                <c:pt idx="2">
                  <c:v>14.71</c:v>
                </c:pt>
                <c:pt idx="3">
                  <c:v>11.04</c:v>
                </c:pt>
                <c:pt idx="4">
                  <c:v>8.15</c:v>
                </c:pt>
              </c:numCache>
            </c:numRef>
          </c:val>
          <c:extLst>
            <c:ext xmlns:c16="http://schemas.microsoft.com/office/drawing/2014/chart" uri="{C3380CC4-5D6E-409C-BE32-E72D297353CC}">
              <c16:uniqueId val="{00000001-40C7-4229-A7C8-175CDEE9F0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-3.05</c:v>
                </c:pt>
                <c:pt idx="1">
                  <c:v>0.25</c:v>
                </c:pt>
                <c:pt idx="2">
                  <c:v>-1.63</c:v>
                </c:pt>
                <c:pt idx="3">
                  <c:v>-3.99</c:v>
                </c:pt>
                <c:pt idx="4">
                  <c:v>-2.89</c:v>
                </c:pt>
              </c:numCache>
            </c:numRef>
          </c:val>
          <c:smooth val="0"/>
          <c:extLst>
            <c:ext xmlns:c16="http://schemas.microsoft.com/office/drawing/2014/chart" uri="{C3380CC4-5D6E-409C-BE32-E72D297353CC}">
              <c16:uniqueId val="{00000002-40C7-4229-A7C8-175CDEE9F0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0.16</c:v>
                </c:pt>
                <c:pt idx="4">
                  <c:v>#N/A</c:v>
                </c:pt>
                <c:pt idx="5">
                  <c:v>0.24</c:v>
                </c:pt>
                <c:pt idx="6">
                  <c:v>#N/A</c:v>
                </c:pt>
                <c:pt idx="7">
                  <c:v>0.22</c:v>
                </c:pt>
                <c:pt idx="8">
                  <c:v>#N/A</c:v>
                </c:pt>
                <c:pt idx="9">
                  <c:v>0</c:v>
                </c:pt>
              </c:numCache>
            </c:numRef>
          </c:val>
          <c:extLst>
            <c:ext xmlns:c16="http://schemas.microsoft.com/office/drawing/2014/chart" uri="{C3380CC4-5D6E-409C-BE32-E72D297353CC}">
              <c16:uniqueId val="{00000000-E8E3-42C5-854A-249A0DF413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E3-42C5-854A-249A0DF4132E}"/>
            </c:ext>
          </c:extLst>
        </c:ser>
        <c:ser>
          <c:idx val="2"/>
          <c:order val="2"/>
          <c:tx>
            <c:strRef>
              <c:f>データシート!$A$29</c:f>
              <c:strCache>
                <c:ptCount val="1"/>
                <c:pt idx="0">
                  <c:v>平尾墓園事業特別会計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E3-42C5-854A-249A0DF4132E}"/>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1.91</c:v>
                </c:pt>
                <c:pt idx="2">
                  <c:v>#N/A</c:v>
                </c:pt>
                <c:pt idx="3">
                  <c:v>0.91</c:v>
                </c:pt>
                <c:pt idx="4">
                  <c:v>#N/A</c:v>
                </c:pt>
                <c:pt idx="5">
                  <c:v>0.72</c:v>
                </c:pt>
                <c:pt idx="6">
                  <c:v>#N/A</c:v>
                </c:pt>
                <c:pt idx="7">
                  <c:v>0</c:v>
                </c:pt>
                <c:pt idx="8">
                  <c:v>#N/A</c:v>
                </c:pt>
                <c:pt idx="9">
                  <c:v>0.19</c:v>
                </c:pt>
              </c:numCache>
            </c:numRef>
          </c:val>
          <c:extLst>
            <c:ext xmlns:c16="http://schemas.microsoft.com/office/drawing/2014/chart" uri="{C3380CC4-5D6E-409C-BE32-E72D297353CC}">
              <c16:uniqueId val="{00000003-E8E3-42C5-854A-249A0DF4132E}"/>
            </c:ext>
          </c:extLst>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0.21</c:v>
                </c:pt>
                <c:pt idx="6">
                  <c:v>#N/A</c:v>
                </c:pt>
                <c:pt idx="7">
                  <c:v>0.3</c:v>
                </c:pt>
                <c:pt idx="8">
                  <c:v>#N/A</c:v>
                </c:pt>
                <c:pt idx="9">
                  <c:v>0.19</c:v>
                </c:pt>
              </c:numCache>
            </c:numRef>
          </c:val>
          <c:extLst>
            <c:ext xmlns:c16="http://schemas.microsoft.com/office/drawing/2014/chart" uri="{C3380CC4-5D6E-409C-BE32-E72D297353CC}">
              <c16:uniqueId val="{00000004-E8E3-42C5-854A-249A0DF4132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0.31</c:v>
                </c:pt>
                <c:pt idx="4">
                  <c:v>#N/A</c:v>
                </c:pt>
                <c:pt idx="5">
                  <c:v>0.28999999999999998</c:v>
                </c:pt>
                <c:pt idx="6">
                  <c:v>#N/A</c:v>
                </c:pt>
                <c:pt idx="7">
                  <c:v>0.31</c:v>
                </c:pt>
                <c:pt idx="8">
                  <c:v>#N/A</c:v>
                </c:pt>
                <c:pt idx="9">
                  <c:v>0.31</c:v>
                </c:pt>
              </c:numCache>
            </c:numRef>
          </c:val>
          <c:extLst>
            <c:ext xmlns:c16="http://schemas.microsoft.com/office/drawing/2014/chart" uri="{C3380CC4-5D6E-409C-BE32-E72D297353CC}">
              <c16:uniqueId val="{00000005-E8E3-42C5-854A-249A0DF4132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1.41</c:v>
                </c:pt>
                <c:pt idx="8">
                  <c:v>#N/A</c:v>
                </c:pt>
                <c:pt idx="9">
                  <c:v>2.67</c:v>
                </c:pt>
              </c:numCache>
            </c:numRef>
          </c:val>
          <c:extLst>
            <c:ext xmlns:c16="http://schemas.microsoft.com/office/drawing/2014/chart" uri="{C3380CC4-5D6E-409C-BE32-E72D297353CC}">
              <c16:uniqueId val="{00000006-E8E3-42C5-854A-249A0DF413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4.08</c:v>
                </c:pt>
                <c:pt idx="2">
                  <c:v>#N/A</c:v>
                </c:pt>
                <c:pt idx="3">
                  <c:v>4.1500000000000004</c:v>
                </c:pt>
                <c:pt idx="4">
                  <c:v>#N/A</c:v>
                </c:pt>
                <c:pt idx="5">
                  <c:v>3.63</c:v>
                </c:pt>
                <c:pt idx="6">
                  <c:v>#N/A</c:v>
                </c:pt>
                <c:pt idx="7">
                  <c:v>3.32</c:v>
                </c:pt>
                <c:pt idx="8">
                  <c:v>#N/A</c:v>
                </c:pt>
                <c:pt idx="9">
                  <c:v>3.24</c:v>
                </c:pt>
              </c:numCache>
            </c:numRef>
          </c:val>
          <c:extLst>
            <c:ext xmlns:c16="http://schemas.microsoft.com/office/drawing/2014/chart" uri="{C3380CC4-5D6E-409C-BE32-E72D297353CC}">
              <c16:uniqueId val="{00000007-E8E3-42C5-854A-249A0DF4132E}"/>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4.24</c:v>
                </c:pt>
                <c:pt idx="2">
                  <c:v>#N/A</c:v>
                </c:pt>
                <c:pt idx="3">
                  <c:v>4.6900000000000004</c:v>
                </c:pt>
                <c:pt idx="4">
                  <c:v>#N/A</c:v>
                </c:pt>
                <c:pt idx="5">
                  <c:v>4.6399999999999997</c:v>
                </c:pt>
                <c:pt idx="6">
                  <c:v>#N/A</c:v>
                </c:pt>
                <c:pt idx="7">
                  <c:v>4.82</c:v>
                </c:pt>
                <c:pt idx="8">
                  <c:v>#N/A</c:v>
                </c:pt>
                <c:pt idx="9">
                  <c:v>3.56</c:v>
                </c:pt>
              </c:numCache>
            </c:numRef>
          </c:val>
          <c:extLst>
            <c:ext xmlns:c16="http://schemas.microsoft.com/office/drawing/2014/chart" uri="{C3380CC4-5D6E-409C-BE32-E72D297353CC}">
              <c16:uniqueId val="{00000008-E8E3-42C5-854A-249A0DF413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6.22</c:v>
                </c:pt>
                <c:pt idx="2">
                  <c:v>#N/A</c:v>
                </c:pt>
                <c:pt idx="3">
                  <c:v>7.96</c:v>
                </c:pt>
                <c:pt idx="4">
                  <c:v>#N/A</c:v>
                </c:pt>
                <c:pt idx="5">
                  <c:v>7.28</c:v>
                </c:pt>
                <c:pt idx="6">
                  <c:v>#N/A</c:v>
                </c:pt>
                <c:pt idx="7">
                  <c:v>7.22</c:v>
                </c:pt>
                <c:pt idx="8">
                  <c:v>#N/A</c:v>
                </c:pt>
                <c:pt idx="9">
                  <c:v>7.74</c:v>
                </c:pt>
              </c:numCache>
            </c:numRef>
          </c:val>
          <c:extLst>
            <c:ext xmlns:c16="http://schemas.microsoft.com/office/drawing/2014/chart" uri="{C3380CC4-5D6E-409C-BE32-E72D297353CC}">
              <c16:uniqueId val="{00000009-E8E3-42C5-854A-249A0DF413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5696</c:v>
                </c:pt>
                <c:pt idx="5">
                  <c:v>5674</c:v>
                </c:pt>
                <c:pt idx="8">
                  <c:v>5682</c:v>
                </c:pt>
                <c:pt idx="11">
                  <c:v>5551</c:v>
                </c:pt>
                <c:pt idx="14">
                  <c:v>5447</c:v>
                </c:pt>
              </c:numCache>
            </c:numRef>
          </c:val>
          <c:extLst>
            <c:ext xmlns:c16="http://schemas.microsoft.com/office/drawing/2014/chart" uri="{C3380CC4-5D6E-409C-BE32-E72D297353CC}">
              <c16:uniqueId val="{00000000-129B-4BC0-8D2E-114EC4A89E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9B-4BC0-8D2E-114EC4A89E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29</c:v>
                </c:pt>
                <c:pt idx="6">
                  <c:v>9</c:v>
                </c:pt>
                <c:pt idx="9">
                  <c:v>7</c:v>
                </c:pt>
                <c:pt idx="12">
                  <c:v>5</c:v>
                </c:pt>
              </c:numCache>
            </c:numRef>
          </c:val>
          <c:extLst>
            <c:ext xmlns:c16="http://schemas.microsoft.com/office/drawing/2014/chart" uri="{C3380CC4-5D6E-409C-BE32-E72D297353CC}">
              <c16:uniqueId val="{00000002-129B-4BC0-8D2E-114EC4A89E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9B-4BC0-8D2E-114EC4A89E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1653</c:v>
                </c:pt>
                <c:pt idx="3">
                  <c:v>1667</c:v>
                </c:pt>
                <c:pt idx="6">
                  <c:v>1603</c:v>
                </c:pt>
                <c:pt idx="9">
                  <c:v>1435</c:v>
                </c:pt>
                <c:pt idx="12">
                  <c:v>1415</c:v>
                </c:pt>
              </c:numCache>
            </c:numRef>
          </c:val>
          <c:extLst>
            <c:ext xmlns:c16="http://schemas.microsoft.com/office/drawing/2014/chart" uri="{C3380CC4-5D6E-409C-BE32-E72D297353CC}">
              <c16:uniqueId val="{00000004-129B-4BC0-8D2E-114EC4A89E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9B-4BC0-8D2E-114EC4A89E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9B-4BC0-8D2E-114EC4A89E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4723</c:v>
                </c:pt>
                <c:pt idx="3">
                  <c:v>4432</c:v>
                </c:pt>
                <c:pt idx="6">
                  <c:v>4368</c:v>
                </c:pt>
                <c:pt idx="9">
                  <c:v>4422</c:v>
                </c:pt>
                <c:pt idx="12">
                  <c:v>4383</c:v>
                </c:pt>
              </c:numCache>
            </c:numRef>
          </c:val>
          <c:extLst>
            <c:ext xmlns:c16="http://schemas.microsoft.com/office/drawing/2014/chart" uri="{C3380CC4-5D6E-409C-BE32-E72D297353CC}">
              <c16:uniqueId val="{00000007-129B-4BC0-8D2E-114EC4A89E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714</c:v>
                </c:pt>
                <c:pt idx="2">
                  <c:v>#N/A</c:v>
                </c:pt>
                <c:pt idx="3">
                  <c:v>#N/A</c:v>
                </c:pt>
                <c:pt idx="4">
                  <c:v>454</c:v>
                </c:pt>
                <c:pt idx="5">
                  <c:v>#N/A</c:v>
                </c:pt>
                <c:pt idx="6">
                  <c:v>#N/A</c:v>
                </c:pt>
                <c:pt idx="7">
                  <c:v>298</c:v>
                </c:pt>
                <c:pt idx="8">
                  <c:v>#N/A</c:v>
                </c:pt>
                <c:pt idx="9">
                  <c:v>#N/A</c:v>
                </c:pt>
                <c:pt idx="10">
                  <c:v>313</c:v>
                </c:pt>
                <c:pt idx="11">
                  <c:v>#N/A</c:v>
                </c:pt>
                <c:pt idx="12">
                  <c:v>#N/A</c:v>
                </c:pt>
                <c:pt idx="13">
                  <c:v>356</c:v>
                </c:pt>
                <c:pt idx="14">
                  <c:v>#N/A</c:v>
                </c:pt>
              </c:numCache>
            </c:numRef>
          </c:val>
          <c:smooth val="0"/>
          <c:extLst>
            <c:ext xmlns:c16="http://schemas.microsoft.com/office/drawing/2014/chart" uri="{C3380CC4-5D6E-409C-BE32-E72D297353CC}">
              <c16:uniqueId val="{00000008-129B-4BC0-8D2E-114EC4A89E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52110</c:v>
                </c:pt>
                <c:pt idx="5">
                  <c:v>52021</c:v>
                </c:pt>
                <c:pt idx="8">
                  <c:v>50765</c:v>
                </c:pt>
                <c:pt idx="11">
                  <c:v>51925</c:v>
                </c:pt>
                <c:pt idx="14">
                  <c:v>50968</c:v>
                </c:pt>
              </c:numCache>
            </c:numRef>
          </c:val>
          <c:extLst>
            <c:ext xmlns:c16="http://schemas.microsoft.com/office/drawing/2014/chart" uri="{C3380CC4-5D6E-409C-BE32-E72D297353CC}">
              <c16:uniqueId val="{00000000-0984-4C49-A537-32F61B2953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16019</c:v>
                </c:pt>
                <c:pt idx="5">
                  <c:v>17912</c:v>
                </c:pt>
                <c:pt idx="8">
                  <c:v>18501</c:v>
                </c:pt>
                <c:pt idx="11">
                  <c:v>19094</c:v>
                </c:pt>
                <c:pt idx="14">
                  <c:v>18982</c:v>
                </c:pt>
              </c:numCache>
            </c:numRef>
          </c:val>
          <c:extLst>
            <c:ext xmlns:c16="http://schemas.microsoft.com/office/drawing/2014/chart" uri="{C3380CC4-5D6E-409C-BE32-E72D297353CC}">
              <c16:uniqueId val="{00000001-0984-4C49-A537-32F61B2953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9902</c:v>
                </c:pt>
                <c:pt idx="5">
                  <c:v>10062</c:v>
                </c:pt>
                <c:pt idx="8">
                  <c:v>9226</c:v>
                </c:pt>
                <c:pt idx="11">
                  <c:v>8200</c:v>
                </c:pt>
                <c:pt idx="14">
                  <c:v>7209</c:v>
                </c:pt>
              </c:numCache>
            </c:numRef>
          </c:val>
          <c:extLst>
            <c:ext xmlns:c16="http://schemas.microsoft.com/office/drawing/2014/chart" uri="{C3380CC4-5D6E-409C-BE32-E72D297353CC}">
              <c16:uniqueId val="{00000002-0984-4C49-A537-32F61B2953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84-4C49-A537-32F61B2953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84-4C49-A537-32F61B2953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84-4C49-A537-32F61B2953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8035</c:v>
                </c:pt>
                <c:pt idx="3">
                  <c:v>7793</c:v>
                </c:pt>
                <c:pt idx="6">
                  <c:v>7730</c:v>
                </c:pt>
                <c:pt idx="9">
                  <c:v>7646</c:v>
                </c:pt>
                <c:pt idx="12">
                  <c:v>7382</c:v>
                </c:pt>
              </c:numCache>
            </c:numRef>
          </c:val>
          <c:extLst>
            <c:ext xmlns:c16="http://schemas.microsoft.com/office/drawing/2014/chart" uri="{C3380CC4-5D6E-409C-BE32-E72D297353CC}">
              <c16:uniqueId val="{00000006-0984-4C49-A537-32F61B2953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984-4C49-A537-32F61B2953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22603</c:v>
                </c:pt>
                <c:pt idx="3">
                  <c:v>22078</c:v>
                </c:pt>
                <c:pt idx="6">
                  <c:v>21942</c:v>
                </c:pt>
                <c:pt idx="9">
                  <c:v>21399</c:v>
                </c:pt>
                <c:pt idx="12">
                  <c:v>21020</c:v>
                </c:pt>
              </c:numCache>
            </c:numRef>
          </c:val>
          <c:extLst>
            <c:ext xmlns:c16="http://schemas.microsoft.com/office/drawing/2014/chart" uri="{C3380CC4-5D6E-409C-BE32-E72D297353CC}">
              <c16:uniqueId val="{00000008-0984-4C49-A537-32F61B2953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c:v>
                </c:pt>
                <c:pt idx="3">
                  <c:v>30</c:v>
                </c:pt>
                <c:pt idx="6">
                  <c:v>22</c:v>
                </c:pt>
                <c:pt idx="9">
                  <c:v>15</c:v>
                </c:pt>
                <c:pt idx="12">
                  <c:v>10</c:v>
                </c:pt>
              </c:numCache>
            </c:numRef>
          </c:val>
          <c:extLst>
            <c:ext xmlns:c16="http://schemas.microsoft.com/office/drawing/2014/chart" uri="{C3380CC4-5D6E-409C-BE32-E72D297353CC}">
              <c16:uniqueId val="{00000009-0984-4C49-A537-32F61B2953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48431</c:v>
                </c:pt>
                <c:pt idx="3">
                  <c:v>49872</c:v>
                </c:pt>
                <c:pt idx="6">
                  <c:v>49901</c:v>
                </c:pt>
                <c:pt idx="9">
                  <c:v>53359</c:v>
                </c:pt>
                <c:pt idx="12">
                  <c:v>53888</c:v>
                </c:pt>
              </c:numCache>
            </c:numRef>
          </c:val>
          <c:extLst>
            <c:ext xmlns:c16="http://schemas.microsoft.com/office/drawing/2014/chart" uri="{C3380CC4-5D6E-409C-BE32-E72D297353CC}">
              <c16:uniqueId val="{0000000A-0984-4C49-A537-32F61B2953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1099</c:v>
                </c:pt>
                <c:pt idx="2">
                  <c:v>#N/A</c:v>
                </c:pt>
                <c:pt idx="3">
                  <c:v>#N/A</c:v>
                </c:pt>
                <c:pt idx="4">
                  <c:v>0</c:v>
                </c:pt>
                <c:pt idx="5">
                  <c:v>#N/A</c:v>
                </c:pt>
                <c:pt idx="6">
                  <c:v>#N/A</c:v>
                </c:pt>
                <c:pt idx="7">
                  <c:v>1103</c:v>
                </c:pt>
                <c:pt idx="8">
                  <c:v>#N/A</c:v>
                </c:pt>
                <c:pt idx="9">
                  <c:v>#N/A</c:v>
                </c:pt>
                <c:pt idx="10">
                  <c:v>3201</c:v>
                </c:pt>
                <c:pt idx="11">
                  <c:v>#N/A</c:v>
                </c:pt>
                <c:pt idx="12">
                  <c:v>#N/A</c:v>
                </c:pt>
                <c:pt idx="13">
                  <c:v>5141</c:v>
                </c:pt>
                <c:pt idx="14">
                  <c:v>#N/A</c:v>
                </c:pt>
              </c:numCache>
            </c:numRef>
          </c:val>
          <c:smooth val="0"/>
          <c:extLst>
            <c:ext xmlns:c16="http://schemas.microsoft.com/office/drawing/2014/chart" uri="{C3380CC4-5D6E-409C-BE32-E72D297353CC}">
              <c16:uniqueId val="{0000000B-0984-4C49-A537-32F61B2953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4000</c:v>
                </c:pt>
                <c:pt idx="1">
                  <c:v>3003</c:v>
                </c:pt>
                <c:pt idx="2">
                  <c:v>2262</c:v>
                </c:pt>
              </c:numCache>
            </c:numRef>
          </c:val>
          <c:extLst>
            <c:ext xmlns:c16="http://schemas.microsoft.com/office/drawing/2014/chart" uri="{C3380CC4-5D6E-409C-BE32-E72D297353CC}">
              <c16:uniqueId val="{00000000-82D6-4799-AAC6-6ABE26D7DA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507</c:v>
                </c:pt>
                <c:pt idx="1">
                  <c:v>608</c:v>
                </c:pt>
                <c:pt idx="2">
                  <c:v>576</c:v>
                </c:pt>
              </c:numCache>
            </c:numRef>
          </c:val>
          <c:extLst>
            <c:ext xmlns:c16="http://schemas.microsoft.com/office/drawing/2014/chart" uri="{C3380CC4-5D6E-409C-BE32-E72D297353CC}">
              <c16:uniqueId val="{00000001-82D6-4799-AAC6-6ABE26D7DA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4879</c:v>
                </c:pt>
                <c:pt idx="1">
                  <c:v>4655</c:v>
                </c:pt>
                <c:pt idx="2">
                  <c:v>4426</c:v>
                </c:pt>
              </c:numCache>
            </c:numRef>
          </c:val>
          <c:extLst>
            <c:ext xmlns:c16="http://schemas.microsoft.com/office/drawing/2014/chart" uri="{C3380CC4-5D6E-409C-BE32-E72D297353CC}">
              <c16:uniqueId val="{00000002-82D6-4799-AAC6-6ABE26D7DA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{A20DB3EF-89E1-44EF-B5BC-F2CD7F26182F}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61-4D17-BC53-3A67500414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{64F8D9CA-BB58-4FE4-9FB1-0D1F3D8EE49E}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1-4D17-BC53-3A67500414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{0B16B535-499F-4990-A067-BF0BCA8B0905}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1-4D17-BC53-3A67500414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{1A004B96-F31A-4B6D-B73F-AE77369CE7DC}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1-4D17-BC53-3A67500414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{5827EE97-07C6-4385-B3AD-735EE3061CC6}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1-4D17-BC53-3A675004141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{32726654-0234-4744-B8C8-44CFF88F5E84}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61-4D17-BC53-3A675004141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{1EAEE92D-DA15-4513-8F5B-A024766456D7}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61-4D17-BC53-3A675004141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{BE8E1471-2CE0-41C1-8E35-568E1FEF453C}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61-4D17-BC53-3A675004141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{9E7B460D-7333-4CF4-9552-3EB8C70AF5F9}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61-4D17-BC53-3A67500414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55</c:v>
                </c:pt>
                <c:pt idx="16">
                  <c:v>56.3</c:v>
                </c:pt>
                <c:pt idx="24">
                  <c:v>55.8</c:v>
                </c:pt>
                <c:pt idx="32">
                  <c:v>57</c:v>
                </c:pt>
              </c:numCache>
            </c:numRef>
          </c:xVal>
          <c:yVal>
            <c:numRef>
              <c:f>公会計指標分析・財政指標組合せ分析表!$BP$51:$DC$51</c:f>
              <c:numCache>
                <c:formatCode>#,##0.0;"▲ "#,##0.0</c:formatCode>
                <c:ptCount val="40"/>
                <c:pt idx="0">
                  <c:v>4.8</c:v>
                </c:pt>
                <c:pt idx="16">
                  <c:v>4.8</c:v>
                </c:pt>
                <c:pt idx="24">
                  <c:v>14</c:v>
                </c:pt>
                <c:pt idx="32">
                  <c:v>21.9</c:v>
                </c:pt>
              </c:numCache>
            </c:numRef>
          </c:yVal>
          <c:smooth val="0"/>
          <c:extLst>
            <c:ext xmlns:c16="http://schemas.microsoft.com/office/drawing/2014/chart" uri="{C3380CC4-5D6E-409C-BE32-E72D297353CC}">
              <c16:uniqueId val="{00000009-6E61-4D17-BC53-3A67500414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{B3987E41-6420-402C-92BE-A8222CC6A60E}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61-4D17-BC53-3A67500414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{DC5648C9-8F2A-4E3A-BD8E-A5F5DA87B23E}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1-4D17-BC53-3A67500414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{7F7A698C-67A5-4D04-A1E8-6F7AD7D57646}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1-4D17-BC53-3A67500414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{30B67F88-4968-4F1A-9E51-517C15AE5856}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1-4D17-BC53-3A67500414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{0EB92F6F-D284-4277-A1D8-B5D54319075D}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1-4D17-BC53-3A675004141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{CB8450B6-7904-45D3-B103-31EABB702F59}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61-4D17-BC53-3A675004141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{B047752A-F8B5-4D9B-825A-42C195DC9329}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61-4D17-BC53-3A675004141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{EC5B8774-B61B-46D9-B34C-8EC4F51D9AEA}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61-4D17-BC53-3A675004141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{DF9991E6-92A0-41A2-B9CA-F4BE672C7DCE}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61-4D17-BC53-3A67500414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6E61-4D17-BC53-3A6750041411}"/>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{4A9F89C1-52A2-4E53-9847-949E0A43AE98}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FC1-4005-B3D2-46F6DC467D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{C1B1AF50-A961-41AD-A4B6-25BF93C39671}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C1-4005-B3D2-46F6DC467D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{2DF0A9FF-0281-43D2-9E16-01D79FBCAD4B}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C1-4005-B3D2-46F6DC467D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{ADA995FF-F7C8-46AC-A956-912842A4DFF9}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C1-4005-B3D2-46F6DC467D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{28B6C920-1088-4DD9-BFC5-B1BCDEEEE8B9}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C1-4005-B3D2-46F6DC467DD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{D621EF22-4115-4526-9057-6BF26055FED1}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FC1-4005-B3D2-46F6DC467DD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{4FE480BD-502A-4A3D-B265-4B6EF5FCF4A1}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FC1-4005-B3D2-46F6DC467DD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{E81D9840-24D5-40D3-ADA3-CE91348F0C71}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FC1-4005-B3D2-46F6DC467DD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{1F92698C-116A-44E3-95D2-ECCD65643BFC}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FC1-4005-B3D2-46F6DC467D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3.3</c:v>
                </c:pt>
                <c:pt idx="16">
                  <c:v>2.1</c:v>
                </c:pt>
                <c:pt idx="24">
                  <c:v>1.5</c:v>
                </c:pt>
                <c:pt idx="32">
                  <c:v>1.4</c:v>
                </c:pt>
              </c:numCache>
            </c:numRef>
          </c:xVal>
          <c:yVal>
            <c:numRef>
              <c:f>公会計指標分析・財政指標組合せ分析表!$BP$73:$DC$73</c:f>
              <c:numCache>
                <c:formatCode>#,##0.0;"▲ "#,##0.0</c:formatCode>
                <c:ptCount val="40"/>
                <c:pt idx="0">
                  <c:v>4.8</c:v>
                </c:pt>
                <c:pt idx="16">
                  <c:v>4.8</c:v>
                </c:pt>
                <c:pt idx="24">
                  <c:v>14</c:v>
                </c:pt>
                <c:pt idx="32">
                  <c:v>21.9</c:v>
                </c:pt>
              </c:numCache>
            </c:numRef>
          </c:yVal>
          <c:smooth val="0"/>
          <c:extLst>
            <c:ext xmlns:c16="http://schemas.microsoft.com/office/drawing/2014/chart" uri="{C3380CC4-5D6E-409C-BE32-E72D297353CC}">
              <c16:uniqueId val="{00000009-3FC1-4005-B3D2-46F6DC467D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{FA082DC7-266B-4575-B287-6450867E2141}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FC1-4005-B3D2-46F6DC467D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{1EE2CFA8-0EB8-4472-A0C1-07D65738090B}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C1-4005-B3D2-46F6DC467D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{D2487873-CC4B-4AF3-8ABB-B7ECB6806064}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C1-4005-B3D2-46F6DC467D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{2D7730C8-A0AD-4CE1-B775-2FAB82638D79}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C1-4005-B3D2-46F6DC467D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{EBDF50A0-A519-4A0E-8391-F86027AA83CC}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C1-4005-B3D2-46F6DC467DD6}"/>
                </c:ext>
              </c:extLst>
            </c:dLbl>
            <c:dLbl>
              <c:idx val="8"/>
              <c:layout>
                <c:manualLayout>
                  <c:x val="-3.9042684986077797E-2"/>
                  <c:y val="-8.036333821263957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{EEF895E8-7070-48AF-92A8-3731E36C0FCE}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FC1-4005-B3D2-46F6DC467DD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{CAF42AE2-A187-4B35-9120-D49799B3D7EF}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FC1-4005-B3D2-46F6DC467DD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{95D5AED5-C687-479F-A12A-691080A2AF34}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FC1-4005-B3D2-46F6DC467DD6}"/>
                </c:ext>
              </c:extLst>
            </c:dLbl>
            <c:dLbl>
              <c:idx val="32"/>
              <c:layout>
                <c:manualLayout>
                  <c:x val="-2.422564935810842E-2"/>
                  <c:y val="-4.446995596294836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{0A5652FE-58CD-4A88-A64F-F5567D498A3D}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FC1-4005-B3D2-46F6DC467D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FC1-4005-B3D2-46F6DC467DD6}"/>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年度以降ほぼ横ばいである。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〇公営企業債の元利償還金に対する繰入金</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平成２９年度以降、微減を続けている。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〇算入公債費等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年度は前年度に比べ微減となっている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ため、実質公債費比率の分子は増加している。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一般会計等に係る地方債の現在高は、平成３０年度から令和元年度にかけては防災拠点施設に関する借入で大幅に増加しているが、令和元年度から令和２年度にかけてはその増加率は約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また、公営企業債等繰入見込額及び退職手当負担見込額は年々減少しているが、充当可能財源等の減少により、将来負担比率の分子は増加している。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充当可能税源等のうち充当可能基金については平成２９年度以降減少している。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愛媛県新居浜市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基金の目的に合致している事業に財源として充当していることなどから、基金残高は減少傾向となっている。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百万円、地域福祉基金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百万円等の基金の減少に対して、環境保全基金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百万円、ものづくり産業振興基金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百万円等、基金の増加は減少を下回っている。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各特定目的基金充当事業については、毎年事業内容やその必要性の見直しを行うことで、一定の基金残高を確保しつつ、適正な取崩し及び積立てとなるよう努める。また、財政調整基金についても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一定の基金残高は確保しておく必要があるため、簡単に財政調整基金に負担を求めることなく、特定財源の確保や事業の見直し等に努める。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：合併後の新市の一体感を醸造するために必要な事業を実施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：文化施設の建設に備えるための基金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体育施設建設基金：体育施設の建設に備えるための基金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effectLst/>
              <a:latin typeface="ＭＳ Ｐゴシック" panose="020B0600070205080204" pitchFamily="50" charset="-128"/>
              <a:ea typeface="ＭＳ Ｐゴシック" panose="020B0600070205080204" pitchFamily="50" charset="-128"/>
            </a:rPr>
            <a:t>地域における高齢者等の保健及び福祉の増進を図る事業を実施するための基金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別子山振興基金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：過疎地域である旧別子山村の振興に繋がる事業を実施するための基金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、別子山振興基金は財源として活用していることから減少している。文化振興基金、体育施設建設基金は既存施設の整備等で若干の取崩しはあるものの、基本的には運用分のみ積み立てている。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現在財源として活用している基金については、残高等を鑑みながら目的達成のために実施する事業の財源として活用し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ているが、残高増の要因としては基本的に運用分の積み立てのみとなってくるため、残高の減少に伴って財政調整基金への負担増とならないよう、引き続き毎年の事業の見直し等を行っていく。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その減少率は前年度を下回っている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が、退職手当等人件費や、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歳以上高齢者の増加に伴う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後期高齢者療養給付費負担金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、制度改正に伴う介護保険低所得者保険料軽減繰出金等の繰出金などが歳出の増加要因となっていることや、前年度と比較して市税歳入が約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百万円減少していることなどが取崩しの要因となっている。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近年右肩下がりに残高が減少している。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市税収入は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景気に左右されやす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災害等が発生した場合は一時的な資金需要が増大することから、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の基金残高は確保しておく必要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ため、簡単に財政調整基金に負担を求めることなく、特定財源の確保や事業の見直し等に努める。また、人件費は類似団体平均を上回っているため、適正な定員管理に努めたい。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令和元年度は取崩を行っていないが、令和２年度には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百万円の積み立てを行った結果、前年度と比較して残高は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今後の地方債の償還に備え、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計画的な償還を行うため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決算剰余金が発生した場合は計画的に積立していく。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令和元年度決算において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「防災拠点施設」の完成によ</a:t>
          </a:r>
          <a:r>
            <a:rPr lang="ja-JP" altLang="en-US" sz="1100" b="0" i="0" baseline="0">
              <a:solidFill>
                <a:schemeClr val="dk1"/>
              </a:solidFill>
              <a:effectLst/>
              <a:latin typeface="+mn-lt"/>
              <a:ea typeface="+mn-ea"/>
              <a:cs typeface="+mn-cs"/>
            </a:rPr>
            <a:t>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％低下して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令和２年度決算においては</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％上昇しており、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年々上昇する見込みである。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限られた財源で現有形固定資産を全て更新するのは困難であるため、公共施設再配置計画に基づき、施設の統廃合を検討するとともに、継続して管理していく公共施設については、アセットマネジメント推進基本計画に基づき、施設の長寿命化を図りながら計画的に更新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3" name="直線コネクタ 62"/>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4"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5" name="直線コネクタ 64"/>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6" name="有形固定資産減価償却率最大値テキスト"/>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7" name="直線コネクタ 66"/>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8" name="有形固定資産減価償却率平均値テキスト"/>
        <xdr:cNvSpPr txBox="1"/>
      </xdr:nvSpPr>
      <xdr:spPr>
        <a:xfrm>
          <a:off x="4813300" y="5291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9" name="フローチャート: 判断 68"/>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0" name="フローチャート: 判断 69"/>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1" name="フローチャート: 判断 70"/>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2" name="フローチャート: 判断 71"/>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3" name="フローチャート: 判断 72"/>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9" name="楕円 78"/>
        <xdr:cNvSpPr/>
      </xdr:nvSpPr>
      <xdr:spPr>
        <a:xfrm>
          <a:off x="47117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0" name="有形固定資産減価償却率該当値テキスト"/>
        <xdr:cNvSpPr txBox="1"/>
      </xdr:nvSpPr>
      <xdr:spPr>
        <a:xfrm>
          <a:off x="4813300" y="48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1" name="楕円 80"/>
        <xdr:cNvSpPr/>
      </xdr:nvSpPr>
      <xdr:spPr>
        <a:xfrm>
          <a:off x="4000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127000</xdr:rowOff>
    </xdr:to>
    <xdr:cxnSp macro="">
      <xdr:nvCxnSpPr>
        <xdr:cNvPr id="82" name="直線コネクタ 81"/>
        <xdr:cNvCxnSpPr/>
      </xdr:nvCxnSpPr>
      <xdr:spPr>
        <a:xfrm>
          <a:off x="4051300" y="503428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38417</xdr:rowOff>
    </xdr:from>
    <xdr:to>
      <xdr:col>15</xdr:col>
      <xdr:colOff>187325</xdr:colOff>
      <xdr:row>29</xdr:row>
      <xdr:rowOff>140017</xdr:rowOff>
    </xdr:to>
    <xdr:sp macro="" textlink="">
      <xdr:nvSpPr>
        <xdr:cNvPr id="83" name="楕円 82"/>
        <xdr:cNvSpPr/>
      </xdr:nvSpPr>
      <xdr:spPr>
        <a:xfrm>
          <a:off x="3238500" y="5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89217</xdr:rowOff>
    </xdr:to>
    <xdr:cxnSp macro="">
      <xdr:nvCxnSpPr>
        <xdr:cNvPr id="84" name="直線コネクタ 83"/>
        <xdr:cNvCxnSpPr/>
      </xdr:nvCxnSpPr>
      <xdr:spPr>
        <a:xfrm flipV="1">
          <a:off x="3289300" y="5034280"/>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85" name="楕円 84"/>
        <xdr:cNvSpPr/>
      </xdr:nvSpPr>
      <xdr:spPr>
        <a:xfrm>
          <a:off x="2476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89217</xdr:rowOff>
    </xdr:to>
    <xdr:cxnSp macro="">
      <xdr:nvCxnSpPr>
        <xdr:cNvPr id="86" name="直線コネクタ 85"/>
        <xdr:cNvCxnSpPr/>
      </xdr:nvCxnSpPr>
      <xdr:spPr>
        <a:xfrm>
          <a:off x="2527300" y="4991100"/>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154622</xdr:rowOff>
    </xdr:from>
    <xdr:to>
      <xdr:col>7</xdr:col>
      <xdr:colOff>187325</xdr:colOff>
      <xdr:row>28</xdr:row>
      <xdr:rowOff>84772</xdr:rowOff>
    </xdr:to>
    <xdr:sp macro="" textlink="">
      <xdr:nvSpPr>
        <xdr:cNvPr id="87" name="楕円 86"/>
        <xdr:cNvSpPr/>
      </xdr:nvSpPr>
      <xdr:spPr>
        <a:xfrm>
          <a:off x="1714500" y="47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33972</xdr:rowOff>
    </xdr:from>
    <xdr:to>
      <xdr:col>11</xdr:col>
      <xdr:colOff>136525</xdr:colOff>
      <xdr:row>29</xdr:row>
      <xdr:rowOff>19050</xdr:rowOff>
    </xdr:to>
    <xdr:cxnSp macro="">
      <xdr:nvCxnSpPr>
        <xdr:cNvPr id="88" name="直線コネクタ 87"/>
        <xdr:cNvCxnSpPr/>
      </xdr:nvCxnSpPr>
      <xdr:spPr>
        <a:xfrm>
          <a:off x="1765300" y="4834572"/>
          <a:ext cx="762000" cy="1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9"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0" name="n_2aveValue有形固定資産減価償却率"/>
        <xdr:cNvSpPr txBox="1"/>
      </xdr:nvSpPr>
      <xdr:spPr>
        <a:xfrm>
          <a:off x="3086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1" name="n_3aveValue有形固定資産減価償却率"/>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2" name="n_4aveValue有形固定資産減価償却率"/>
        <xdr:cNvSpPr txBox="1"/>
      </xdr:nvSpPr>
      <xdr:spPr>
        <a:xfrm>
          <a:off x="1562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3" name="n_1mainValue有形固定資産減価償却率"/>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156544</xdr:rowOff>
    </xdr:from>
    <xdr:ext cx="405111" cy="259045"/>
    <xdr:sp macro="" textlink="">
      <xdr:nvSpPr>
        <xdr:cNvPr id="94" name="n_2mainValue有形固定資産減価償却率"/>
        <xdr:cNvSpPr txBox="1"/>
      </xdr:nvSpPr>
      <xdr:spPr>
        <a:xfrm>
          <a:off x="3086744" y="478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5" name="n_3mainValue有形固定資産減価償却率"/>
        <xdr:cNvSpPr txBox="1"/>
      </xdr:nvSpPr>
      <xdr:spPr>
        <a:xfrm>
          <a:off x="2324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101299</xdr:rowOff>
    </xdr:from>
    <xdr:ext cx="405111" cy="259045"/>
    <xdr:sp macro="" textlink="">
      <xdr:nvSpPr>
        <xdr:cNvPr id="96" name="n_4mainValue有形固定資産減価償却率"/>
        <xdr:cNvSpPr txBox="1"/>
      </xdr:nvSpPr>
      <xdr:spPr>
        <a:xfrm>
          <a:off x="1562744" y="455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類似団体平均値を下回っている状況であるが、平成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年間の継続事業で建設した「防災拠点施設」は単独事業であり、多額の地方債を発行したため、今後も上昇することが確実な状況である。</a:t>
          </a:r>
          <a:endParaRPr lang="ja-JP" altLang="ja-JP">
            <a:effectLst/>
          </a:endParaRPr>
        </a:p>
        <a:p>
          <a:r>
            <a:rPr kumimoji="1" lang="ja-JP" altLang="ja-JP" sz="1100">
              <a:solidFill>
                <a:schemeClr val="dk1"/>
              </a:solidFill>
              <a:effectLst/>
              <a:latin typeface="+mn-lt"/>
              <a:ea typeface="+mn-ea"/>
              <a:cs typeface="+mn-cs"/>
            </a:rPr>
            <a:t>　施設の老朽化が進む中で改築時期を迎えている施設が多く存在するが、本当に必要な施設かどうかを見極め、国庫補助などの特定財源を活用できないか情報収集に努め、将来負担額の抑制に努めたい。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5" name="直線コネクタ 124"/>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6"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7" name="直線コネクタ 126"/>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0" name="債務償還比率平均値テキスト"/>
        <xdr:cNvSpPr txBox="1"/>
      </xdr:nvSpPr>
      <xdr:spPr>
        <a:xfrm>
          <a:off x="14846300" y="514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1" name="フローチャート: 判断 130"/>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2" name="フローチャート: 判断 131"/>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3" name="フローチャート: 判断 132"/>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4" name="フローチャート: 判断 133"/>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5" name="フローチャート: 判断 134"/>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158842</xdr:rowOff>
    </xdr:from>
    <xdr:to>
      <xdr:col>76</xdr:col>
      <xdr:colOff>73025</xdr:colOff>
      <xdr:row>30</xdr:row>
      <xdr:rowOff>88992</xdr:rowOff>
    </xdr:to>
    <xdr:sp macro="" textlink="">
      <xdr:nvSpPr>
        <xdr:cNvPr id="141" name="楕円 140"/>
        <xdr:cNvSpPr/>
      </xdr:nvSpPr>
      <xdr:spPr>
        <a:xfrm>
          <a:off x="14744700" y="5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10269</xdr:rowOff>
    </xdr:from>
    <xdr:ext cx="469744" cy="259045"/>
    <xdr:sp macro="" textlink="">
      <xdr:nvSpPr>
        <xdr:cNvPr id="142" name="債務償還比率該当値テキスト"/>
        <xdr:cNvSpPr txBox="1"/>
      </xdr:nvSpPr>
      <xdr:spPr>
        <a:xfrm>
          <a:off x="14846300" y="498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122019</xdr:rowOff>
    </xdr:from>
    <xdr:to>
      <xdr:col>72</xdr:col>
      <xdr:colOff>123825</xdr:colOff>
      <xdr:row>30</xdr:row>
      <xdr:rowOff>52169</xdr:rowOff>
    </xdr:to>
    <xdr:sp macro="" textlink="">
      <xdr:nvSpPr>
        <xdr:cNvPr id="143" name="楕円 142"/>
        <xdr:cNvSpPr/>
      </xdr:nvSpPr>
      <xdr:spPr>
        <a:xfrm>
          <a:off x="14033500" y="5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1369</xdr:rowOff>
    </xdr:from>
    <xdr:to>
      <xdr:col>76</xdr:col>
      <xdr:colOff>22225</xdr:colOff>
      <xdr:row>30</xdr:row>
      <xdr:rowOff>38192</xdr:rowOff>
    </xdr:to>
    <xdr:cxnSp macro="">
      <xdr:nvCxnSpPr>
        <xdr:cNvPr id="144" name="直線コネクタ 143"/>
        <xdr:cNvCxnSpPr/>
      </xdr:nvCxnSpPr>
      <xdr:spPr>
        <a:xfrm>
          <a:off x="14084300" y="5144869"/>
          <a:ext cx="7112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114102</xdr:rowOff>
    </xdr:from>
    <xdr:to>
      <xdr:col>68</xdr:col>
      <xdr:colOff>123825</xdr:colOff>
      <xdr:row>30</xdr:row>
      <xdr:rowOff>44252</xdr:rowOff>
    </xdr:to>
    <xdr:sp macro="" textlink="">
      <xdr:nvSpPr>
        <xdr:cNvPr id="145" name="楕円 144"/>
        <xdr:cNvSpPr/>
      </xdr:nvSpPr>
      <xdr:spPr>
        <a:xfrm>
          <a:off x="13271500" y="50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164902</xdr:rowOff>
    </xdr:from>
    <xdr:to>
      <xdr:col>72</xdr:col>
      <xdr:colOff>73025</xdr:colOff>
      <xdr:row>30</xdr:row>
      <xdr:rowOff>1369</xdr:rowOff>
    </xdr:to>
    <xdr:cxnSp macro="">
      <xdr:nvCxnSpPr>
        <xdr:cNvPr id="146" name="直線コネクタ 145"/>
        <xdr:cNvCxnSpPr/>
      </xdr:nvCxnSpPr>
      <xdr:spPr>
        <a:xfrm>
          <a:off x="13322300" y="5136952"/>
          <a:ext cx="762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80398</xdr:rowOff>
    </xdr:from>
    <xdr:to>
      <xdr:col>64</xdr:col>
      <xdr:colOff>123825</xdr:colOff>
      <xdr:row>30</xdr:row>
      <xdr:rowOff>10548</xdr:rowOff>
    </xdr:to>
    <xdr:sp macro="" textlink="">
      <xdr:nvSpPr>
        <xdr:cNvPr id="147" name="楕円 146"/>
        <xdr:cNvSpPr/>
      </xdr:nvSpPr>
      <xdr:spPr>
        <a:xfrm>
          <a:off x="12509500" y="50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131198</xdr:rowOff>
    </xdr:from>
    <xdr:to>
      <xdr:col>68</xdr:col>
      <xdr:colOff>73025</xdr:colOff>
      <xdr:row>29</xdr:row>
      <xdr:rowOff>164902</xdr:rowOff>
    </xdr:to>
    <xdr:cxnSp macro="">
      <xdr:nvCxnSpPr>
        <xdr:cNvPr id="148" name="直線コネクタ 147"/>
        <xdr:cNvCxnSpPr/>
      </xdr:nvCxnSpPr>
      <xdr:spPr>
        <a:xfrm>
          <a:off x="12560300" y="5103248"/>
          <a:ext cx="7620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140130</xdr:rowOff>
    </xdr:from>
    <xdr:to>
      <xdr:col>60</xdr:col>
      <xdr:colOff>123825</xdr:colOff>
      <xdr:row>30</xdr:row>
      <xdr:rowOff>70280</xdr:rowOff>
    </xdr:to>
    <xdr:sp macro="" textlink="">
      <xdr:nvSpPr>
        <xdr:cNvPr id="149" name="楕円 148"/>
        <xdr:cNvSpPr/>
      </xdr:nvSpPr>
      <xdr:spPr>
        <a:xfrm>
          <a:off x="11747500" y="51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131198</xdr:rowOff>
    </xdr:from>
    <xdr:to>
      <xdr:col>64</xdr:col>
      <xdr:colOff>73025</xdr:colOff>
      <xdr:row>30</xdr:row>
      <xdr:rowOff>19480</xdr:rowOff>
    </xdr:to>
    <xdr:cxnSp macro="">
      <xdr:nvCxnSpPr>
        <xdr:cNvPr id="150" name="直線コネクタ 149"/>
        <xdr:cNvCxnSpPr/>
      </xdr:nvCxnSpPr>
      <xdr:spPr>
        <a:xfrm flipV="1">
          <a:off x="11798300" y="5103248"/>
          <a:ext cx="762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1" name="n_1aveValue債務償還比率"/>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2" name="n_2aveValue債務償還比率"/>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3" name="n_3aveValue債務償還比率"/>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4" name="n_4aveValue債務償還比率"/>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68696</xdr:rowOff>
    </xdr:from>
    <xdr:ext cx="469744" cy="259045"/>
    <xdr:sp macro="" textlink="">
      <xdr:nvSpPr>
        <xdr:cNvPr id="155" name="n_1mainValue債務償還比率"/>
        <xdr:cNvSpPr txBox="1"/>
      </xdr:nvSpPr>
      <xdr:spPr>
        <a:xfrm>
          <a:off x="13836727" y="48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60779</xdr:rowOff>
    </xdr:from>
    <xdr:ext cx="469744" cy="259045"/>
    <xdr:sp macro="" textlink="">
      <xdr:nvSpPr>
        <xdr:cNvPr id="156" name="n_2mainValue債務償還比率"/>
        <xdr:cNvSpPr txBox="1"/>
      </xdr:nvSpPr>
      <xdr:spPr>
        <a:xfrm>
          <a:off x="13087427" y="48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27075</xdr:rowOff>
    </xdr:from>
    <xdr:ext cx="469744" cy="259045"/>
    <xdr:sp macro="" textlink="">
      <xdr:nvSpPr>
        <xdr:cNvPr id="157" name="n_3mainValue債務償還比率"/>
        <xdr:cNvSpPr txBox="1"/>
      </xdr:nvSpPr>
      <xdr:spPr>
        <a:xfrm>
          <a:off x="12325427" y="48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86807</xdr:rowOff>
    </xdr:from>
    <xdr:ext cx="469744" cy="259045"/>
    <xdr:sp macro="" textlink="">
      <xdr:nvSpPr>
        <xdr:cNvPr id="158" name="n_4mainValue債務償還比率"/>
        <xdr:cNvSpPr txBox="1"/>
      </xdr:nvSpPr>
      <xdr:spPr>
        <a:xfrm>
          <a:off x="11563427" y="48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164846</xdr:rowOff>
    </xdr:from>
    <xdr:to>
      <xdr:col>24</xdr:col>
      <xdr:colOff>114300</xdr:colOff>
      <xdr:row>36</xdr:row>
      <xdr:rowOff>94996</xdr:rowOff>
    </xdr:to>
    <xdr:sp macro="" textlink="">
      <xdr:nvSpPr>
        <xdr:cNvPr id="71" name="楕円 70"/>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16273</xdr:rowOff>
    </xdr:from>
    <xdr:ext cx="405111" cy="259045"/>
    <xdr:sp macro="" textlink="">
      <xdr:nvSpPr>
        <xdr:cNvPr id="72" name="【道路】&#10;有形固定資産減価償却率該当値テキスト"/>
        <xdr:cNvSpPr txBox="1"/>
      </xdr:nvSpPr>
      <xdr:spPr>
        <a:xfrm>
          <a:off x="4673600" y="601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125984</xdr:rowOff>
    </xdr:from>
    <xdr:to>
      <xdr:col>20</xdr:col>
      <xdr:colOff>38100</xdr:colOff>
      <xdr:row>36</xdr:row>
      <xdr:rowOff>56134</xdr:rowOff>
    </xdr:to>
    <xdr:sp macro="" textlink="">
      <xdr:nvSpPr>
        <xdr:cNvPr id="73" name="楕円 72"/>
        <xdr:cNvSpPr/>
      </xdr:nvSpPr>
      <xdr:spPr>
        <a:xfrm>
          <a:off x="3746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xdr:rowOff>
    </xdr:from>
    <xdr:to>
      <xdr:col>24</xdr:col>
      <xdr:colOff>63500</xdr:colOff>
      <xdr:row>36</xdr:row>
      <xdr:rowOff>44196</xdr:rowOff>
    </xdr:to>
    <xdr:cxnSp macro="">
      <xdr:nvCxnSpPr>
        <xdr:cNvPr id="74" name="直線コネクタ 73"/>
        <xdr:cNvCxnSpPr/>
      </xdr:nvCxnSpPr>
      <xdr:spPr>
        <a:xfrm>
          <a:off x="3797300" y="617753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80264</xdr:rowOff>
    </xdr:from>
    <xdr:to>
      <xdr:col>15</xdr:col>
      <xdr:colOff>101600</xdr:colOff>
      <xdr:row>36</xdr:row>
      <xdr:rowOff>10414</xdr:rowOff>
    </xdr:to>
    <xdr:sp macro="" textlink="">
      <xdr:nvSpPr>
        <xdr:cNvPr id="75" name="楕円 74"/>
        <xdr:cNvSpPr/>
      </xdr:nvSpPr>
      <xdr:spPr>
        <a:xfrm>
          <a:off x="2857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131064</xdr:rowOff>
    </xdr:from>
    <xdr:to>
      <xdr:col>19</xdr:col>
      <xdr:colOff>177800</xdr:colOff>
      <xdr:row>36</xdr:row>
      <xdr:rowOff>5334</xdr:rowOff>
    </xdr:to>
    <xdr:cxnSp macro="">
      <xdr:nvCxnSpPr>
        <xdr:cNvPr id="76" name="直線コネクタ 75"/>
        <xdr:cNvCxnSpPr/>
      </xdr:nvCxnSpPr>
      <xdr:spPr>
        <a:xfrm>
          <a:off x="2908300" y="6131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48260</xdr:rowOff>
    </xdr:from>
    <xdr:to>
      <xdr:col>10</xdr:col>
      <xdr:colOff>165100</xdr:colOff>
      <xdr:row>35</xdr:row>
      <xdr:rowOff>149860</xdr:rowOff>
    </xdr:to>
    <xdr:sp macro="" textlink="">
      <xdr:nvSpPr>
        <xdr:cNvPr id="77" name="楕円 76"/>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99060</xdr:rowOff>
    </xdr:from>
    <xdr:to>
      <xdr:col>15</xdr:col>
      <xdr:colOff>50800</xdr:colOff>
      <xdr:row>35</xdr:row>
      <xdr:rowOff>131064</xdr:rowOff>
    </xdr:to>
    <xdr:cxnSp macro="">
      <xdr:nvCxnSpPr>
        <xdr:cNvPr id="78" name="直線コネクタ 77"/>
        <xdr:cNvCxnSpPr/>
      </xdr:nvCxnSpPr>
      <xdr:spPr>
        <a:xfrm>
          <a:off x="2019300" y="609981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23114</xdr:rowOff>
    </xdr:from>
    <xdr:to>
      <xdr:col>6</xdr:col>
      <xdr:colOff>38100</xdr:colOff>
      <xdr:row>34</xdr:row>
      <xdr:rowOff>124714</xdr:rowOff>
    </xdr:to>
    <xdr:sp macro="" textlink="">
      <xdr:nvSpPr>
        <xdr:cNvPr id="79" name="楕円 78"/>
        <xdr:cNvSpPr/>
      </xdr:nvSpPr>
      <xdr:spPr>
        <a:xfrm>
          <a:off x="1079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73914</xdr:rowOff>
    </xdr:from>
    <xdr:to>
      <xdr:col>10</xdr:col>
      <xdr:colOff>114300</xdr:colOff>
      <xdr:row>35</xdr:row>
      <xdr:rowOff>99060</xdr:rowOff>
    </xdr:to>
    <xdr:cxnSp macro="">
      <xdr:nvCxnSpPr>
        <xdr:cNvPr id="80" name="直線コネクタ 79"/>
        <xdr:cNvCxnSpPr/>
      </xdr:nvCxnSpPr>
      <xdr:spPr>
        <a:xfrm>
          <a:off x="1130300" y="590321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72661</xdr:rowOff>
    </xdr:from>
    <xdr:ext cx="405111" cy="259045"/>
    <xdr:sp macro="" textlink="">
      <xdr:nvSpPr>
        <xdr:cNvPr id="85" name="n_1mainValue【道路】&#10;有形固定資産減価償却率"/>
        <xdr:cNvSpPr txBox="1"/>
      </xdr:nvSpPr>
      <xdr:spPr>
        <a:xfrm>
          <a:off x="35820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26941</xdr:rowOff>
    </xdr:from>
    <xdr:ext cx="405111" cy="259045"/>
    <xdr:sp macro="" textlink="">
      <xdr:nvSpPr>
        <xdr:cNvPr id="86" name="n_2mainValue【道路】&#10;有形固定資産減価償却率"/>
        <xdr:cNvSpPr txBox="1"/>
      </xdr:nvSpPr>
      <xdr:spPr>
        <a:xfrm>
          <a:off x="2705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166387</xdr:rowOff>
    </xdr:from>
    <xdr:ext cx="405111" cy="259045"/>
    <xdr:sp macro="" textlink="">
      <xdr:nvSpPr>
        <xdr:cNvPr id="87" name="n_3mainValue【道路】&#10;有形固定資産減価償却率"/>
        <xdr:cNvSpPr txBox="1"/>
      </xdr:nvSpPr>
      <xdr:spPr>
        <a:xfrm>
          <a:off x="1816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141241</xdr:rowOff>
    </xdr:from>
    <xdr:ext cx="405111" cy="259045"/>
    <xdr:sp macro="" textlink="">
      <xdr:nvSpPr>
        <xdr:cNvPr id="88" name="n_4mainValue【道路】&#10;有形固定資産減価償却率"/>
        <xdr:cNvSpPr txBox="1"/>
      </xdr:nvSpPr>
      <xdr:spPr>
        <a:xfrm>
          <a:off x="927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10912</xdr:rowOff>
    </xdr:from>
    <xdr:to>
      <xdr:col>54</xdr:col>
      <xdr:colOff>189865</xdr:colOff>
      <xdr:row>41</xdr:row>
      <xdr:rowOff>52746</xdr:rowOff>
    </xdr:to>
    <xdr:cxnSp macro="">
      <xdr:nvCxnSpPr>
        <xdr:cNvPr id="110" name="直線コネクタ 109"/>
        <xdr:cNvCxnSpPr/>
      </xdr:nvCxnSpPr>
      <xdr:spPr>
        <a:xfrm flipV="1">
          <a:off x="10476865" y="6354562"/>
          <a:ext cx="0" cy="727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56573</xdr:rowOff>
    </xdr:from>
    <xdr:ext cx="469744" cy="259045"/>
    <xdr:sp macro="" textlink="">
      <xdr:nvSpPr>
        <xdr:cNvPr id="111" name="【道路】&#10;一人当たり延長最小値テキスト"/>
        <xdr:cNvSpPr txBox="1"/>
      </xdr:nvSpPr>
      <xdr:spPr>
        <a:xfrm>
          <a:off x="10515600" y="708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52746</xdr:rowOff>
    </xdr:from>
    <xdr:to>
      <xdr:col>55</xdr:col>
      <xdr:colOff>88900</xdr:colOff>
      <xdr:row>41</xdr:row>
      <xdr:rowOff>52746</xdr:rowOff>
    </xdr:to>
    <xdr:cxnSp macro="">
      <xdr:nvCxnSpPr>
        <xdr:cNvPr id="112" name="直線コネクタ 111"/>
        <xdr:cNvCxnSpPr/>
      </xdr:nvCxnSpPr>
      <xdr:spPr>
        <a:xfrm>
          <a:off x="10388600" y="70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129039</xdr:rowOff>
    </xdr:from>
    <xdr:ext cx="534377" cy="259045"/>
    <xdr:sp macro="" textlink="">
      <xdr:nvSpPr>
        <xdr:cNvPr id="113" name="【道路】&#10;一人当たり延長最大値テキスト"/>
        <xdr:cNvSpPr txBox="1"/>
      </xdr:nvSpPr>
      <xdr:spPr>
        <a:xfrm>
          <a:off x="10515600" y="61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10912</xdr:rowOff>
    </xdr:from>
    <xdr:to>
      <xdr:col>55</xdr:col>
      <xdr:colOff>88900</xdr:colOff>
      <xdr:row>37</xdr:row>
      <xdr:rowOff>10912</xdr:rowOff>
    </xdr:to>
    <xdr:cxnSp macro="">
      <xdr:nvCxnSpPr>
        <xdr:cNvPr id="114" name="直線コネクタ 113"/>
        <xdr:cNvCxnSpPr/>
      </xdr:nvCxnSpPr>
      <xdr:spPr>
        <a:xfrm>
          <a:off x="10388600" y="635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40779</xdr:rowOff>
    </xdr:from>
    <xdr:ext cx="469744" cy="259045"/>
    <xdr:sp macro="" textlink="">
      <xdr:nvSpPr>
        <xdr:cNvPr id="115" name="【道路】&#10;一人当たり延長平均値テキスト"/>
        <xdr:cNvSpPr txBox="1"/>
      </xdr:nvSpPr>
      <xdr:spPr>
        <a:xfrm>
          <a:off x="10515600" y="6555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17902</xdr:rowOff>
    </xdr:from>
    <xdr:to>
      <xdr:col>55</xdr:col>
      <xdr:colOff>50800</xdr:colOff>
      <xdr:row>39</xdr:row>
      <xdr:rowOff>119502</xdr:rowOff>
    </xdr:to>
    <xdr:sp macro="" textlink="">
      <xdr:nvSpPr>
        <xdr:cNvPr id="116" name="フローチャート: 判断 115"/>
        <xdr:cNvSpPr/>
      </xdr:nvSpPr>
      <xdr:spPr>
        <a:xfrm>
          <a:off x="10426700" y="670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17948</xdr:rowOff>
    </xdr:from>
    <xdr:to>
      <xdr:col>50</xdr:col>
      <xdr:colOff>165100</xdr:colOff>
      <xdr:row>39</xdr:row>
      <xdr:rowOff>119548</xdr:rowOff>
    </xdr:to>
    <xdr:sp macro="" textlink="">
      <xdr:nvSpPr>
        <xdr:cNvPr id="117" name="フローチャート: 判断 116"/>
        <xdr:cNvSpPr/>
      </xdr:nvSpPr>
      <xdr:spPr>
        <a:xfrm>
          <a:off x="9588500" y="670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17079</xdr:rowOff>
    </xdr:from>
    <xdr:to>
      <xdr:col>46</xdr:col>
      <xdr:colOff>38100</xdr:colOff>
      <xdr:row>39</xdr:row>
      <xdr:rowOff>118679</xdr:rowOff>
    </xdr:to>
    <xdr:sp macro="" textlink="">
      <xdr:nvSpPr>
        <xdr:cNvPr id="118" name="フローチャート: 判断 117"/>
        <xdr:cNvSpPr/>
      </xdr:nvSpPr>
      <xdr:spPr>
        <a:xfrm>
          <a:off x="8699500" y="670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28646</xdr:rowOff>
    </xdr:from>
    <xdr:to>
      <xdr:col>41</xdr:col>
      <xdr:colOff>101600</xdr:colOff>
      <xdr:row>39</xdr:row>
      <xdr:rowOff>130246</xdr:rowOff>
    </xdr:to>
    <xdr:sp macro="" textlink="">
      <xdr:nvSpPr>
        <xdr:cNvPr id="119" name="フローチャート: 判断 118"/>
        <xdr:cNvSpPr/>
      </xdr:nvSpPr>
      <xdr:spPr>
        <a:xfrm>
          <a:off x="7810500" y="671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165440</xdr:rowOff>
    </xdr:from>
    <xdr:to>
      <xdr:col>36</xdr:col>
      <xdr:colOff>165100</xdr:colOff>
      <xdr:row>39</xdr:row>
      <xdr:rowOff>95590</xdr:rowOff>
    </xdr:to>
    <xdr:sp macro="" textlink="">
      <xdr:nvSpPr>
        <xdr:cNvPr id="120" name="フローチャート: 判断 119"/>
        <xdr:cNvSpPr/>
      </xdr:nvSpPr>
      <xdr:spPr>
        <a:xfrm>
          <a:off x="6921500" y="66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43322</xdr:rowOff>
    </xdr:from>
    <xdr:to>
      <xdr:col>55</xdr:col>
      <xdr:colOff>50800</xdr:colOff>
      <xdr:row>40</xdr:row>
      <xdr:rowOff>144922</xdr:rowOff>
    </xdr:to>
    <xdr:sp macro="" textlink="">
      <xdr:nvSpPr>
        <xdr:cNvPr id="126" name="楕円 125"/>
        <xdr:cNvSpPr/>
      </xdr:nvSpPr>
      <xdr:spPr>
        <a:xfrm>
          <a:off x="10426700" y="69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21749</xdr:rowOff>
    </xdr:from>
    <xdr:ext cx="469744" cy="259045"/>
    <xdr:sp macro="" textlink="">
      <xdr:nvSpPr>
        <xdr:cNvPr id="127" name="【道路】&#10;一人当たり延長該当値テキスト"/>
        <xdr:cNvSpPr txBox="1"/>
      </xdr:nvSpPr>
      <xdr:spPr>
        <a:xfrm>
          <a:off x="10515600" y="687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62433</xdr:rowOff>
    </xdr:from>
    <xdr:to>
      <xdr:col>50</xdr:col>
      <xdr:colOff>165100</xdr:colOff>
      <xdr:row>40</xdr:row>
      <xdr:rowOff>164033</xdr:rowOff>
    </xdr:to>
    <xdr:sp macro="" textlink="">
      <xdr:nvSpPr>
        <xdr:cNvPr id="128" name="楕円 127"/>
        <xdr:cNvSpPr/>
      </xdr:nvSpPr>
      <xdr:spPr>
        <a:xfrm>
          <a:off x="9588500" y="69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94122</xdr:rowOff>
    </xdr:from>
    <xdr:to>
      <xdr:col>55</xdr:col>
      <xdr:colOff>0</xdr:colOff>
      <xdr:row>40</xdr:row>
      <xdr:rowOff>113233</xdr:rowOff>
    </xdr:to>
    <xdr:cxnSp macro="">
      <xdr:nvCxnSpPr>
        <xdr:cNvPr id="129" name="直線コネクタ 128"/>
        <xdr:cNvCxnSpPr/>
      </xdr:nvCxnSpPr>
      <xdr:spPr>
        <a:xfrm flipV="1">
          <a:off x="9639300" y="6952122"/>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66731</xdr:rowOff>
    </xdr:from>
    <xdr:to>
      <xdr:col>46</xdr:col>
      <xdr:colOff>38100</xdr:colOff>
      <xdr:row>40</xdr:row>
      <xdr:rowOff>168331</xdr:rowOff>
    </xdr:to>
    <xdr:sp macro="" textlink="">
      <xdr:nvSpPr>
        <xdr:cNvPr id="130" name="楕円 129"/>
        <xdr:cNvSpPr/>
      </xdr:nvSpPr>
      <xdr:spPr>
        <a:xfrm>
          <a:off x="8699500" y="6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113233</xdr:rowOff>
    </xdr:from>
    <xdr:to>
      <xdr:col>50</xdr:col>
      <xdr:colOff>114300</xdr:colOff>
      <xdr:row>40</xdr:row>
      <xdr:rowOff>117531</xdr:rowOff>
    </xdr:to>
    <xdr:cxnSp macro="">
      <xdr:nvCxnSpPr>
        <xdr:cNvPr id="131" name="直線コネクタ 130"/>
        <xdr:cNvCxnSpPr/>
      </xdr:nvCxnSpPr>
      <xdr:spPr>
        <a:xfrm flipV="1">
          <a:off x="8750300" y="697123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68742</xdr:rowOff>
    </xdr:from>
    <xdr:to>
      <xdr:col>41</xdr:col>
      <xdr:colOff>101600</xdr:colOff>
      <xdr:row>40</xdr:row>
      <xdr:rowOff>170342</xdr:rowOff>
    </xdr:to>
    <xdr:sp macro="" textlink="">
      <xdr:nvSpPr>
        <xdr:cNvPr id="132" name="楕円 131"/>
        <xdr:cNvSpPr/>
      </xdr:nvSpPr>
      <xdr:spPr>
        <a:xfrm>
          <a:off x="7810500" y="69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117531</xdr:rowOff>
    </xdr:from>
    <xdr:to>
      <xdr:col>45</xdr:col>
      <xdr:colOff>177800</xdr:colOff>
      <xdr:row>40</xdr:row>
      <xdr:rowOff>119542</xdr:rowOff>
    </xdr:to>
    <xdr:cxnSp macro="">
      <xdr:nvCxnSpPr>
        <xdr:cNvPr id="133" name="直線コネクタ 132"/>
        <xdr:cNvCxnSpPr/>
      </xdr:nvCxnSpPr>
      <xdr:spPr>
        <a:xfrm flipV="1">
          <a:off x="7861300" y="69755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128590</xdr:rowOff>
    </xdr:from>
    <xdr:to>
      <xdr:col>36</xdr:col>
      <xdr:colOff>165100</xdr:colOff>
      <xdr:row>34</xdr:row>
      <xdr:rowOff>58740</xdr:rowOff>
    </xdr:to>
    <xdr:sp macro="" textlink="">
      <xdr:nvSpPr>
        <xdr:cNvPr id="134" name="楕円 133"/>
        <xdr:cNvSpPr/>
      </xdr:nvSpPr>
      <xdr:spPr>
        <a:xfrm>
          <a:off x="6921500" y="57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7940</xdr:rowOff>
    </xdr:from>
    <xdr:to>
      <xdr:col>41</xdr:col>
      <xdr:colOff>50800</xdr:colOff>
      <xdr:row>40</xdr:row>
      <xdr:rowOff>119542</xdr:rowOff>
    </xdr:to>
    <xdr:cxnSp macro="">
      <xdr:nvCxnSpPr>
        <xdr:cNvPr id="135" name="直線コネクタ 134"/>
        <xdr:cNvCxnSpPr/>
      </xdr:nvCxnSpPr>
      <xdr:spPr>
        <a:xfrm>
          <a:off x="6972300" y="5837240"/>
          <a:ext cx="889000" cy="11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136075</xdr:rowOff>
    </xdr:from>
    <xdr:ext cx="469744" cy="259045"/>
    <xdr:sp macro="" textlink="">
      <xdr:nvSpPr>
        <xdr:cNvPr id="136" name="n_1aveValue【道路】&#10;一人当たり延長"/>
        <xdr:cNvSpPr txBox="1"/>
      </xdr:nvSpPr>
      <xdr:spPr>
        <a:xfrm>
          <a:off x="9391727" y="64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135206</xdr:rowOff>
    </xdr:from>
    <xdr:ext cx="469744" cy="259045"/>
    <xdr:sp macro="" textlink="">
      <xdr:nvSpPr>
        <xdr:cNvPr id="137" name="n_2aveValue【道路】&#10;一人当たり延長"/>
        <xdr:cNvSpPr txBox="1"/>
      </xdr:nvSpPr>
      <xdr:spPr>
        <a:xfrm>
          <a:off x="8515427" y="647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146773</xdr:rowOff>
    </xdr:from>
    <xdr:ext cx="469744" cy="259045"/>
    <xdr:sp macro="" textlink="">
      <xdr:nvSpPr>
        <xdr:cNvPr id="138" name="n_3aveValue【道路】&#10;一人当たり延長"/>
        <xdr:cNvSpPr txBox="1"/>
      </xdr:nvSpPr>
      <xdr:spPr>
        <a:xfrm>
          <a:off x="7626427" y="649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86717</xdr:rowOff>
    </xdr:from>
    <xdr:ext cx="469744" cy="259045"/>
    <xdr:sp macro="" textlink="">
      <xdr:nvSpPr>
        <xdr:cNvPr id="139" name="n_4aveValue【道路】&#10;一人当たり延長"/>
        <xdr:cNvSpPr txBox="1"/>
      </xdr:nvSpPr>
      <xdr:spPr>
        <a:xfrm>
          <a:off x="6737427" y="67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155160</xdr:rowOff>
    </xdr:from>
    <xdr:ext cx="469744" cy="259045"/>
    <xdr:sp macro="" textlink="">
      <xdr:nvSpPr>
        <xdr:cNvPr id="140" name="n_1mainValue【道路】&#10;一人当たり延長"/>
        <xdr:cNvSpPr txBox="1"/>
      </xdr:nvSpPr>
      <xdr:spPr>
        <a:xfrm>
          <a:off x="9391727" y="70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159458</xdr:rowOff>
    </xdr:from>
    <xdr:ext cx="469744" cy="259045"/>
    <xdr:sp macro="" textlink="">
      <xdr:nvSpPr>
        <xdr:cNvPr id="141" name="n_2mainValue【道路】&#10;一人当たり延長"/>
        <xdr:cNvSpPr txBox="1"/>
      </xdr:nvSpPr>
      <xdr:spPr>
        <a:xfrm>
          <a:off x="8515427" y="70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161469</xdr:rowOff>
    </xdr:from>
    <xdr:ext cx="469744" cy="259045"/>
    <xdr:sp macro="" textlink="">
      <xdr:nvSpPr>
        <xdr:cNvPr id="142" name="n_3mainValue【道路】&#10;一人当たり延長"/>
        <xdr:cNvSpPr txBox="1"/>
      </xdr:nvSpPr>
      <xdr:spPr>
        <a:xfrm>
          <a:off x="7626427" y="701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75267</xdr:rowOff>
    </xdr:from>
    <xdr:ext cx="534377" cy="259045"/>
    <xdr:sp macro="" textlink="">
      <xdr:nvSpPr>
        <xdr:cNvPr id="143" name="n_4mainValue【道路】&#10;一人当たり延長"/>
        <xdr:cNvSpPr txBox="1"/>
      </xdr:nvSpPr>
      <xdr:spPr>
        <a:xfrm>
          <a:off x="6705111" y="556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6" name="テキスト ボックス 15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6" name="テキスト ボックス 16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0" name="直線コネクタ 169"/>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1"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2" name="直線コネクタ 171"/>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3"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4" name="直線コネクタ 173"/>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5"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6" name="フローチャート: 判断 175"/>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7" name="フローチャート: 判断 176"/>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78" name="フローチャート: 判断 177"/>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9" name="フローチャート: 判断 178"/>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0" name="フローチャート: 判断 179"/>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86" name="楕円 185"/>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87" name="【橋りょう・トンネル】&#10;有形固定資産減価償却率該当値テキスト"/>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56969</xdr:rowOff>
    </xdr:from>
    <xdr:to>
      <xdr:col>20</xdr:col>
      <xdr:colOff>38100</xdr:colOff>
      <xdr:row>58</xdr:row>
      <xdr:rowOff>158569</xdr:rowOff>
    </xdr:to>
    <xdr:sp macro="" textlink="">
      <xdr:nvSpPr>
        <xdr:cNvPr id="188" name="楕円 187"/>
        <xdr:cNvSpPr/>
      </xdr:nvSpPr>
      <xdr:spPr>
        <a:xfrm>
          <a:off x="3746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107769</xdr:rowOff>
    </xdr:from>
    <xdr:to>
      <xdr:col>24</xdr:col>
      <xdr:colOff>63500</xdr:colOff>
      <xdr:row>58</xdr:row>
      <xdr:rowOff>163285</xdr:rowOff>
    </xdr:to>
    <xdr:cxnSp macro="">
      <xdr:nvCxnSpPr>
        <xdr:cNvPr id="189" name="直線コネクタ 188"/>
        <xdr:cNvCxnSpPr/>
      </xdr:nvCxnSpPr>
      <xdr:spPr>
        <a:xfrm>
          <a:off x="3797300" y="1005186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11249</xdr:rowOff>
    </xdr:from>
    <xdr:to>
      <xdr:col>15</xdr:col>
      <xdr:colOff>101600</xdr:colOff>
      <xdr:row>58</xdr:row>
      <xdr:rowOff>112849</xdr:rowOff>
    </xdr:to>
    <xdr:sp macro="" textlink="">
      <xdr:nvSpPr>
        <xdr:cNvPr id="190" name="楕円 189"/>
        <xdr:cNvSpPr/>
      </xdr:nvSpPr>
      <xdr:spPr>
        <a:xfrm>
          <a:off x="2857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62049</xdr:rowOff>
    </xdr:from>
    <xdr:to>
      <xdr:col>19</xdr:col>
      <xdr:colOff>177800</xdr:colOff>
      <xdr:row>58</xdr:row>
      <xdr:rowOff>107769</xdr:rowOff>
    </xdr:to>
    <xdr:cxnSp macro="">
      <xdr:nvCxnSpPr>
        <xdr:cNvPr id="191" name="直線コネクタ 190"/>
        <xdr:cNvCxnSpPr/>
      </xdr:nvCxnSpPr>
      <xdr:spPr>
        <a:xfrm>
          <a:off x="2908300" y="100061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146776</xdr:rowOff>
    </xdr:from>
    <xdr:to>
      <xdr:col>10</xdr:col>
      <xdr:colOff>165100</xdr:colOff>
      <xdr:row>58</xdr:row>
      <xdr:rowOff>76926</xdr:rowOff>
    </xdr:to>
    <xdr:sp macro="" textlink="">
      <xdr:nvSpPr>
        <xdr:cNvPr id="192" name="楕円 191"/>
        <xdr:cNvSpPr/>
      </xdr:nvSpPr>
      <xdr:spPr>
        <a:xfrm>
          <a:off x="1968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26126</xdr:rowOff>
    </xdr:from>
    <xdr:to>
      <xdr:col>15</xdr:col>
      <xdr:colOff>50800</xdr:colOff>
      <xdr:row>58</xdr:row>
      <xdr:rowOff>62049</xdr:rowOff>
    </xdr:to>
    <xdr:cxnSp macro="">
      <xdr:nvCxnSpPr>
        <xdr:cNvPr id="193" name="直線コネクタ 192"/>
        <xdr:cNvCxnSpPr/>
      </xdr:nvCxnSpPr>
      <xdr:spPr>
        <a:xfrm>
          <a:off x="2019300" y="997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94524</xdr:rowOff>
    </xdr:from>
    <xdr:to>
      <xdr:col>6</xdr:col>
      <xdr:colOff>38100</xdr:colOff>
      <xdr:row>58</xdr:row>
      <xdr:rowOff>24674</xdr:rowOff>
    </xdr:to>
    <xdr:sp macro="" textlink="">
      <xdr:nvSpPr>
        <xdr:cNvPr id="194" name="楕円 193"/>
        <xdr:cNvSpPr/>
      </xdr:nvSpPr>
      <xdr:spPr>
        <a:xfrm>
          <a:off x="1079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145324</xdr:rowOff>
    </xdr:from>
    <xdr:to>
      <xdr:col>10</xdr:col>
      <xdr:colOff>114300</xdr:colOff>
      <xdr:row>58</xdr:row>
      <xdr:rowOff>26126</xdr:rowOff>
    </xdr:to>
    <xdr:cxnSp macro="">
      <xdr:nvCxnSpPr>
        <xdr:cNvPr id="195" name="直線コネクタ 194"/>
        <xdr:cNvCxnSpPr/>
      </xdr:nvCxnSpPr>
      <xdr:spPr>
        <a:xfrm>
          <a:off x="1130300" y="99179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6"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7"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98"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199"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3646</xdr:rowOff>
    </xdr:from>
    <xdr:ext cx="405111" cy="259045"/>
    <xdr:sp macro="" textlink="">
      <xdr:nvSpPr>
        <xdr:cNvPr id="200" name="n_1mainValue【橋りょう・トンネル】&#10;有形固定資産減価償却率"/>
        <xdr:cNvSpPr txBox="1"/>
      </xdr:nvSpPr>
      <xdr:spPr>
        <a:xfrm>
          <a:off x="3582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129376</xdr:rowOff>
    </xdr:from>
    <xdr:ext cx="405111" cy="259045"/>
    <xdr:sp macro="" textlink="">
      <xdr:nvSpPr>
        <xdr:cNvPr id="201" name="n_2mainValue【橋りょう・トンネル】&#10;有形固定資産減価償却率"/>
        <xdr:cNvSpPr txBox="1"/>
      </xdr:nvSpPr>
      <xdr:spPr>
        <a:xfrm>
          <a:off x="2705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93453</xdr:rowOff>
    </xdr:from>
    <xdr:ext cx="405111" cy="259045"/>
    <xdr:sp macro="" textlink="">
      <xdr:nvSpPr>
        <xdr:cNvPr id="202" name="n_3mainValue【橋りょう・トンネル】&#10;有形固定資産減価償却率"/>
        <xdr:cNvSpPr txBox="1"/>
      </xdr:nvSpPr>
      <xdr:spPr>
        <a:xfrm>
          <a:off x="1816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41201</xdr:rowOff>
    </xdr:from>
    <xdr:ext cx="405111" cy="259045"/>
    <xdr:sp macro="" textlink="">
      <xdr:nvSpPr>
        <xdr:cNvPr id="203" name="n_4mainValue【橋りょう・トンネル】&#10;有形固定資産減価償却率"/>
        <xdr:cNvSpPr txBox="1"/>
      </xdr:nvSpPr>
      <xdr:spPr>
        <a:xfrm>
          <a:off x="927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3" name="テキスト ボックス 22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5" name="テキスト ボックス 224"/>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29" name="直線コネクタ 228"/>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0"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1" name="直線コネクタ 230"/>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2"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3" name="直線コネクタ 232"/>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4"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5" name="フローチャート: 判断 234"/>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6" name="フローチャート: 判断 235"/>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7" name="フローチャート: 判断 236"/>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38" name="フローチャート: 判断 237"/>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39" name="フローチャート: 判断 238"/>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19805</xdr:rowOff>
    </xdr:from>
    <xdr:to>
      <xdr:col>55</xdr:col>
      <xdr:colOff>50800</xdr:colOff>
      <xdr:row>62</xdr:row>
      <xdr:rowOff>121405</xdr:rowOff>
    </xdr:to>
    <xdr:sp macro="" textlink="">
      <xdr:nvSpPr>
        <xdr:cNvPr id="245" name="楕円 244"/>
        <xdr:cNvSpPr/>
      </xdr:nvSpPr>
      <xdr:spPr>
        <a:xfrm>
          <a:off x="10426700" y="106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169682</xdr:rowOff>
    </xdr:from>
    <xdr:ext cx="599010" cy="259045"/>
    <xdr:sp macro="" textlink="">
      <xdr:nvSpPr>
        <xdr:cNvPr id="246" name="【橋りょう・トンネル】&#10;一人当たり有形固定資産（償却資産）額該当値テキスト"/>
        <xdr:cNvSpPr txBox="1"/>
      </xdr:nvSpPr>
      <xdr:spPr>
        <a:xfrm>
          <a:off x="10515600" y="1062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23609</xdr:rowOff>
    </xdr:from>
    <xdr:to>
      <xdr:col>50</xdr:col>
      <xdr:colOff>165100</xdr:colOff>
      <xdr:row>62</xdr:row>
      <xdr:rowOff>125209</xdr:rowOff>
    </xdr:to>
    <xdr:sp macro="" textlink="">
      <xdr:nvSpPr>
        <xdr:cNvPr id="247" name="楕円 246"/>
        <xdr:cNvSpPr/>
      </xdr:nvSpPr>
      <xdr:spPr>
        <a:xfrm>
          <a:off x="9588500" y="106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70605</xdr:rowOff>
    </xdr:from>
    <xdr:to>
      <xdr:col>55</xdr:col>
      <xdr:colOff>0</xdr:colOff>
      <xdr:row>62</xdr:row>
      <xdr:rowOff>74409</xdr:rowOff>
    </xdr:to>
    <xdr:cxnSp macro="">
      <xdr:nvCxnSpPr>
        <xdr:cNvPr id="248" name="直線コネクタ 247"/>
        <xdr:cNvCxnSpPr/>
      </xdr:nvCxnSpPr>
      <xdr:spPr>
        <a:xfrm flipV="1">
          <a:off x="9639300" y="10700505"/>
          <a:ext cx="8382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28345</xdr:rowOff>
    </xdr:from>
    <xdr:to>
      <xdr:col>46</xdr:col>
      <xdr:colOff>38100</xdr:colOff>
      <xdr:row>62</xdr:row>
      <xdr:rowOff>129945</xdr:rowOff>
    </xdr:to>
    <xdr:sp macro="" textlink="">
      <xdr:nvSpPr>
        <xdr:cNvPr id="249" name="楕円 248"/>
        <xdr:cNvSpPr/>
      </xdr:nvSpPr>
      <xdr:spPr>
        <a:xfrm>
          <a:off x="8699500" y="106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74409</xdr:rowOff>
    </xdr:from>
    <xdr:to>
      <xdr:col>50</xdr:col>
      <xdr:colOff>114300</xdr:colOff>
      <xdr:row>62</xdr:row>
      <xdr:rowOff>79145</xdr:rowOff>
    </xdr:to>
    <xdr:cxnSp macro="">
      <xdr:nvCxnSpPr>
        <xdr:cNvPr id="250" name="直線コネクタ 249"/>
        <xdr:cNvCxnSpPr/>
      </xdr:nvCxnSpPr>
      <xdr:spPr>
        <a:xfrm flipV="1">
          <a:off x="8750300" y="1070430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35774</xdr:rowOff>
    </xdr:from>
    <xdr:to>
      <xdr:col>41</xdr:col>
      <xdr:colOff>101600</xdr:colOff>
      <xdr:row>62</xdr:row>
      <xdr:rowOff>137374</xdr:rowOff>
    </xdr:to>
    <xdr:sp macro="" textlink="">
      <xdr:nvSpPr>
        <xdr:cNvPr id="251" name="楕円 250"/>
        <xdr:cNvSpPr/>
      </xdr:nvSpPr>
      <xdr:spPr>
        <a:xfrm>
          <a:off x="7810500" y="106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79145</xdr:rowOff>
    </xdr:from>
    <xdr:to>
      <xdr:col>45</xdr:col>
      <xdr:colOff>177800</xdr:colOff>
      <xdr:row>62</xdr:row>
      <xdr:rowOff>86574</xdr:rowOff>
    </xdr:to>
    <xdr:cxnSp macro="">
      <xdr:nvCxnSpPr>
        <xdr:cNvPr id="252" name="直線コネクタ 251"/>
        <xdr:cNvCxnSpPr/>
      </xdr:nvCxnSpPr>
      <xdr:spPr>
        <a:xfrm flipV="1">
          <a:off x="7861300" y="1070904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38739</xdr:rowOff>
    </xdr:from>
    <xdr:to>
      <xdr:col>36</xdr:col>
      <xdr:colOff>165100</xdr:colOff>
      <xdr:row>62</xdr:row>
      <xdr:rowOff>140339</xdr:rowOff>
    </xdr:to>
    <xdr:sp macro="" textlink="">
      <xdr:nvSpPr>
        <xdr:cNvPr id="253" name="楕円 252"/>
        <xdr:cNvSpPr/>
      </xdr:nvSpPr>
      <xdr:spPr>
        <a:xfrm>
          <a:off x="6921500" y="10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86574</xdr:rowOff>
    </xdr:from>
    <xdr:to>
      <xdr:col>41</xdr:col>
      <xdr:colOff>50800</xdr:colOff>
      <xdr:row>62</xdr:row>
      <xdr:rowOff>89539</xdr:rowOff>
    </xdr:to>
    <xdr:cxnSp macro="">
      <xdr:nvCxnSpPr>
        <xdr:cNvPr id="254" name="直線コネクタ 253"/>
        <xdr:cNvCxnSpPr/>
      </xdr:nvCxnSpPr>
      <xdr:spPr>
        <a:xfrm flipV="1">
          <a:off x="6972300" y="1071647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5"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6"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7"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58"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116336</xdr:rowOff>
    </xdr:from>
    <xdr:ext cx="599010" cy="259045"/>
    <xdr:sp macro="" textlink="">
      <xdr:nvSpPr>
        <xdr:cNvPr id="259" name="n_1mainValue【橋りょう・トンネル】&#10;一人当たり有形固定資産（償却資産）額"/>
        <xdr:cNvSpPr txBox="1"/>
      </xdr:nvSpPr>
      <xdr:spPr>
        <a:xfrm>
          <a:off x="9327095" y="1074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121072</xdr:rowOff>
    </xdr:from>
    <xdr:ext cx="599010" cy="259045"/>
    <xdr:sp macro="" textlink="">
      <xdr:nvSpPr>
        <xdr:cNvPr id="260" name="n_2mainValue【橋りょう・トンネル】&#10;一人当たり有形固定資産（償却資産）額"/>
        <xdr:cNvSpPr txBox="1"/>
      </xdr:nvSpPr>
      <xdr:spPr>
        <a:xfrm>
          <a:off x="8450795" y="1075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128501</xdr:rowOff>
    </xdr:from>
    <xdr:ext cx="599010" cy="259045"/>
    <xdr:sp macro="" textlink="">
      <xdr:nvSpPr>
        <xdr:cNvPr id="261" name="n_3mainValue【橋りょう・トンネル】&#10;一人当たり有形固定資産（償却資産）額"/>
        <xdr:cNvSpPr txBox="1"/>
      </xdr:nvSpPr>
      <xdr:spPr>
        <a:xfrm>
          <a:off x="7561795" y="107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131466</xdr:rowOff>
    </xdr:from>
    <xdr:ext cx="599010" cy="259045"/>
    <xdr:sp macro="" textlink="">
      <xdr:nvSpPr>
        <xdr:cNvPr id="262" name="n_4mainValue【橋りょう・トンネル】&#10;一人当たり有形固定資産（償却資産）額"/>
        <xdr:cNvSpPr txBox="1"/>
      </xdr:nvSpPr>
      <xdr:spPr>
        <a:xfrm>
          <a:off x="6672795" y="107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7" name="直線コネクタ 286"/>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88"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89" name="直線コネクタ 288"/>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0"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1" name="直線コネクタ 290"/>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2"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3" name="フローチャート: 判断 292"/>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4" name="フローチャート: 判断 293"/>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5" name="フローチャート: 判断 294"/>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6" name="フローチャート: 判断 295"/>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7" name="フローチャート: 判断 296"/>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303" name="楕円 302"/>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69232</xdr:rowOff>
    </xdr:from>
    <xdr:ext cx="405111" cy="259045"/>
    <xdr:sp macro="" textlink="">
      <xdr:nvSpPr>
        <xdr:cNvPr id="304" name="【公営住宅】&#10;有形固定資産減価償却率該当値テキスト"/>
        <xdr:cNvSpPr txBox="1"/>
      </xdr:nvSpPr>
      <xdr:spPr>
        <a:xfrm>
          <a:off x="4673600"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305" name="楕円 304"/>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97155</xdr:rowOff>
    </xdr:to>
    <xdr:cxnSp macro="">
      <xdr:nvCxnSpPr>
        <xdr:cNvPr id="306" name="直線コネクタ 305"/>
        <xdr:cNvCxnSpPr/>
      </xdr:nvCxnSpPr>
      <xdr:spPr>
        <a:xfrm>
          <a:off x="3797300" y="141236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7" name="楕円 306"/>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64770</xdr:rowOff>
    </xdr:to>
    <xdr:cxnSp macro="">
      <xdr:nvCxnSpPr>
        <xdr:cNvPr id="308" name="直線コネクタ 307"/>
        <xdr:cNvCxnSpPr/>
      </xdr:nvCxnSpPr>
      <xdr:spPr>
        <a:xfrm>
          <a:off x="2908300" y="141065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309" name="楕円 308"/>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80011</xdr:rowOff>
    </xdr:to>
    <xdr:cxnSp macro="">
      <xdr:nvCxnSpPr>
        <xdr:cNvPr id="310" name="直線コネクタ 309"/>
        <xdr:cNvCxnSpPr/>
      </xdr:nvCxnSpPr>
      <xdr:spPr>
        <a:xfrm flipV="1">
          <a:off x="2019300" y="141065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311" name="楕円 310"/>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142875</xdr:rowOff>
    </xdr:to>
    <xdr:cxnSp macro="">
      <xdr:nvCxnSpPr>
        <xdr:cNvPr id="312" name="直線コネクタ 311"/>
        <xdr:cNvCxnSpPr/>
      </xdr:nvCxnSpPr>
      <xdr:spPr>
        <a:xfrm flipV="1">
          <a:off x="1130300" y="141389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3"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4"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5"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6"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317" name="n_1mainValue【公営住宅】&#10;有形固定資産減価償却率"/>
        <xdr:cNvSpPr txBox="1"/>
      </xdr:nvSpPr>
      <xdr:spPr>
        <a:xfrm>
          <a:off x="3582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8" name="n_2main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147338</xdr:rowOff>
    </xdr:from>
    <xdr:ext cx="405111" cy="259045"/>
    <xdr:sp macro="" textlink="">
      <xdr:nvSpPr>
        <xdr:cNvPr id="319" name="n_3mainValue【公営住宅】&#10;有形固定資産減価償却率"/>
        <xdr:cNvSpPr txBox="1"/>
      </xdr:nvSpPr>
      <xdr:spPr>
        <a:xfrm>
          <a:off x="1816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320" name="n_4mainValue【公営住宅】&#10;有形固定資産減価償却率"/>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0" name="直線コネクタ 339"/>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1"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2" name="直線コネクタ 341"/>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3"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4" name="直線コネクタ 343"/>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5"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6" name="フローチャート: 判断 345"/>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7" name="フローチャート: 判断 346"/>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48" name="フローチャート: 判断 347"/>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49" name="フローチャート: 判断 348"/>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0" name="フローチャート: 判断 349"/>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133604</xdr:rowOff>
    </xdr:from>
    <xdr:to>
      <xdr:col>55</xdr:col>
      <xdr:colOff>50800</xdr:colOff>
      <xdr:row>82</xdr:row>
      <xdr:rowOff>63754</xdr:rowOff>
    </xdr:to>
    <xdr:sp macro="" textlink="">
      <xdr:nvSpPr>
        <xdr:cNvPr id="356" name="楕円 355"/>
        <xdr:cNvSpPr/>
      </xdr:nvSpPr>
      <xdr:spPr>
        <a:xfrm>
          <a:off x="104267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156481</xdr:rowOff>
    </xdr:from>
    <xdr:ext cx="469744" cy="259045"/>
    <xdr:sp macro="" textlink="">
      <xdr:nvSpPr>
        <xdr:cNvPr id="357" name="【公営住宅】&#10;一人当たり面積該当値テキスト"/>
        <xdr:cNvSpPr txBox="1"/>
      </xdr:nvSpPr>
      <xdr:spPr>
        <a:xfrm>
          <a:off x="10515600"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139319</xdr:rowOff>
    </xdr:from>
    <xdr:to>
      <xdr:col>50</xdr:col>
      <xdr:colOff>165100</xdr:colOff>
      <xdr:row>82</xdr:row>
      <xdr:rowOff>69469</xdr:rowOff>
    </xdr:to>
    <xdr:sp macro="" textlink="">
      <xdr:nvSpPr>
        <xdr:cNvPr id="358" name="楕円 357"/>
        <xdr:cNvSpPr/>
      </xdr:nvSpPr>
      <xdr:spPr>
        <a:xfrm>
          <a:off x="9588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12954</xdr:rowOff>
    </xdr:from>
    <xdr:to>
      <xdr:col>55</xdr:col>
      <xdr:colOff>0</xdr:colOff>
      <xdr:row>82</xdr:row>
      <xdr:rowOff>18669</xdr:rowOff>
    </xdr:to>
    <xdr:cxnSp macro="">
      <xdr:nvCxnSpPr>
        <xdr:cNvPr id="359" name="直線コネクタ 358"/>
        <xdr:cNvCxnSpPr/>
      </xdr:nvCxnSpPr>
      <xdr:spPr>
        <a:xfrm flipV="1">
          <a:off x="9639300" y="1407185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143890</xdr:rowOff>
    </xdr:from>
    <xdr:to>
      <xdr:col>46</xdr:col>
      <xdr:colOff>38100</xdr:colOff>
      <xdr:row>82</xdr:row>
      <xdr:rowOff>74040</xdr:rowOff>
    </xdr:to>
    <xdr:sp macro="" textlink="">
      <xdr:nvSpPr>
        <xdr:cNvPr id="360" name="楕円 359"/>
        <xdr:cNvSpPr/>
      </xdr:nvSpPr>
      <xdr:spPr>
        <a:xfrm>
          <a:off x="8699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18669</xdr:rowOff>
    </xdr:from>
    <xdr:to>
      <xdr:col>50</xdr:col>
      <xdr:colOff>114300</xdr:colOff>
      <xdr:row>82</xdr:row>
      <xdr:rowOff>23240</xdr:rowOff>
    </xdr:to>
    <xdr:cxnSp macro="">
      <xdr:nvCxnSpPr>
        <xdr:cNvPr id="361" name="直線コネクタ 360"/>
        <xdr:cNvCxnSpPr/>
      </xdr:nvCxnSpPr>
      <xdr:spPr>
        <a:xfrm flipV="1">
          <a:off x="8750300" y="140775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149034</xdr:rowOff>
    </xdr:from>
    <xdr:to>
      <xdr:col>41</xdr:col>
      <xdr:colOff>101600</xdr:colOff>
      <xdr:row>82</xdr:row>
      <xdr:rowOff>79184</xdr:rowOff>
    </xdr:to>
    <xdr:sp macro="" textlink="">
      <xdr:nvSpPr>
        <xdr:cNvPr id="362" name="楕円 361"/>
        <xdr:cNvSpPr/>
      </xdr:nvSpPr>
      <xdr:spPr>
        <a:xfrm>
          <a:off x="7810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23240</xdr:rowOff>
    </xdr:from>
    <xdr:to>
      <xdr:col>45</xdr:col>
      <xdr:colOff>177800</xdr:colOff>
      <xdr:row>82</xdr:row>
      <xdr:rowOff>28384</xdr:rowOff>
    </xdr:to>
    <xdr:cxnSp macro="">
      <xdr:nvCxnSpPr>
        <xdr:cNvPr id="363" name="直線コネクタ 362"/>
        <xdr:cNvCxnSpPr/>
      </xdr:nvCxnSpPr>
      <xdr:spPr>
        <a:xfrm flipV="1">
          <a:off x="7861300" y="1408214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152464</xdr:rowOff>
    </xdr:from>
    <xdr:to>
      <xdr:col>36</xdr:col>
      <xdr:colOff>165100</xdr:colOff>
      <xdr:row>82</xdr:row>
      <xdr:rowOff>82614</xdr:rowOff>
    </xdr:to>
    <xdr:sp macro="" textlink="">
      <xdr:nvSpPr>
        <xdr:cNvPr id="364" name="楕円 363"/>
        <xdr:cNvSpPr/>
      </xdr:nvSpPr>
      <xdr:spPr>
        <a:xfrm>
          <a:off x="6921500" y="140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28384</xdr:rowOff>
    </xdr:from>
    <xdr:to>
      <xdr:col>41</xdr:col>
      <xdr:colOff>50800</xdr:colOff>
      <xdr:row>82</xdr:row>
      <xdr:rowOff>31814</xdr:rowOff>
    </xdr:to>
    <xdr:cxnSp macro="">
      <xdr:nvCxnSpPr>
        <xdr:cNvPr id="365" name="直線コネクタ 364"/>
        <xdr:cNvCxnSpPr/>
      </xdr:nvCxnSpPr>
      <xdr:spPr>
        <a:xfrm flipV="1">
          <a:off x="6972300" y="140872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6"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7"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68"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69"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85996</xdr:rowOff>
    </xdr:from>
    <xdr:ext cx="469744" cy="259045"/>
    <xdr:sp macro="" textlink="">
      <xdr:nvSpPr>
        <xdr:cNvPr id="370" name="n_1mainValue【公営住宅】&#10;一人当たり面積"/>
        <xdr:cNvSpPr txBox="1"/>
      </xdr:nvSpPr>
      <xdr:spPr>
        <a:xfrm>
          <a:off x="93917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90567</xdr:rowOff>
    </xdr:from>
    <xdr:ext cx="469744" cy="259045"/>
    <xdr:sp macro="" textlink="">
      <xdr:nvSpPr>
        <xdr:cNvPr id="371" name="n_2mainValue【公営住宅】&#10;一人当たり面積"/>
        <xdr:cNvSpPr txBox="1"/>
      </xdr:nvSpPr>
      <xdr:spPr>
        <a:xfrm>
          <a:off x="8515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95711</xdr:rowOff>
    </xdr:from>
    <xdr:ext cx="469744" cy="259045"/>
    <xdr:sp macro="" textlink="">
      <xdr:nvSpPr>
        <xdr:cNvPr id="372" name="n_3mainValue【公営住宅】&#10;一人当たり面積"/>
        <xdr:cNvSpPr txBox="1"/>
      </xdr:nvSpPr>
      <xdr:spPr>
        <a:xfrm>
          <a:off x="7626427" y="1381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99141</xdr:rowOff>
    </xdr:from>
    <xdr:ext cx="469744" cy="259045"/>
    <xdr:sp macro="" textlink="">
      <xdr:nvSpPr>
        <xdr:cNvPr id="373" name="n_4mainValue【公営住宅】&#10;一人当たり面積"/>
        <xdr:cNvSpPr txBox="1"/>
      </xdr:nvSpPr>
      <xdr:spPr>
        <a:xfrm>
          <a:off x="6737427" y="138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398" name="直線コネクタ 397"/>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99"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0" name="直線コネクタ 399"/>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1"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2" name="直線コネクタ 40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3" name="【港湾・漁港】&#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4" name="フローチャート: 判断 403"/>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5" name="フローチャート: 判断 404"/>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6" name="フローチャート: 判断 405"/>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7" name="フローチャート: 判断 406"/>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08" name="フローチャート: 判断 407"/>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414" name="楕円 413"/>
        <xdr:cNvSpPr/>
      </xdr:nvSpPr>
      <xdr:spPr>
        <a:xfrm>
          <a:off x="4584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76216</xdr:rowOff>
    </xdr:from>
    <xdr:ext cx="405111" cy="259045"/>
    <xdr:sp macro="" textlink="">
      <xdr:nvSpPr>
        <xdr:cNvPr id="415" name="【港湾・漁港】&#10;有形固定資産減価償却率該当値テキスト"/>
        <xdr:cNvSpPr txBox="1"/>
      </xdr:nvSpPr>
      <xdr:spPr>
        <a:xfrm>
          <a:off x="46736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73025</xdr:rowOff>
    </xdr:from>
    <xdr:to>
      <xdr:col>20</xdr:col>
      <xdr:colOff>38100</xdr:colOff>
      <xdr:row>105</xdr:row>
      <xdr:rowOff>3175</xdr:rowOff>
    </xdr:to>
    <xdr:sp macro="" textlink="">
      <xdr:nvSpPr>
        <xdr:cNvPr id="416" name="楕円 415"/>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123825</xdr:rowOff>
    </xdr:from>
    <xdr:to>
      <xdr:col>24</xdr:col>
      <xdr:colOff>63500</xdr:colOff>
      <xdr:row>104</xdr:row>
      <xdr:rowOff>148589</xdr:rowOff>
    </xdr:to>
    <xdr:cxnSp macro="">
      <xdr:nvCxnSpPr>
        <xdr:cNvPr id="417" name="直線コネクタ 416"/>
        <xdr:cNvCxnSpPr/>
      </xdr:nvCxnSpPr>
      <xdr:spPr>
        <a:xfrm>
          <a:off x="3797300" y="179546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44450</xdr:rowOff>
    </xdr:from>
    <xdr:to>
      <xdr:col>15</xdr:col>
      <xdr:colOff>101600</xdr:colOff>
      <xdr:row>104</xdr:row>
      <xdr:rowOff>146050</xdr:rowOff>
    </xdr:to>
    <xdr:sp macro="" textlink="">
      <xdr:nvSpPr>
        <xdr:cNvPr id="418" name="楕円 417"/>
        <xdr:cNvSpPr/>
      </xdr:nvSpPr>
      <xdr:spPr>
        <a:xfrm>
          <a:off x="2857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95250</xdr:rowOff>
    </xdr:from>
    <xdr:to>
      <xdr:col>19</xdr:col>
      <xdr:colOff>177800</xdr:colOff>
      <xdr:row>104</xdr:row>
      <xdr:rowOff>123825</xdr:rowOff>
    </xdr:to>
    <xdr:cxnSp macro="">
      <xdr:nvCxnSpPr>
        <xdr:cNvPr id="419" name="直線コネクタ 418"/>
        <xdr:cNvCxnSpPr/>
      </xdr:nvCxnSpPr>
      <xdr:spPr>
        <a:xfrm>
          <a:off x="2908300" y="1792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15875</xdr:rowOff>
    </xdr:from>
    <xdr:to>
      <xdr:col>10</xdr:col>
      <xdr:colOff>165100</xdr:colOff>
      <xdr:row>104</xdr:row>
      <xdr:rowOff>117475</xdr:rowOff>
    </xdr:to>
    <xdr:sp macro="" textlink="">
      <xdr:nvSpPr>
        <xdr:cNvPr id="420" name="楕円 419"/>
        <xdr:cNvSpPr/>
      </xdr:nvSpPr>
      <xdr:spPr>
        <a:xfrm>
          <a:off x="1968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66675</xdr:rowOff>
    </xdr:from>
    <xdr:to>
      <xdr:col>15</xdr:col>
      <xdr:colOff>50800</xdr:colOff>
      <xdr:row>104</xdr:row>
      <xdr:rowOff>95250</xdr:rowOff>
    </xdr:to>
    <xdr:cxnSp macro="">
      <xdr:nvCxnSpPr>
        <xdr:cNvPr id="421" name="直線コネクタ 420"/>
        <xdr:cNvCxnSpPr/>
      </xdr:nvCxnSpPr>
      <xdr:spPr>
        <a:xfrm>
          <a:off x="2019300" y="1789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156845</xdr:rowOff>
    </xdr:from>
    <xdr:to>
      <xdr:col>6</xdr:col>
      <xdr:colOff>38100</xdr:colOff>
      <xdr:row>104</xdr:row>
      <xdr:rowOff>86995</xdr:rowOff>
    </xdr:to>
    <xdr:sp macro="" textlink="">
      <xdr:nvSpPr>
        <xdr:cNvPr id="422" name="楕円 421"/>
        <xdr:cNvSpPr/>
      </xdr:nvSpPr>
      <xdr:spPr>
        <a:xfrm>
          <a:off x="1079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36195</xdr:rowOff>
    </xdr:from>
    <xdr:to>
      <xdr:col>10</xdr:col>
      <xdr:colOff>114300</xdr:colOff>
      <xdr:row>104</xdr:row>
      <xdr:rowOff>66675</xdr:rowOff>
    </xdr:to>
    <xdr:cxnSp macro="">
      <xdr:nvCxnSpPr>
        <xdr:cNvPr id="423" name="直線コネクタ 422"/>
        <xdr:cNvCxnSpPr/>
      </xdr:nvCxnSpPr>
      <xdr:spPr>
        <a:xfrm>
          <a:off x="1130300" y="1786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4" name="n_1ave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5" name="n_2aveValue【港湾・漁港】&#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6" name="n_3aveValue【港湾・漁港】&#10;有形固定資産減価償却率"/>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7"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19702</xdr:rowOff>
    </xdr:from>
    <xdr:ext cx="405111" cy="259045"/>
    <xdr:sp macro="" textlink="">
      <xdr:nvSpPr>
        <xdr:cNvPr id="428" name="n_1mainValue【港湾・漁港】&#10;有形固定資産減価償却率"/>
        <xdr:cNvSpPr txBox="1"/>
      </xdr:nvSpPr>
      <xdr:spPr>
        <a:xfrm>
          <a:off x="3582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137177</xdr:rowOff>
    </xdr:from>
    <xdr:ext cx="405111" cy="259045"/>
    <xdr:sp macro="" textlink="">
      <xdr:nvSpPr>
        <xdr:cNvPr id="429" name="n_2mainValue【港湾・漁港】&#10;有形固定資産減価償却率"/>
        <xdr:cNvSpPr txBox="1"/>
      </xdr:nvSpPr>
      <xdr:spPr>
        <a:xfrm>
          <a:off x="2705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108602</xdr:rowOff>
    </xdr:from>
    <xdr:ext cx="405111" cy="259045"/>
    <xdr:sp macro="" textlink="">
      <xdr:nvSpPr>
        <xdr:cNvPr id="430" name="n_3mainValue【港湾・漁港】&#10;有形固定資産減価償却率"/>
        <xdr:cNvSpPr txBox="1"/>
      </xdr:nvSpPr>
      <xdr:spPr>
        <a:xfrm>
          <a:off x="1816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103522</xdr:rowOff>
    </xdr:from>
    <xdr:ext cx="405111" cy="259045"/>
    <xdr:sp macro="" textlink="">
      <xdr:nvSpPr>
        <xdr:cNvPr id="431" name="n_4mainValue【港湾・漁港】&#10;有形固定資産減価償却率"/>
        <xdr:cNvSpPr txBox="1"/>
      </xdr:nvSpPr>
      <xdr:spPr>
        <a:xfrm>
          <a:off x="927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5" name="テキスト ボックス 44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7" name="テキスト ボックス 44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9" name="テキスト ボックス 44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3" name="直線コネクタ 452"/>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4"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5" name="直線コネクタ 454"/>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6"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7" name="直線コネクタ 456"/>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58" name="【港湾・漁港】&#10;一人当たり有形固定資産（償却資産）額平均値テキスト"/>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59" name="フローチャート: 判断 458"/>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0" name="フローチャート: 判断 459"/>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1" name="フローチャート: 判断 460"/>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2" name="フローチャート: 判断 461"/>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3" name="フローチャート: 判断 462"/>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67405</xdr:rowOff>
    </xdr:from>
    <xdr:to>
      <xdr:col>55</xdr:col>
      <xdr:colOff>50800</xdr:colOff>
      <xdr:row>107</xdr:row>
      <xdr:rowOff>169005</xdr:rowOff>
    </xdr:to>
    <xdr:sp macro="" textlink="">
      <xdr:nvSpPr>
        <xdr:cNvPr id="469" name="楕円 468"/>
        <xdr:cNvSpPr/>
      </xdr:nvSpPr>
      <xdr:spPr>
        <a:xfrm>
          <a:off x="10426700" y="184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90282</xdr:rowOff>
    </xdr:from>
    <xdr:ext cx="534377" cy="259045"/>
    <xdr:sp macro="" textlink="">
      <xdr:nvSpPr>
        <xdr:cNvPr id="470" name="【港湾・漁港】&#10;一人当たり有形固定資産（償却資産）額該当値テキスト"/>
        <xdr:cNvSpPr txBox="1"/>
      </xdr:nvSpPr>
      <xdr:spPr>
        <a:xfrm>
          <a:off x="10515600" y="182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70858</xdr:rowOff>
    </xdr:from>
    <xdr:to>
      <xdr:col>50</xdr:col>
      <xdr:colOff>165100</xdr:colOff>
      <xdr:row>108</xdr:row>
      <xdr:rowOff>1008</xdr:rowOff>
    </xdr:to>
    <xdr:sp macro="" textlink="">
      <xdr:nvSpPr>
        <xdr:cNvPr id="471" name="楕円 470"/>
        <xdr:cNvSpPr/>
      </xdr:nvSpPr>
      <xdr:spPr>
        <a:xfrm>
          <a:off x="9588500" y="184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118205</xdr:rowOff>
    </xdr:from>
    <xdr:to>
      <xdr:col>55</xdr:col>
      <xdr:colOff>0</xdr:colOff>
      <xdr:row>107</xdr:row>
      <xdr:rowOff>121658</xdr:rowOff>
    </xdr:to>
    <xdr:cxnSp macro="">
      <xdr:nvCxnSpPr>
        <xdr:cNvPr id="472" name="直線コネクタ 471"/>
        <xdr:cNvCxnSpPr/>
      </xdr:nvCxnSpPr>
      <xdr:spPr>
        <a:xfrm flipV="1">
          <a:off x="9639300" y="18463355"/>
          <a:ext cx="8382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71769</xdr:rowOff>
    </xdr:from>
    <xdr:to>
      <xdr:col>46</xdr:col>
      <xdr:colOff>38100</xdr:colOff>
      <xdr:row>108</xdr:row>
      <xdr:rowOff>1919</xdr:rowOff>
    </xdr:to>
    <xdr:sp macro="" textlink="">
      <xdr:nvSpPr>
        <xdr:cNvPr id="473" name="楕円 472"/>
        <xdr:cNvSpPr/>
      </xdr:nvSpPr>
      <xdr:spPr>
        <a:xfrm>
          <a:off x="8699500" y="184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121658</xdr:rowOff>
    </xdr:from>
    <xdr:to>
      <xdr:col>50</xdr:col>
      <xdr:colOff>114300</xdr:colOff>
      <xdr:row>107</xdr:row>
      <xdr:rowOff>122569</xdr:rowOff>
    </xdr:to>
    <xdr:cxnSp macro="">
      <xdr:nvCxnSpPr>
        <xdr:cNvPr id="474" name="直線コネクタ 473"/>
        <xdr:cNvCxnSpPr/>
      </xdr:nvCxnSpPr>
      <xdr:spPr>
        <a:xfrm flipV="1">
          <a:off x="8750300" y="18466808"/>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73543</xdr:rowOff>
    </xdr:from>
    <xdr:to>
      <xdr:col>41</xdr:col>
      <xdr:colOff>101600</xdr:colOff>
      <xdr:row>108</xdr:row>
      <xdr:rowOff>3693</xdr:rowOff>
    </xdr:to>
    <xdr:sp macro="" textlink="">
      <xdr:nvSpPr>
        <xdr:cNvPr id="475" name="楕円 474"/>
        <xdr:cNvSpPr/>
      </xdr:nvSpPr>
      <xdr:spPr>
        <a:xfrm>
          <a:off x="7810500" y="184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122569</xdr:rowOff>
    </xdr:from>
    <xdr:to>
      <xdr:col>45</xdr:col>
      <xdr:colOff>177800</xdr:colOff>
      <xdr:row>107</xdr:row>
      <xdr:rowOff>124343</xdr:rowOff>
    </xdr:to>
    <xdr:cxnSp macro="">
      <xdr:nvCxnSpPr>
        <xdr:cNvPr id="476" name="直線コネクタ 475"/>
        <xdr:cNvCxnSpPr/>
      </xdr:nvCxnSpPr>
      <xdr:spPr>
        <a:xfrm flipV="1">
          <a:off x="7861300" y="18467719"/>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74839</xdr:rowOff>
    </xdr:from>
    <xdr:to>
      <xdr:col>36</xdr:col>
      <xdr:colOff>165100</xdr:colOff>
      <xdr:row>108</xdr:row>
      <xdr:rowOff>4989</xdr:rowOff>
    </xdr:to>
    <xdr:sp macro="" textlink="">
      <xdr:nvSpPr>
        <xdr:cNvPr id="477" name="楕円 476"/>
        <xdr:cNvSpPr/>
      </xdr:nvSpPr>
      <xdr:spPr>
        <a:xfrm>
          <a:off x="6921500" y="184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124343</xdr:rowOff>
    </xdr:from>
    <xdr:to>
      <xdr:col>41</xdr:col>
      <xdr:colOff>50800</xdr:colOff>
      <xdr:row>107</xdr:row>
      <xdr:rowOff>125639</xdr:rowOff>
    </xdr:to>
    <xdr:cxnSp macro="">
      <xdr:nvCxnSpPr>
        <xdr:cNvPr id="478" name="直線コネクタ 477"/>
        <xdr:cNvCxnSpPr/>
      </xdr:nvCxnSpPr>
      <xdr:spPr>
        <a:xfrm flipV="1">
          <a:off x="6972300" y="1846949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79"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0" name="n_2aveValue【港湾・漁港】&#10;一人当たり有形固定資産（償却資産）額"/>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1" name="n_3aveValue【港湾・漁港】&#10;一人当たり有形固定資産（償却資産）額"/>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2"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163585</xdr:rowOff>
    </xdr:from>
    <xdr:ext cx="534377" cy="259045"/>
    <xdr:sp macro="" textlink="">
      <xdr:nvSpPr>
        <xdr:cNvPr id="483" name="n_1mainValue【港湾・漁港】&#10;一人当たり有形固定資産（償却資産）額"/>
        <xdr:cNvSpPr txBox="1"/>
      </xdr:nvSpPr>
      <xdr:spPr>
        <a:xfrm>
          <a:off x="9359411" y="185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18446</xdr:rowOff>
    </xdr:from>
    <xdr:ext cx="534377" cy="259045"/>
    <xdr:sp macro="" textlink="">
      <xdr:nvSpPr>
        <xdr:cNvPr id="484" name="n_2mainValue【港湾・漁港】&#10;一人当たり有形固定資産（償却資産）額"/>
        <xdr:cNvSpPr txBox="1"/>
      </xdr:nvSpPr>
      <xdr:spPr>
        <a:xfrm>
          <a:off x="8483111" y="181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20220</xdr:rowOff>
    </xdr:from>
    <xdr:ext cx="534377" cy="259045"/>
    <xdr:sp macro="" textlink="">
      <xdr:nvSpPr>
        <xdr:cNvPr id="485" name="n_3mainValue【港湾・漁港】&#10;一人当たり有形固定資産（償却資産）額"/>
        <xdr:cNvSpPr txBox="1"/>
      </xdr:nvSpPr>
      <xdr:spPr>
        <a:xfrm>
          <a:off x="7594111" y="181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167566</xdr:rowOff>
    </xdr:from>
    <xdr:ext cx="534377" cy="259045"/>
    <xdr:sp macro="" textlink="">
      <xdr:nvSpPr>
        <xdr:cNvPr id="486" name="n_4mainValue【港湾・漁港】&#10;一人当たり有形固定資産（償却資産）額"/>
        <xdr:cNvSpPr txBox="1"/>
      </xdr:nvSpPr>
      <xdr:spPr>
        <a:xfrm>
          <a:off x="6705111" y="185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8" name="直線コネクタ 4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9" name="テキスト ボックス 498"/>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0" name="直線コネクタ 4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1" name="テキスト ボックス 5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2" name="直線コネクタ 5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3" name="テキスト ボックス 5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4" name="直線コネクタ 5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5" name="テキスト ボックス 5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09" name="直線コネクタ 508"/>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0"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1" name="直線コネクタ 51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3" name="直線コネクタ 51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4"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5" name="フローチャート: 判断 514"/>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6" name="フローチャート: 判断 515"/>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7" name="フローチャート: 判断 516"/>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18" name="フローチャート: 判断 517"/>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19" name="フローチャート: 判断 518"/>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107696</xdr:rowOff>
    </xdr:from>
    <xdr:to>
      <xdr:col>85</xdr:col>
      <xdr:colOff>177800</xdr:colOff>
      <xdr:row>37</xdr:row>
      <xdr:rowOff>37846</xdr:rowOff>
    </xdr:to>
    <xdr:sp macro="" textlink="">
      <xdr:nvSpPr>
        <xdr:cNvPr id="525" name="楕円 524"/>
        <xdr:cNvSpPr/>
      </xdr:nvSpPr>
      <xdr:spPr>
        <a:xfrm>
          <a:off x="16268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86123</xdr:rowOff>
    </xdr:from>
    <xdr:ext cx="405111" cy="259045"/>
    <xdr:sp macro="" textlink="">
      <xdr:nvSpPr>
        <xdr:cNvPr id="526" name="【認定こども園・幼稚園・保育所】&#10;有形固定資産減価償却率該当値テキスト"/>
        <xdr:cNvSpPr txBox="1"/>
      </xdr:nvSpPr>
      <xdr:spPr>
        <a:xfrm>
          <a:off x="16357600"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91694</xdr:rowOff>
    </xdr:from>
    <xdr:to>
      <xdr:col>81</xdr:col>
      <xdr:colOff>101600</xdr:colOff>
      <xdr:row>37</xdr:row>
      <xdr:rowOff>21844</xdr:rowOff>
    </xdr:to>
    <xdr:sp macro="" textlink="">
      <xdr:nvSpPr>
        <xdr:cNvPr id="527" name="楕円 526"/>
        <xdr:cNvSpPr/>
      </xdr:nvSpPr>
      <xdr:spPr>
        <a:xfrm>
          <a:off x="15430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142494</xdr:rowOff>
    </xdr:from>
    <xdr:to>
      <xdr:col>85</xdr:col>
      <xdr:colOff>127000</xdr:colOff>
      <xdr:row>36</xdr:row>
      <xdr:rowOff>158496</xdr:rowOff>
    </xdr:to>
    <xdr:cxnSp macro="">
      <xdr:nvCxnSpPr>
        <xdr:cNvPr id="528" name="直線コネクタ 527"/>
        <xdr:cNvCxnSpPr/>
      </xdr:nvCxnSpPr>
      <xdr:spPr>
        <a:xfrm>
          <a:off x="15481300" y="63146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529" name="楕円 528"/>
        <xdr:cNvSpPr/>
      </xdr:nvSpPr>
      <xdr:spPr>
        <a:xfrm>
          <a:off x="1454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142494</xdr:rowOff>
    </xdr:to>
    <xdr:cxnSp macro="">
      <xdr:nvCxnSpPr>
        <xdr:cNvPr id="530" name="直線コネクタ 529"/>
        <xdr:cNvCxnSpPr/>
      </xdr:nvCxnSpPr>
      <xdr:spPr>
        <a:xfrm>
          <a:off x="14592300" y="62666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18542</xdr:rowOff>
    </xdr:from>
    <xdr:to>
      <xdr:col>72</xdr:col>
      <xdr:colOff>38100</xdr:colOff>
      <xdr:row>36</xdr:row>
      <xdr:rowOff>120142</xdr:rowOff>
    </xdr:to>
    <xdr:sp macro="" textlink="">
      <xdr:nvSpPr>
        <xdr:cNvPr id="531" name="楕円 530"/>
        <xdr:cNvSpPr/>
      </xdr:nvSpPr>
      <xdr:spPr>
        <a:xfrm>
          <a:off x="13652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69342</xdr:rowOff>
    </xdr:from>
    <xdr:to>
      <xdr:col>76</xdr:col>
      <xdr:colOff>114300</xdr:colOff>
      <xdr:row>36</xdr:row>
      <xdr:rowOff>94488</xdr:rowOff>
    </xdr:to>
    <xdr:cxnSp macro="">
      <xdr:nvCxnSpPr>
        <xdr:cNvPr id="532" name="直線コネクタ 531"/>
        <xdr:cNvCxnSpPr/>
      </xdr:nvCxnSpPr>
      <xdr:spPr>
        <a:xfrm>
          <a:off x="13703300" y="624154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39116</xdr:rowOff>
    </xdr:from>
    <xdr:to>
      <xdr:col>67</xdr:col>
      <xdr:colOff>101600</xdr:colOff>
      <xdr:row>36</xdr:row>
      <xdr:rowOff>140716</xdr:rowOff>
    </xdr:to>
    <xdr:sp macro="" textlink="">
      <xdr:nvSpPr>
        <xdr:cNvPr id="533" name="楕円 532"/>
        <xdr:cNvSpPr/>
      </xdr:nvSpPr>
      <xdr:spPr>
        <a:xfrm>
          <a:off x="12763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69342</xdr:rowOff>
    </xdr:from>
    <xdr:to>
      <xdr:col>71</xdr:col>
      <xdr:colOff>177800</xdr:colOff>
      <xdr:row>36</xdr:row>
      <xdr:rowOff>89916</xdr:rowOff>
    </xdr:to>
    <xdr:cxnSp macro="">
      <xdr:nvCxnSpPr>
        <xdr:cNvPr id="534" name="直線コネクタ 533"/>
        <xdr:cNvCxnSpPr/>
      </xdr:nvCxnSpPr>
      <xdr:spPr>
        <a:xfrm flipV="1">
          <a:off x="12814300" y="62415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5"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36"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37"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38"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12971</xdr:rowOff>
    </xdr:from>
    <xdr:ext cx="405111" cy="259045"/>
    <xdr:sp macro="" textlink="">
      <xdr:nvSpPr>
        <xdr:cNvPr id="539" name="n_1mainValue【認定こども園・幼稚園・保育所】&#10;有形固定資産減価償却率"/>
        <xdr:cNvSpPr txBox="1"/>
      </xdr:nvSpPr>
      <xdr:spPr>
        <a:xfrm>
          <a:off x="152660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136415</xdr:rowOff>
    </xdr:from>
    <xdr:ext cx="405111" cy="259045"/>
    <xdr:sp macro="" textlink="">
      <xdr:nvSpPr>
        <xdr:cNvPr id="540" name="n_2mainValue【認定こども園・幼稚園・保育所】&#10;有形固定資産減価償却率"/>
        <xdr:cNvSpPr txBox="1"/>
      </xdr:nvSpPr>
      <xdr:spPr>
        <a:xfrm>
          <a:off x="14389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111269</xdr:rowOff>
    </xdr:from>
    <xdr:ext cx="405111" cy="259045"/>
    <xdr:sp macro="" textlink="">
      <xdr:nvSpPr>
        <xdr:cNvPr id="541" name="n_3mainValue【認定こども園・幼稚園・保育所】&#10;有形固定資産減価償却率"/>
        <xdr:cNvSpPr txBox="1"/>
      </xdr:nvSpPr>
      <xdr:spPr>
        <a:xfrm>
          <a:off x="13500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131843</xdr:rowOff>
    </xdr:from>
    <xdr:ext cx="405111" cy="259045"/>
    <xdr:sp macro="" textlink="">
      <xdr:nvSpPr>
        <xdr:cNvPr id="542" name="n_4mainValue【認定こども園・幼稚園・保育所】&#10;有形固定資産減価償却率"/>
        <xdr:cNvSpPr txBox="1"/>
      </xdr:nvSpPr>
      <xdr:spPr>
        <a:xfrm>
          <a:off x="126117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4" name="テキスト ボックス 5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6" name="テキスト ボックス 5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8" name="テキスト ボックス 5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0" name="テキスト ボックス 5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2" name="テキスト ボックス 5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6" name="直線コネクタ 565"/>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7"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68" name="直線コネクタ 567"/>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69"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0" name="直線コネクタ 569"/>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1"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2" name="フローチャート: 判断 571"/>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3" name="フローチャート: 判断 572"/>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4" name="フローチャート: 判断 573"/>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5" name="フローチャート: 判断 574"/>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6" name="フローチャート: 判断 575"/>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xdr:rowOff>
    </xdr:from>
    <xdr:to>
      <xdr:col>116</xdr:col>
      <xdr:colOff>114300</xdr:colOff>
      <xdr:row>40</xdr:row>
      <xdr:rowOff>111760</xdr:rowOff>
    </xdr:to>
    <xdr:sp macro="" textlink="">
      <xdr:nvSpPr>
        <xdr:cNvPr id="582" name="楕円 581"/>
        <xdr:cNvSpPr/>
      </xdr:nvSpPr>
      <xdr:spPr>
        <a:xfrm>
          <a:off x="22110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160037</xdr:rowOff>
    </xdr:from>
    <xdr:ext cx="469744" cy="259045"/>
    <xdr:sp macro="" textlink="">
      <xdr:nvSpPr>
        <xdr:cNvPr id="583" name="【認定こども園・幼稚園・保育所】&#10;一人当たり面積該当値テキスト"/>
        <xdr:cNvSpPr txBox="1"/>
      </xdr:nvSpPr>
      <xdr:spPr>
        <a:xfrm>
          <a:off x="221996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584" name="楕円 583"/>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60960</xdr:rowOff>
    </xdr:from>
    <xdr:to>
      <xdr:col>116</xdr:col>
      <xdr:colOff>63500</xdr:colOff>
      <xdr:row>40</xdr:row>
      <xdr:rowOff>64770</xdr:rowOff>
    </xdr:to>
    <xdr:cxnSp macro="">
      <xdr:nvCxnSpPr>
        <xdr:cNvPr id="585" name="直線コネクタ 584"/>
        <xdr:cNvCxnSpPr/>
      </xdr:nvCxnSpPr>
      <xdr:spPr>
        <a:xfrm flipV="1">
          <a:off x="21323300" y="691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586" name="楕円 585"/>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64770</xdr:rowOff>
    </xdr:to>
    <xdr:cxnSp macro="">
      <xdr:nvCxnSpPr>
        <xdr:cNvPr id="587" name="直線コネクタ 586"/>
        <xdr:cNvCxnSpPr/>
      </xdr:nvCxnSpPr>
      <xdr:spPr>
        <a:xfrm>
          <a:off x="20434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588" name="楕円 587"/>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68580</xdr:rowOff>
    </xdr:to>
    <xdr:cxnSp macro="">
      <xdr:nvCxnSpPr>
        <xdr:cNvPr id="589" name="直線コネクタ 588"/>
        <xdr:cNvCxnSpPr/>
      </xdr:nvCxnSpPr>
      <xdr:spPr>
        <a:xfrm flipV="1">
          <a:off x="19545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17780</xdr:rowOff>
    </xdr:from>
    <xdr:to>
      <xdr:col>98</xdr:col>
      <xdr:colOff>38100</xdr:colOff>
      <xdr:row>40</xdr:row>
      <xdr:rowOff>119380</xdr:rowOff>
    </xdr:to>
    <xdr:sp macro="" textlink="">
      <xdr:nvSpPr>
        <xdr:cNvPr id="590" name="楕円 589"/>
        <xdr:cNvSpPr/>
      </xdr:nvSpPr>
      <xdr:spPr>
        <a:xfrm>
          <a:off x="18605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68580</xdr:rowOff>
    </xdr:to>
    <xdr:cxnSp macro="">
      <xdr:nvCxnSpPr>
        <xdr:cNvPr id="591" name="直線コネクタ 590"/>
        <xdr:cNvCxnSpPr/>
      </xdr:nvCxnSpPr>
      <xdr:spPr>
        <a:xfrm>
          <a:off x="18656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2"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3"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4"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5"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596"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597"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598" name="n_3mainValue【認定こども園・幼稚園・保育所】&#10;一人当たり面積"/>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110507</xdr:rowOff>
    </xdr:from>
    <xdr:ext cx="469744" cy="259045"/>
    <xdr:sp macro="" textlink="">
      <xdr:nvSpPr>
        <xdr:cNvPr id="599" name="n_4mainValue【認定こども園・幼稚園・保育所】&#10;一人当たり面積"/>
        <xdr:cNvSpPr txBox="1"/>
      </xdr:nvSpPr>
      <xdr:spPr>
        <a:xfrm>
          <a:off x="18421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2" name="テキスト ボックス 6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2" name="テキスト ボックス 6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6" name="直線コネクタ 625"/>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7"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28" name="直線コネクタ 627"/>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29"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0" name="直線コネクタ 629"/>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631"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2" name="フローチャート: 判断 631"/>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3" name="フローチャート: 判断 632"/>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4" name="フローチャート: 判断 633"/>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5" name="フローチャート: 判断 634"/>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6" name="フローチャート: 判断 63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642" name="楕円 641"/>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643" name="【学校施設】&#10;有形固定資産減価償却率該当値テキスト"/>
        <xdr:cNvSpPr txBox="1"/>
      </xdr:nvSpPr>
      <xdr:spPr>
        <a:xfrm>
          <a:off x="16357600"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644" name="楕円 643"/>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88174</xdr:rowOff>
    </xdr:to>
    <xdr:cxnSp macro="">
      <xdr:nvCxnSpPr>
        <xdr:cNvPr id="645" name="直線コネクタ 644"/>
        <xdr:cNvCxnSpPr/>
      </xdr:nvCxnSpPr>
      <xdr:spPr>
        <a:xfrm>
          <a:off x="15481300" y="103359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46" name="楕円 645"/>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61</xdr:row>
      <xdr:rowOff>17962</xdr:rowOff>
    </xdr:to>
    <xdr:cxnSp macro="">
      <xdr:nvCxnSpPr>
        <xdr:cNvPr id="647" name="直線コネクタ 646"/>
        <xdr:cNvCxnSpPr/>
      </xdr:nvCxnSpPr>
      <xdr:spPr>
        <a:xfrm flipV="1">
          <a:off x="14592300" y="10335985"/>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648" name="楕円 647"/>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61</xdr:row>
      <xdr:rowOff>17962</xdr:rowOff>
    </xdr:to>
    <xdr:cxnSp macro="">
      <xdr:nvCxnSpPr>
        <xdr:cNvPr id="649" name="直線コネクタ 648"/>
        <xdr:cNvCxnSpPr/>
      </xdr:nvCxnSpPr>
      <xdr:spPr>
        <a:xfrm>
          <a:off x="13703300" y="104110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650" name="楕円 649"/>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124097</xdr:rowOff>
    </xdr:from>
    <xdr:to>
      <xdr:col>71</xdr:col>
      <xdr:colOff>177800</xdr:colOff>
      <xdr:row>60</xdr:row>
      <xdr:rowOff>143691</xdr:rowOff>
    </xdr:to>
    <xdr:cxnSp macro="">
      <xdr:nvCxnSpPr>
        <xdr:cNvPr id="651" name="直線コネクタ 650"/>
        <xdr:cNvCxnSpPr/>
      </xdr:nvCxnSpPr>
      <xdr:spPr>
        <a:xfrm flipV="1">
          <a:off x="12814300" y="1041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52"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3"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4"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5"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656" name="n_1mainValue【学校施設】&#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57" name="n_2mainValue【学校施設】&#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658" name="n_3mainValue【学校施設】&#10;有形固定資産減価償却率"/>
        <xdr:cNvSpPr txBox="1"/>
      </xdr:nvSpPr>
      <xdr:spPr>
        <a:xfrm>
          <a:off x="13500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659" name="n_4mainValue【学校施設】&#10;有形固定資産減価償却率"/>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4" name="直線コネクタ 683"/>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5"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6" name="直線コネクタ 685"/>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7"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88" name="直線コネクタ 687"/>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89"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0" name="フローチャート: 判断 689"/>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1" name="フローチャート: 判断 690"/>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2" name="フローチャート: 判断 691"/>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3" name="フローチャート: 判断 692"/>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4" name="フローチャート: 判断 693"/>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700" name="楕円 699"/>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701" name="【学校施設】&#10;一人当たり面積該当値テキスト"/>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72390</xdr:rowOff>
    </xdr:from>
    <xdr:to>
      <xdr:col>112</xdr:col>
      <xdr:colOff>38100</xdr:colOff>
      <xdr:row>63</xdr:row>
      <xdr:rowOff>2540</xdr:rowOff>
    </xdr:to>
    <xdr:sp macro="" textlink="">
      <xdr:nvSpPr>
        <xdr:cNvPr id="702" name="楕円 701"/>
        <xdr:cNvSpPr/>
      </xdr:nvSpPr>
      <xdr:spPr>
        <a:xfrm>
          <a:off x="21272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123190</xdr:rowOff>
    </xdr:to>
    <xdr:cxnSp macro="">
      <xdr:nvCxnSpPr>
        <xdr:cNvPr id="703" name="直線コネクタ 702"/>
        <xdr:cNvCxnSpPr/>
      </xdr:nvCxnSpPr>
      <xdr:spPr>
        <a:xfrm flipV="1">
          <a:off x="21323300" y="1073658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704" name="楕円 703"/>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123190</xdr:rowOff>
    </xdr:from>
    <xdr:to>
      <xdr:col>111</xdr:col>
      <xdr:colOff>177800</xdr:colOff>
      <xdr:row>62</xdr:row>
      <xdr:rowOff>137160</xdr:rowOff>
    </xdr:to>
    <xdr:cxnSp macro="">
      <xdr:nvCxnSpPr>
        <xdr:cNvPr id="705" name="直線コネクタ 704"/>
        <xdr:cNvCxnSpPr/>
      </xdr:nvCxnSpPr>
      <xdr:spPr>
        <a:xfrm flipV="1">
          <a:off x="20434300" y="107530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6" name="楕円 705"/>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152400</xdr:rowOff>
    </xdr:to>
    <xdr:cxnSp macro="">
      <xdr:nvCxnSpPr>
        <xdr:cNvPr id="707" name="直線コネクタ 706"/>
        <xdr:cNvCxnSpPr/>
      </xdr:nvCxnSpPr>
      <xdr:spPr>
        <a:xfrm flipV="1">
          <a:off x="19545300" y="10767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113030</xdr:rowOff>
    </xdr:from>
    <xdr:to>
      <xdr:col>98</xdr:col>
      <xdr:colOff>38100</xdr:colOff>
      <xdr:row>63</xdr:row>
      <xdr:rowOff>43180</xdr:rowOff>
    </xdr:to>
    <xdr:sp macro="" textlink="">
      <xdr:nvSpPr>
        <xdr:cNvPr id="708" name="楕円 707"/>
        <xdr:cNvSpPr/>
      </xdr:nvSpPr>
      <xdr:spPr>
        <a:xfrm>
          <a:off x="18605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163830</xdr:rowOff>
    </xdr:to>
    <xdr:cxnSp macro="">
      <xdr:nvCxnSpPr>
        <xdr:cNvPr id="709" name="直線コネクタ 708"/>
        <xdr:cNvCxnSpPr/>
      </xdr:nvCxnSpPr>
      <xdr:spPr>
        <a:xfrm flipV="1">
          <a:off x="18656300" y="10782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10"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711"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2"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3"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165117</xdr:rowOff>
    </xdr:from>
    <xdr:ext cx="469744" cy="259045"/>
    <xdr:sp macro="" textlink="">
      <xdr:nvSpPr>
        <xdr:cNvPr id="714" name="n_1mainValue【学校施設】&#10;一人当たり面積"/>
        <xdr:cNvSpPr txBox="1"/>
      </xdr:nvSpPr>
      <xdr:spPr>
        <a:xfrm>
          <a:off x="210757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15" name="n_2mainValue【学校施設】&#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6" name="n_3mainValue【学校施設】&#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34307</xdr:rowOff>
    </xdr:from>
    <xdr:ext cx="469744" cy="259045"/>
    <xdr:sp macro="" textlink="">
      <xdr:nvSpPr>
        <xdr:cNvPr id="717" name="n_4mainValue【学校施設】&#10;一人当たり面積"/>
        <xdr:cNvSpPr txBox="1"/>
      </xdr:nvSpPr>
      <xdr:spPr>
        <a:xfrm>
          <a:off x="18421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3" name="直線コネクタ 742"/>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6"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7" name="直線コネクタ 746"/>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48"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49" name="フローチャート: 判断 748"/>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0" name="フローチャート: 判断 749"/>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1" name="フローチャート: 判断 750"/>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2" name="フローチャート: 判断 751"/>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3" name="フローチャート: 判断 752"/>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108131</xdr:rowOff>
    </xdr:from>
    <xdr:to>
      <xdr:col>85</xdr:col>
      <xdr:colOff>177800</xdr:colOff>
      <xdr:row>84</xdr:row>
      <xdr:rowOff>38281</xdr:rowOff>
    </xdr:to>
    <xdr:sp macro="" textlink="">
      <xdr:nvSpPr>
        <xdr:cNvPr id="759" name="楕円 758"/>
        <xdr:cNvSpPr/>
      </xdr:nvSpPr>
      <xdr:spPr>
        <a:xfrm>
          <a:off x="16268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86558</xdr:rowOff>
    </xdr:from>
    <xdr:ext cx="405111" cy="259045"/>
    <xdr:sp macro="" textlink="">
      <xdr:nvSpPr>
        <xdr:cNvPr id="760" name="【児童館】&#10;有形固定資産減価償却率該当値テキスト"/>
        <xdr:cNvSpPr txBox="1"/>
      </xdr:nvSpPr>
      <xdr:spPr>
        <a:xfrm>
          <a:off x="16357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68943</xdr:rowOff>
    </xdr:from>
    <xdr:to>
      <xdr:col>81</xdr:col>
      <xdr:colOff>101600</xdr:colOff>
      <xdr:row>83</xdr:row>
      <xdr:rowOff>170543</xdr:rowOff>
    </xdr:to>
    <xdr:sp macro="" textlink="">
      <xdr:nvSpPr>
        <xdr:cNvPr id="761" name="楕円 760"/>
        <xdr:cNvSpPr/>
      </xdr:nvSpPr>
      <xdr:spPr>
        <a:xfrm>
          <a:off x="15430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119743</xdr:rowOff>
    </xdr:from>
    <xdr:to>
      <xdr:col>85</xdr:col>
      <xdr:colOff>127000</xdr:colOff>
      <xdr:row>83</xdr:row>
      <xdr:rowOff>158931</xdr:rowOff>
    </xdr:to>
    <xdr:cxnSp macro="">
      <xdr:nvCxnSpPr>
        <xdr:cNvPr id="762" name="直線コネクタ 761"/>
        <xdr:cNvCxnSpPr/>
      </xdr:nvCxnSpPr>
      <xdr:spPr>
        <a:xfrm>
          <a:off x="15481300" y="143500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63" name="楕円 762"/>
        <xdr:cNvSpPr/>
      </xdr:nvSpPr>
      <xdr:spPr>
        <a:xfrm>
          <a:off x="14541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80555</xdr:rowOff>
    </xdr:from>
    <xdr:to>
      <xdr:col>81</xdr:col>
      <xdr:colOff>50800</xdr:colOff>
      <xdr:row>83</xdr:row>
      <xdr:rowOff>119743</xdr:rowOff>
    </xdr:to>
    <xdr:cxnSp macro="">
      <xdr:nvCxnSpPr>
        <xdr:cNvPr id="764" name="直線コネクタ 763"/>
        <xdr:cNvCxnSpPr/>
      </xdr:nvCxnSpPr>
      <xdr:spPr>
        <a:xfrm>
          <a:off x="14592300" y="143109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65" name="楕円 764"/>
        <xdr:cNvSpPr/>
      </xdr:nvSpPr>
      <xdr:spPr>
        <a:xfrm>
          <a:off x="13652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80555</xdr:rowOff>
    </xdr:from>
    <xdr:to>
      <xdr:col>76</xdr:col>
      <xdr:colOff>114300</xdr:colOff>
      <xdr:row>83</xdr:row>
      <xdr:rowOff>88719</xdr:rowOff>
    </xdr:to>
    <xdr:cxnSp macro="">
      <xdr:nvCxnSpPr>
        <xdr:cNvPr id="766" name="直線コネクタ 765"/>
        <xdr:cNvCxnSpPr/>
      </xdr:nvCxnSpPr>
      <xdr:spPr>
        <a:xfrm flipV="1">
          <a:off x="13703300" y="143109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155484</xdr:rowOff>
    </xdr:from>
    <xdr:to>
      <xdr:col>67</xdr:col>
      <xdr:colOff>101600</xdr:colOff>
      <xdr:row>84</xdr:row>
      <xdr:rowOff>85634</xdr:rowOff>
    </xdr:to>
    <xdr:sp macro="" textlink="">
      <xdr:nvSpPr>
        <xdr:cNvPr id="767" name="楕円 766"/>
        <xdr:cNvSpPr/>
      </xdr:nvSpPr>
      <xdr:spPr>
        <a:xfrm>
          <a:off x="12763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88719</xdr:rowOff>
    </xdr:from>
    <xdr:to>
      <xdr:col>71</xdr:col>
      <xdr:colOff>177800</xdr:colOff>
      <xdr:row>84</xdr:row>
      <xdr:rowOff>34834</xdr:rowOff>
    </xdr:to>
    <xdr:cxnSp macro="">
      <xdr:nvCxnSpPr>
        <xdr:cNvPr id="768" name="直線コネクタ 767"/>
        <xdr:cNvCxnSpPr/>
      </xdr:nvCxnSpPr>
      <xdr:spPr>
        <a:xfrm flipV="1">
          <a:off x="12814300" y="1431906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69"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0"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1"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2"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161670</xdr:rowOff>
    </xdr:from>
    <xdr:ext cx="405111" cy="259045"/>
    <xdr:sp macro="" textlink="">
      <xdr:nvSpPr>
        <xdr:cNvPr id="773" name="n_1mainValue【児童館】&#10;有形固定資産減価償却率"/>
        <xdr:cNvSpPr txBox="1"/>
      </xdr:nvSpPr>
      <xdr:spPr>
        <a:xfrm>
          <a:off x="15266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774" name="n_2mainValue【児童館】&#10;有形固定資産減価償却率"/>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775" name="n_3mainValue【児童館】&#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76761</xdr:rowOff>
    </xdr:from>
    <xdr:ext cx="405111" cy="259045"/>
    <xdr:sp macro="" textlink="">
      <xdr:nvSpPr>
        <xdr:cNvPr id="776" name="n_4mainValue【児童館】&#10;有形固定資産減価償却率"/>
        <xdr:cNvSpPr txBox="1"/>
      </xdr:nvSpPr>
      <xdr:spPr>
        <a:xfrm>
          <a:off x="12611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98" name="直線コネクタ 797"/>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99"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0" name="直線コネクタ 79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1"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2" name="直線コネクタ 801"/>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3"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4" name="フローチャート: 判断 80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5" name="フローチャート: 判断 80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7" name="フローチャート: 判断 80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08" name="フローチャート: 判断 807"/>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4" name="楕円 813"/>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15" name="【児童館】&#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16" name="楕円 815"/>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817" name="直線コネクタ 816"/>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18" name="楕円 817"/>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19" name="直線コネクタ 818"/>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0" name="楕円 819"/>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21" name="直線コネクタ 820"/>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2" name="楕円 821"/>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23" name="直線コネクタ 822"/>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4"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6"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7"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28"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29" name="n_2mainValue【児童館】&#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0" name="n_3main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1" name="n_4main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2" name="テキスト ボックス 8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4" name="テキスト ボックス 84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4" name="テキスト ボックス 85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6" name="テキスト ボックス 85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58" name="直線コネクタ 857"/>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59"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0" name="直線コネクタ 859"/>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1"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2" name="直線コネクタ 861"/>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863"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4" name="フローチャート: 判断 863"/>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5" name="フローチャート: 判断 864"/>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6" name="フローチャート: 判断 86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7" name="フローチャート: 判断 866"/>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68" name="フローチャート: 判断 867"/>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874" name="楕円 873"/>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875" name="【公民館】&#10;有形固定資産減価償却率該当値テキスト"/>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87449</xdr:rowOff>
    </xdr:from>
    <xdr:to>
      <xdr:col>81</xdr:col>
      <xdr:colOff>101600</xdr:colOff>
      <xdr:row>107</xdr:row>
      <xdr:rowOff>17599</xdr:rowOff>
    </xdr:to>
    <xdr:sp macro="" textlink="">
      <xdr:nvSpPr>
        <xdr:cNvPr id="876" name="楕円 875"/>
        <xdr:cNvSpPr/>
      </xdr:nvSpPr>
      <xdr:spPr>
        <a:xfrm>
          <a:off x="15430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138249</xdr:rowOff>
    </xdr:to>
    <xdr:cxnSp macro="">
      <xdr:nvCxnSpPr>
        <xdr:cNvPr id="877" name="直線コネクタ 876"/>
        <xdr:cNvCxnSpPr/>
      </xdr:nvCxnSpPr>
      <xdr:spPr>
        <a:xfrm flipV="1">
          <a:off x="15481300" y="18184586"/>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8" name="楕円 877"/>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138249</xdr:rowOff>
    </xdr:to>
    <xdr:cxnSp macro="">
      <xdr:nvCxnSpPr>
        <xdr:cNvPr id="879" name="直線コネクタ 878"/>
        <xdr:cNvCxnSpPr/>
      </xdr:nvCxnSpPr>
      <xdr:spPr>
        <a:xfrm>
          <a:off x="14592300" y="1827276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880" name="楕円 879"/>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99061</xdr:rowOff>
    </xdr:to>
    <xdr:cxnSp macro="">
      <xdr:nvCxnSpPr>
        <xdr:cNvPr id="881" name="直線コネクタ 880"/>
        <xdr:cNvCxnSpPr/>
      </xdr:nvCxnSpPr>
      <xdr:spPr>
        <a:xfrm>
          <a:off x="13703300" y="182009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44994</xdr:rowOff>
    </xdr:from>
    <xdr:to>
      <xdr:col>67</xdr:col>
      <xdr:colOff>101600</xdr:colOff>
      <xdr:row>106</xdr:row>
      <xdr:rowOff>146594</xdr:rowOff>
    </xdr:to>
    <xdr:sp macro="" textlink="">
      <xdr:nvSpPr>
        <xdr:cNvPr id="882" name="楕円 881"/>
        <xdr:cNvSpPr/>
      </xdr:nvSpPr>
      <xdr:spPr>
        <a:xfrm>
          <a:off x="1276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95794</xdr:rowOff>
    </xdr:to>
    <xdr:cxnSp macro="">
      <xdr:nvCxnSpPr>
        <xdr:cNvPr id="883" name="直線コネクタ 882"/>
        <xdr:cNvCxnSpPr/>
      </xdr:nvCxnSpPr>
      <xdr:spPr>
        <a:xfrm flipV="1">
          <a:off x="12814300" y="182009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4"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5"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6"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87"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8726</xdr:rowOff>
    </xdr:from>
    <xdr:ext cx="405111" cy="259045"/>
    <xdr:sp macro="" textlink="">
      <xdr:nvSpPr>
        <xdr:cNvPr id="888" name="n_1mainValue【公民館】&#10;有形固定資産減価償却率"/>
        <xdr:cNvSpPr txBox="1"/>
      </xdr:nvSpPr>
      <xdr:spPr>
        <a:xfrm>
          <a:off x="15266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89" name="n_2main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890" name="n_3mainValue【公民館】&#10;有形固定資産減価償却率"/>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891" name="n_4mainValue【公民館】&#10;有形固定資産減価償却率"/>
        <xdr:cNvSpPr txBox="1"/>
      </xdr:nvSpPr>
      <xdr:spPr>
        <a:xfrm>
          <a:off x="12611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5" name="直線コネクタ 914"/>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7" name="直線コネクタ 91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18"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19" name="直線コネクタ 918"/>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0"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1" name="フローチャート: 判断 92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2" name="フローチャート: 判断 921"/>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3" name="フローチャート: 判断 92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4" name="フローチャート: 判断 923"/>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5" name="フローチャート: 判断 924"/>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931" name="楕円 930"/>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932" name="【公民館】&#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933" name="楕円 932"/>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129539</xdr:rowOff>
    </xdr:to>
    <xdr:cxnSp macro="">
      <xdr:nvCxnSpPr>
        <xdr:cNvPr id="934" name="直線コネクタ 933"/>
        <xdr:cNvCxnSpPr/>
      </xdr:nvCxnSpPr>
      <xdr:spPr>
        <a:xfrm flipV="1">
          <a:off x="21323300" y="17952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935" name="楕円 934"/>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129539</xdr:rowOff>
    </xdr:to>
    <xdr:cxnSp macro="">
      <xdr:nvCxnSpPr>
        <xdr:cNvPr id="936" name="直線コネクタ 935"/>
        <xdr:cNvCxnSpPr/>
      </xdr:nvCxnSpPr>
      <xdr:spPr>
        <a:xfrm>
          <a:off x="20434300" y="17960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37" name="楕円 936"/>
        <xdr:cNvSpPr/>
      </xdr:nvSpPr>
      <xdr:spPr>
        <a:xfrm>
          <a:off x="19494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104</xdr:row>
      <xdr:rowOff>137161</xdr:rowOff>
    </xdr:to>
    <xdr:cxnSp macro="">
      <xdr:nvCxnSpPr>
        <xdr:cNvPr id="938" name="直線コネクタ 937"/>
        <xdr:cNvCxnSpPr/>
      </xdr:nvCxnSpPr>
      <xdr:spPr>
        <a:xfrm flipV="1">
          <a:off x="19545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39" name="楕円 938"/>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137161</xdr:rowOff>
    </xdr:from>
    <xdr:to>
      <xdr:col>102</xdr:col>
      <xdr:colOff>114300</xdr:colOff>
      <xdr:row>104</xdr:row>
      <xdr:rowOff>144780</xdr:rowOff>
    </xdr:to>
    <xdr:cxnSp macro="">
      <xdr:nvCxnSpPr>
        <xdr:cNvPr id="940" name="直線コネクタ 939"/>
        <xdr:cNvCxnSpPr/>
      </xdr:nvCxnSpPr>
      <xdr:spPr>
        <a:xfrm flipV="1">
          <a:off x="18656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1"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2"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3"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944"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945" name="n_1main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946" name="n_2mainValue【公民館】&#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947" name="n_3main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48" name="n_4mainValue【公民館】&#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インフラ資産については、全国的な状況と同様、老朽化が進んでいる状況である。</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か年加速化対策の国庫補助なども積極的に活用し、対策を進めていきたい。</a:t>
          </a:r>
          <a:endParaRPr lang="ja-JP" altLang="ja-JP" sz="1400">
            <a:effectLst/>
          </a:endParaRPr>
        </a:p>
        <a:p>
          <a:r>
            <a:rPr kumimoji="1" lang="ja-JP" altLang="ja-JP" sz="1100">
              <a:solidFill>
                <a:schemeClr val="dk1"/>
              </a:solidFill>
              <a:effectLst/>
              <a:latin typeface="+mn-lt"/>
              <a:ea typeface="+mn-ea"/>
              <a:cs typeface="+mn-cs"/>
            </a:rPr>
            <a:t>子どもの利用が多い施設</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「認定こども園・幼稚園・保育所」「学校施設」「児童館」「公民館」について</a:t>
          </a:r>
          <a:r>
            <a:rPr kumimoji="1" lang="ja-JP" altLang="en-US" sz="1100">
              <a:solidFill>
                <a:schemeClr val="dk1"/>
              </a:solidFill>
              <a:effectLst/>
              <a:latin typeface="+mn-lt"/>
              <a:ea typeface="+mn-ea"/>
              <a:cs typeface="+mn-cs"/>
            </a:rPr>
            <a:t>減価償却率が</a:t>
          </a:r>
          <a:r>
            <a:rPr kumimoji="1" lang="ja-JP" altLang="ja-JP" sz="1100">
              <a:solidFill>
                <a:schemeClr val="dk1"/>
              </a:solidFill>
              <a:effectLst/>
              <a:latin typeface="+mn-lt"/>
              <a:ea typeface="+mn-ea"/>
              <a:cs typeface="+mn-cs"/>
            </a:rPr>
            <a:t>類似団体平均より高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数値となって</a:t>
          </a:r>
          <a:r>
            <a:rPr kumimoji="1" lang="ja-JP" altLang="en-US" sz="1100">
              <a:solidFill>
                <a:schemeClr val="dk1"/>
              </a:solidFill>
              <a:effectLst/>
              <a:latin typeface="+mn-lt"/>
              <a:ea typeface="+mn-ea"/>
              <a:cs typeface="+mn-cs"/>
            </a:rPr>
            <a:t>いる。中でも児童館については前年度と比較して類似団体との開きが大きくなっている。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当市の未来を担う子供たちの健全育成に寄与するためにも教育施設等の老朽化対策に積極的に取り組みたい。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11992</xdr:rowOff>
    </xdr:from>
    <xdr:ext cx="405111" cy="259045"/>
    <xdr:sp macro="" textlink="">
      <xdr:nvSpPr>
        <xdr:cNvPr id="75" name="【図書館】&#10;有形固定資産減価償却率該当値テキスト"/>
        <xdr:cNvSpPr txBox="1"/>
      </xdr:nvSpPr>
      <xdr:spPr>
        <a:xfrm>
          <a:off x="4673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84365</xdr:rowOff>
    </xdr:to>
    <xdr:cxnSp macro="">
      <xdr:nvCxnSpPr>
        <xdr:cNvPr id="77" name="直線コネクタ 76"/>
        <xdr:cNvCxnSpPr/>
      </xdr:nvCxnSpPr>
      <xdr:spPr>
        <a:xfrm>
          <a:off x="3797300" y="657333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58238</xdr:rowOff>
    </xdr:to>
    <xdr:cxnSp macro="">
      <xdr:nvCxnSpPr>
        <xdr:cNvPr id="79" name="直線コネクタ 78"/>
        <xdr:cNvCxnSpPr/>
      </xdr:nvCxnSpPr>
      <xdr:spPr>
        <a:xfrm>
          <a:off x="2908300" y="653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23949</xdr:rowOff>
    </xdr:to>
    <xdr:cxnSp macro="">
      <xdr:nvCxnSpPr>
        <xdr:cNvPr id="81" name="直線コネクタ 80"/>
        <xdr:cNvCxnSpPr/>
      </xdr:nvCxnSpPr>
      <xdr:spPr>
        <a:xfrm>
          <a:off x="2019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100165</xdr:rowOff>
    </xdr:from>
    <xdr:ext cx="405111" cy="259045"/>
    <xdr:sp macro="" textlink="">
      <xdr:nvSpPr>
        <xdr:cNvPr id="88" name="n_1main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図書館】&#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34" name="直線コネクタ 133"/>
        <xdr:cNvCxnSpPr/>
      </xdr:nvCxnSpPr>
      <xdr:spPr>
        <a:xfrm flipV="1">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6" name="直線コネクタ 135"/>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8" name="直線コネクタ 137"/>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38100</xdr:rowOff>
    </xdr:to>
    <xdr:cxnSp macro="">
      <xdr:nvCxnSpPr>
        <xdr:cNvPr id="140" name="直線コネクタ 139"/>
        <xdr:cNvCxnSpPr/>
      </xdr:nvCxnSpPr>
      <xdr:spPr>
        <a:xfrm>
          <a:off x="6972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6"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7" name="n_3mainValue【図書館】&#10;一人当たり面積"/>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9" name="楕円 188"/>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90" name="【体育館・プー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91" name="楕円 190"/>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61</xdr:row>
      <xdr:rowOff>51435</xdr:rowOff>
    </xdr:to>
    <xdr:cxnSp macro="">
      <xdr:nvCxnSpPr>
        <xdr:cNvPr id="192" name="直線コネクタ 191"/>
        <xdr:cNvCxnSpPr/>
      </xdr:nvCxnSpPr>
      <xdr:spPr>
        <a:xfrm flipV="1">
          <a:off x="3797300" y="10250805"/>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92075</xdr:rowOff>
    </xdr:from>
    <xdr:to>
      <xdr:col>15</xdr:col>
      <xdr:colOff>101600</xdr:colOff>
      <xdr:row>62</xdr:row>
      <xdr:rowOff>22225</xdr:rowOff>
    </xdr:to>
    <xdr:sp macro="" textlink="">
      <xdr:nvSpPr>
        <xdr:cNvPr id="193" name="楕円 192"/>
        <xdr:cNvSpPr/>
      </xdr:nvSpPr>
      <xdr:spPr>
        <a:xfrm>
          <a:off x="2857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142875</xdr:rowOff>
    </xdr:to>
    <xdr:cxnSp macro="">
      <xdr:nvCxnSpPr>
        <xdr:cNvPr id="194" name="直線コネクタ 193"/>
        <xdr:cNvCxnSpPr/>
      </xdr:nvCxnSpPr>
      <xdr:spPr>
        <a:xfrm flipV="1">
          <a:off x="2908300" y="105098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195" name="楕円 194"/>
        <xdr:cNvSpPr/>
      </xdr:nvSpPr>
      <xdr:spPr>
        <a:xfrm>
          <a:off x="196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61</xdr:row>
      <xdr:rowOff>142875</xdr:rowOff>
    </xdr:to>
    <xdr:cxnSp macro="">
      <xdr:nvCxnSpPr>
        <xdr:cNvPr id="196" name="直線コネクタ 195"/>
        <xdr:cNvCxnSpPr/>
      </xdr:nvCxnSpPr>
      <xdr:spPr>
        <a:xfrm>
          <a:off x="2019300" y="10599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73025</xdr:rowOff>
    </xdr:from>
    <xdr:to>
      <xdr:col>6</xdr:col>
      <xdr:colOff>38100</xdr:colOff>
      <xdr:row>62</xdr:row>
      <xdr:rowOff>3175</xdr:rowOff>
    </xdr:to>
    <xdr:sp macro="" textlink="">
      <xdr:nvSpPr>
        <xdr:cNvPr id="197" name="楕円 196"/>
        <xdr:cNvSpPr/>
      </xdr:nvSpPr>
      <xdr:spPr>
        <a:xfrm>
          <a:off x="1079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123825</xdr:rowOff>
    </xdr:from>
    <xdr:to>
      <xdr:col>10</xdr:col>
      <xdr:colOff>114300</xdr:colOff>
      <xdr:row>61</xdr:row>
      <xdr:rowOff>140970</xdr:rowOff>
    </xdr:to>
    <xdr:cxnSp macro="">
      <xdr:nvCxnSpPr>
        <xdr:cNvPr id="198" name="直線コネクタ 197"/>
        <xdr:cNvCxnSpPr/>
      </xdr:nvCxnSpPr>
      <xdr:spPr>
        <a:xfrm>
          <a:off x="1130300" y="10582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203" name="n_1mainValue【体育館・プール】&#10;有形固定資産減価償却率"/>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4" name="n_2mainValue【体育館・プー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205" name="n_3mainValue【体育館・プール】&#10;有形固定資産減価償却率"/>
        <xdr:cNvSpPr txBox="1"/>
      </xdr:nvSpPr>
      <xdr:spPr>
        <a:xfrm>
          <a:off x="1816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206" name="n_4mainValue【体育館・プール】&#10;有形固定資産減価償却率"/>
        <xdr:cNvSpPr txBox="1"/>
      </xdr:nvSpPr>
      <xdr:spPr>
        <a:xfrm>
          <a:off x="927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46" name="楕円 245"/>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47" name="【体育館・プール】&#10;一人当たり面積該当値テキスト"/>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48" name="楕円 247"/>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3810</xdr:rowOff>
    </xdr:to>
    <xdr:cxnSp macro="">
      <xdr:nvCxnSpPr>
        <xdr:cNvPr id="249" name="直線コネクタ 248"/>
        <xdr:cNvCxnSpPr/>
      </xdr:nvCxnSpPr>
      <xdr:spPr>
        <a:xfrm flipV="1">
          <a:off x="9639300" y="1062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50" name="楕円 249"/>
        <xdr:cNvSpPr/>
      </xdr:nvSpPr>
      <xdr:spPr>
        <a:xfrm>
          <a:off x="869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7620</xdr:rowOff>
    </xdr:to>
    <xdr:cxnSp macro="">
      <xdr:nvCxnSpPr>
        <xdr:cNvPr id="251" name="直線コネクタ 250"/>
        <xdr:cNvCxnSpPr/>
      </xdr:nvCxnSpPr>
      <xdr:spPr>
        <a:xfrm flipV="1">
          <a:off x="8750300" y="1063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2" name="楕円 251"/>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xdr:rowOff>
    </xdr:from>
    <xdr:to>
      <xdr:col>45</xdr:col>
      <xdr:colOff>177800</xdr:colOff>
      <xdr:row>62</xdr:row>
      <xdr:rowOff>11430</xdr:rowOff>
    </xdr:to>
    <xdr:cxnSp macro="">
      <xdr:nvCxnSpPr>
        <xdr:cNvPr id="253" name="直線コネクタ 252"/>
        <xdr:cNvCxnSpPr/>
      </xdr:nvCxnSpPr>
      <xdr:spPr>
        <a:xfrm flipV="1">
          <a:off x="7861300" y="1063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54" name="楕円 253"/>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11430</xdr:rowOff>
    </xdr:to>
    <xdr:cxnSp macro="">
      <xdr:nvCxnSpPr>
        <xdr:cNvPr id="255" name="直線コネクタ 254"/>
        <xdr:cNvCxnSpPr/>
      </xdr:nvCxnSpPr>
      <xdr:spPr>
        <a:xfrm>
          <a:off x="6972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45737</xdr:rowOff>
    </xdr:from>
    <xdr:ext cx="469744" cy="259045"/>
    <xdr:sp macro="" textlink="">
      <xdr:nvSpPr>
        <xdr:cNvPr id="260" name="n_1mainValue【体育館・プール】&#10;一人当たり面積"/>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261" name="n_2mainValue【体育館・プール】&#10;一人当たり面積"/>
        <xdr:cNvSpPr txBox="1"/>
      </xdr:nvSpPr>
      <xdr:spPr>
        <a:xfrm>
          <a:off x="8515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62"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53357</xdr:rowOff>
    </xdr:from>
    <xdr:ext cx="469744" cy="259045"/>
    <xdr:sp macro="" textlink="">
      <xdr:nvSpPr>
        <xdr:cNvPr id="263" name="n_4mainValue【体育館・プール】&#10;一人当たり面積"/>
        <xdr:cNvSpPr txBox="1"/>
      </xdr:nvSpPr>
      <xdr:spPr>
        <a:xfrm>
          <a:off x="6737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42163</xdr:rowOff>
    </xdr:from>
    <xdr:to>
      <xdr:col>24</xdr:col>
      <xdr:colOff>114300</xdr:colOff>
      <xdr:row>79</xdr:row>
      <xdr:rowOff>143763</xdr:rowOff>
    </xdr:to>
    <xdr:sp macro="" textlink="">
      <xdr:nvSpPr>
        <xdr:cNvPr id="302" name="楕円 301"/>
        <xdr:cNvSpPr/>
      </xdr:nvSpPr>
      <xdr:spPr>
        <a:xfrm>
          <a:off x="4584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65040</xdr:rowOff>
    </xdr:from>
    <xdr:ext cx="405111" cy="259045"/>
    <xdr:sp macro="" textlink="">
      <xdr:nvSpPr>
        <xdr:cNvPr id="303" name="【福祉施設】&#10;有形固定資産減価償却率該当値テキスト"/>
        <xdr:cNvSpPr txBox="1"/>
      </xdr:nvSpPr>
      <xdr:spPr>
        <a:xfrm>
          <a:off x="4673600" y="1343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xdr:rowOff>
    </xdr:from>
    <xdr:to>
      <xdr:col>20</xdr:col>
      <xdr:colOff>38100</xdr:colOff>
      <xdr:row>79</xdr:row>
      <xdr:rowOff>118618</xdr:rowOff>
    </xdr:to>
    <xdr:sp macro="" textlink="">
      <xdr:nvSpPr>
        <xdr:cNvPr id="304" name="楕円 303"/>
        <xdr:cNvSpPr/>
      </xdr:nvSpPr>
      <xdr:spPr>
        <a:xfrm>
          <a:off x="3746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67818</xdr:rowOff>
    </xdr:from>
    <xdr:to>
      <xdr:col>24</xdr:col>
      <xdr:colOff>63500</xdr:colOff>
      <xdr:row>79</xdr:row>
      <xdr:rowOff>92963</xdr:rowOff>
    </xdr:to>
    <xdr:cxnSp macro="">
      <xdr:nvCxnSpPr>
        <xdr:cNvPr id="305" name="直線コネクタ 304"/>
        <xdr:cNvCxnSpPr/>
      </xdr:nvCxnSpPr>
      <xdr:spPr>
        <a:xfrm>
          <a:off x="3797300" y="1361236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147320</xdr:rowOff>
    </xdr:from>
    <xdr:to>
      <xdr:col>15</xdr:col>
      <xdr:colOff>101600</xdr:colOff>
      <xdr:row>79</xdr:row>
      <xdr:rowOff>77470</xdr:rowOff>
    </xdr:to>
    <xdr:sp macro="" textlink="">
      <xdr:nvSpPr>
        <xdr:cNvPr id="306" name="楕円 305"/>
        <xdr:cNvSpPr/>
      </xdr:nvSpPr>
      <xdr:spPr>
        <a:xfrm>
          <a:off x="2857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67818</xdr:rowOff>
    </xdr:to>
    <xdr:cxnSp macro="">
      <xdr:nvCxnSpPr>
        <xdr:cNvPr id="307" name="直線コネクタ 306"/>
        <xdr:cNvCxnSpPr/>
      </xdr:nvCxnSpPr>
      <xdr:spPr>
        <a:xfrm>
          <a:off x="2908300" y="13571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108458</xdr:rowOff>
    </xdr:from>
    <xdr:to>
      <xdr:col>10</xdr:col>
      <xdr:colOff>165100</xdr:colOff>
      <xdr:row>79</xdr:row>
      <xdr:rowOff>38608</xdr:rowOff>
    </xdr:to>
    <xdr:sp macro="" textlink="">
      <xdr:nvSpPr>
        <xdr:cNvPr id="308" name="楕円 307"/>
        <xdr:cNvSpPr/>
      </xdr:nvSpPr>
      <xdr:spPr>
        <a:xfrm>
          <a:off x="1968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159258</xdr:rowOff>
    </xdr:from>
    <xdr:to>
      <xdr:col>15</xdr:col>
      <xdr:colOff>50800</xdr:colOff>
      <xdr:row>79</xdr:row>
      <xdr:rowOff>26670</xdr:rowOff>
    </xdr:to>
    <xdr:cxnSp macro="">
      <xdr:nvCxnSpPr>
        <xdr:cNvPr id="309" name="直線コネクタ 308"/>
        <xdr:cNvCxnSpPr/>
      </xdr:nvCxnSpPr>
      <xdr:spPr>
        <a:xfrm>
          <a:off x="2019300" y="135323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60452</xdr:rowOff>
    </xdr:from>
    <xdr:to>
      <xdr:col>6</xdr:col>
      <xdr:colOff>38100</xdr:colOff>
      <xdr:row>78</xdr:row>
      <xdr:rowOff>162052</xdr:rowOff>
    </xdr:to>
    <xdr:sp macro="" textlink="">
      <xdr:nvSpPr>
        <xdr:cNvPr id="310" name="楕円 309"/>
        <xdr:cNvSpPr/>
      </xdr:nvSpPr>
      <xdr:spPr>
        <a:xfrm>
          <a:off x="1079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111252</xdr:rowOff>
    </xdr:from>
    <xdr:to>
      <xdr:col>10</xdr:col>
      <xdr:colOff>114300</xdr:colOff>
      <xdr:row>78</xdr:row>
      <xdr:rowOff>159258</xdr:rowOff>
    </xdr:to>
    <xdr:cxnSp macro="">
      <xdr:nvCxnSpPr>
        <xdr:cNvPr id="311" name="直線コネクタ 310"/>
        <xdr:cNvCxnSpPr/>
      </xdr:nvCxnSpPr>
      <xdr:spPr>
        <a:xfrm>
          <a:off x="1130300" y="134843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135145</xdr:rowOff>
    </xdr:from>
    <xdr:ext cx="405111" cy="259045"/>
    <xdr:sp macro="" textlink="">
      <xdr:nvSpPr>
        <xdr:cNvPr id="316" name="n_1mainValue【福祉施設】&#10;有形固定資産減価償却率"/>
        <xdr:cNvSpPr txBox="1"/>
      </xdr:nvSpPr>
      <xdr:spPr>
        <a:xfrm>
          <a:off x="3582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93997</xdr:rowOff>
    </xdr:from>
    <xdr:ext cx="405111" cy="259045"/>
    <xdr:sp macro="" textlink="">
      <xdr:nvSpPr>
        <xdr:cNvPr id="317" name="n_2mainValue【福祉施設】&#10;有形固定資産減価償却率"/>
        <xdr:cNvSpPr txBox="1"/>
      </xdr:nvSpPr>
      <xdr:spPr>
        <a:xfrm>
          <a:off x="2705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55135</xdr:rowOff>
    </xdr:from>
    <xdr:ext cx="405111" cy="259045"/>
    <xdr:sp macro="" textlink="">
      <xdr:nvSpPr>
        <xdr:cNvPr id="318" name="n_3mainValue【福祉施設】&#10;有形固定資産減価償却率"/>
        <xdr:cNvSpPr txBox="1"/>
      </xdr:nvSpPr>
      <xdr:spPr>
        <a:xfrm>
          <a:off x="1816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7129</xdr:rowOff>
    </xdr:from>
    <xdr:ext cx="405111" cy="259045"/>
    <xdr:sp macro="" textlink="">
      <xdr:nvSpPr>
        <xdr:cNvPr id="319" name="n_4mainValue【福祉施設】&#10;有形固定資産減価償却率"/>
        <xdr:cNvSpPr txBox="1"/>
      </xdr:nvSpPr>
      <xdr:spPr>
        <a:xfrm>
          <a:off x="927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103887</xdr:rowOff>
    </xdr:from>
    <xdr:to>
      <xdr:col>55</xdr:col>
      <xdr:colOff>50800</xdr:colOff>
      <xdr:row>78</xdr:row>
      <xdr:rowOff>34037</xdr:rowOff>
    </xdr:to>
    <xdr:sp macro="" textlink="">
      <xdr:nvSpPr>
        <xdr:cNvPr id="357" name="楕円 356"/>
        <xdr:cNvSpPr/>
      </xdr:nvSpPr>
      <xdr:spPr>
        <a:xfrm>
          <a:off x="10426700" y="133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18814</xdr:rowOff>
    </xdr:from>
    <xdr:ext cx="469744" cy="259045"/>
    <xdr:sp macro="" textlink="">
      <xdr:nvSpPr>
        <xdr:cNvPr id="358" name="【福祉施設】&#10;一人当たり面積該当値テキスト"/>
        <xdr:cNvSpPr txBox="1"/>
      </xdr:nvSpPr>
      <xdr:spPr>
        <a:xfrm>
          <a:off x="10515600" y="132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122174</xdr:rowOff>
    </xdr:from>
    <xdr:to>
      <xdr:col>50</xdr:col>
      <xdr:colOff>165100</xdr:colOff>
      <xdr:row>78</xdr:row>
      <xdr:rowOff>52324</xdr:rowOff>
    </xdr:to>
    <xdr:sp macro="" textlink="">
      <xdr:nvSpPr>
        <xdr:cNvPr id="359" name="楕円 358"/>
        <xdr:cNvSpPr/>
      </xdr:nvSpPr>
      <xdr:spPr>
        <a:xfrm>
          <a:off x="9588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154687</xdr:rowOff>
    </xdr:from>
    <xdr:to>
      <xdr:col>55</xdr:col>
      <xdr:colOff>0</xdr:colOff>
      <xdr:row>78</xdr:row>
      <xdr:rowOff>1524</xdr:rowOff>
    </xdr:to>
    <xdr:cxnSp macro="">
      <xdr:nvCxnSpPr>
        <xdr:cNvPr id="360" name="直線コネクタ 359"/>
        <xdr:cNvCxnSpPr/>
      </xdr:nvCxnSpPr>
      <xdr:spPr>
        <a:xfrm flipV="1">
          <a:off x="9639300" y="133563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131318</xdr:rowOff>
    </xdr:from>
    <xdr:to>
      <xdr:col>46</xdr:col>
      <xdr:colOff>38100</xdr:colOff>
      <xdr:row>78</xdr:row>
      <xdr:rowOff>61468</xdr:rowOff>
    </xdr:to>
    <xdr:sp macro="" textlink="">
      <xdr:nvSpPr>
        <xdr:cNvPr id="361" name="楕円 360"/>
        <xdr:cNvSpPr/>
      </xdr:nvSpPr>
      <xdr:spPr>
        <a:xfrm>
          <a:off x="8699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xdr:rowOff>
    </xdr:from>
    <xdr:to>
      <xdr:col>50</xdr:col>
      <xdr:colOff>114300</xdr:colOff>
      <xdr:row>78</xdr:row>
      <xdr:rowOff>10668</xdr:rowOff>
    </xdr:to>
    <xdr:cxnSp macro="">
      <xdr:nvCxnSpPr>
        <xdr:cNvPr id="362" name="直線コネクタ 361"/>
        <xdr:cNvCxnSpPr/>
      </xdr:nvCxnSpPr>
      <xdr:spPr>
        <a:xfrm flipV="1">
          <a:off x="8750300" y="13374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140463</xdr:rowOff>
    </xdr:from>
    <xdr:to>
      <xdr:col>41</xdr:col>
      <xdr:colOff>101600</xdr:colOff>
      <xdr:row>78</xdr:row>
      <xdr:rowOff>70613</xdr:rowOff>
    </xdr:to>
    <xdr:sp macro="" textlink="">
      <xdr:nvSpPr>
        <xdr:cNvPr id="363" name="楕円 362"/>
        <xdr:cNvSpPr/>
      </xdr:nvSpPr>
      <xdr:spPr>
        <a:xfrm>
          <a:off x="7810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10668</xdr:rowOff>
    </xdr:from>
    <xdr:to>
      <xdr:col>45</xdr:col>
      <xdr:colOff>177800</xdr:colOff>
      <xdr:row>78</xdr:row>
      <xdr:rowOff>19813</xdr:rowOff>
    </xdr:to>
    <xdr:cxnSp macro="">
      <xdr:nvCxnSpPr>
        <xdr:cNvPr id="364" name="直線コネクタ 363"/>
        <xdr:cNvCxnSpPr/>
      </xdr:nvCxnSpPr>
      <xdr:spPr>
        <a:xfrm flipV="1">
          <a:off x="7861300" y="13383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149606</xdr:rowOff>
    </xdr:from>
    <xdr:to>
      <xdr:col>36</xdr:col>
      <xdr:colOff>165100</xdr:colOff>
      <xdr:row>78</xdr:row>
      <xdr:rowOff>79756</xdr:rowOff>
    </xdr:to>
    <xdr:sp macro="" textlink="">
      <xdr:nvSpPr>
        <xdr:cNvPr id="365" name="楕円 364"/>
        <xdr:cNvSpPr/>
      </xdr:nvSpPr>
      <xdr:spPr>
        <a:xfrm>
          <a:off x="6921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19813</xdr:rowOff>
    </xdr:from>
    <xdr:to>
      <xdr:col>41</xdr:col>
      <xdr:colOff>50800</xdr:colOff>
      <xdr:row>78</xdr:row>
      <xdr:rowOff>28956</xdr:rowOff>
    </xdr:to>
    <xdr:cxnSp macro="">
      <xdr:nvCxnSpPr>
        <xdr:cNvPr id="366" name="直線コネクタ 365"/>
        <xdr:cNvCxnSpPr/>
      </xdr:nvCxnSpPr>
      <xdr:spPr>
        <a:xfrm flipV="1">
          <a:off x="6972300" y="13392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68851</xdr:rowOff>
    </xdr:from>
    <xdr:ext cx="469744" cy="259045"/>
    <xdr:sp macro="" textlink="">
      <xdr:nvSpPr>
        <xdr:cNvPr id="371" name="n_1mainValue【福祉施設】&#10;一人当たり面積"/>
        <xdr:cNvSpPr txBox="1"/>
      </xdr:nvSpPr>
      <xdr:spPr>
        <a:xfrm>
          <a:off x="9391727" y="130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77995</xdr:rowOff>
    </xdr:from>
    <xdr:ext cx="469744" cy="259045"/>
    <xdr:sp macro="" textlink="">
      <xdr:nvSpPr>
        <xdr:cNvPr id="372" name="n_2mainValue【福祉施設】&#10;一人当たり面積"/>
        <xdr:cNvSpPr txBox="1"/>
      </xdr:nvSpPr>
      <xdr:spPr>
        <a:xfrm>
          <a:off x="8515427" y="131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87140</xdr:rowOff>
    </xdr:from>
    <xdr:ext cx="469744" cy="259045"/>
    <xdr:sp macro="" textlink="">
      <xdr:nvSpPr>
        <xdr:cNvPr id="373" name="n_3mainValue【福祉施設】&#10;一人当たり面積"/>
        <xdr:cNvSpPr txBox="1"/>
      </xdr:nvSpPr>
      <xdr:spPr>
        <a:xfrm>
          <a:off x="7626427" y="1311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96283</xdr:rowOff>
    </xdr:from>
    <xdr:ext cx="469744" cy="259045"/>
    <xdr:sp macro="" textlink="">
      <xdr:nvSpPr>
        <xdr:cNvPr id="374" name="n_4mainValue【福祉施設】&#10;一人当たり面積"/>
        <xdr:cNvSpPr txBox="1"/>
      </xdr:nvSpPr>
      <xdr:spPr>
        <a:xfrm>
          <a:off x="6737427" y="13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138068</xdr:rowOff>
    </xdr:from>
    <xdr:to>
      <xdr:col>24</xdr:col>
      <xdr:colOff>114300</xdr:colOff>
      <xdr:row>108</xdr:row>
      <xdr:rowOff>68218</xdr:rowOff>
    </xdr:to>
    <xdr:sp macro="" textlink="">
      <xdr:nvSpPr>
        <xdr:cNvPr id="416" name="楕円 415"/>
        <xdr:cNvSpPr/>
      </xdr:nvSpPr>
      <xdr:spPr>
        <a:xfrm>
          <a:off x="4584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116495</xdr:rowOff>
    </xdr:from>
    <xdr:ext cx="405111" cy="259045"/>
    <xdr:sp macro="" textlink="">
      <xdr:nvSpPr>
        <xdr:cNvPr id="417" name="【市民会館】&#10;有形固定資産減価償却率該当値テキスト"/>
        <xdr:cNvSpPr txBox="1"/>
      </xdr:nvSpPr>
      <xdr:spPr>
        <a:xfrm>
          <a:off x="4673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142966</xdr:rowOff>
    </xdr:from>
    <xdr:to>
      <xdr:col>20</xdr:col>
      <xdr:colOff>38100</xdr:colOff>
      <xdr:row>108</xdr:row>
      <xdr:rowOff>73116</xdr:rowOff>
    </xdr:to>
    <xdr:sp macro="" textlink="">
      <xdr:nvSpPr>
        <xdr:cNvPr id="418" name="楕円 417"/>
        <xdr:cNvSpPr/>
      </xdr:nvSpPr>
      <xdr:spPr>
        <a:xfrm>
          <a:off x="3746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17418</xdr:rowOff>
    </xdr:from>
    <xdr:to>
      <xdr:col>24</xdr:col>
      <xdr:colOff>63500</xdr:colOff>
      <xdr:row>108</xdr:row>
      <xdr:rowOff>22316</xdr:rowOff>
    </xdr:to>
    <xdr:cxnSp macro="">
      <xdr:nvCxnSpPr>
        <xdr:cNvPr id="419" name="直線コネクタ 418"/>
        <xdr:cNvCxnSpPr/>
      </xdr:nvCxnSpPr>
      <xdr:spPr>
        <a:xfrm flipV="1">
          <a:off x="3797300" y="1853401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162561</xdr:rowOff>
    </xdr:from>
    <xdr:to>
      <xdr:col>15</xdr:col>
      <xdr:colOff>101600</xdr:colOff>
      <xdr:row>108</xdr:row>
      <xdr:rowOff>92711</xdr:rowOff>
    </xdr:to>
    <xdr:sp macro="" textlink="">
      <xdr:nvSpPr>
        <xdr:cNvPr id="420" name="楕円 419"/>
        <xdr:cNvSpPr/>
      </xdr:nvSpPr>
      <xdr:spPr>
        <a:xfrm>
          <a:off x="2857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22316</xdr:rowOff>
    </xdr:from>
    <xdr:to>
      <xdr:col>19</xdr:col>
      <xdr:colOff>177800</xdr:colOff>
      <xdr:row>108</xdr:row>
      <xdr:rowOff>41911</xdr:rowOff>
    </xdr:to>
    <xdr:cxnSp macro="">
      <xdr:nvCxnSpPr>
        <xdr:cNvPr id="421" name="直線コネクタ 420"/>
        <xdr:cNvCxnSpPr/>
      </xdr:nvCxnSpPr>
      <xdr:spPr>
        <a:xfrm flipV="1">
          <a:off x="2908300" y="185389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157662</xdr:rowOff>
    </xdr:from>
    <xdr:to>
      <xdr:col>10</xdr:col>
      <xdr:colOff>165100</xdr:colOff>
      <xdr:row>108</xdr:row>
      <xdr:rowOff>87812</xdr:rowOff>
    </xdr:to>
    <xdr:sp macro="" textlink="">
      <xdr:nvSpPr>
        <xdr:cNvPr id="422" name="楕円 421"/>
        <xdr:cNvSpPr/>
      </xdr:nvSpPr>
      <xdr:spPr>
        <a:xfrm>
          <a:off x="1968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37012</xdr:rowOff>
    </xdr:from>
    <xdr:to>
      <xdr:col>15</xdr:col>
      <xdr:colOff>50800</xdr:colOff>
      <xdr:row>108</xdr:row>
      <xdr:rowOff>41911</xdr:rowOff>
    </xdr:to>
    <xdr:cxnSp macro="">
      <xdr:nvCxnSpPr>
        <xdr:cNvPr id="423" name="直線コネクタ 422"/>
        <xdr:cNvCxnSpPr/>
      </xdr:nvCxnSpPr>
      <xdr:spPr>
        <a:xfrm>
          <a:off x="2019300" y="185536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2539</xdr:rowOff>
    </xdr:from>
    <xdr:to>
      <xdr:col>6</xdr:col>
      <xdr:colOff>38100</xdr:colOff>
      <xdr:row>108</xdr:row>
      <xdr:rowOff>104139</xdr:rowOff>
    </xdr:to>
    <xdr:sp macro="" textlink="">
      <xdr:nvSpPr>
        <xdr:cNvPr id="424" name="楕円 423"/>
        <xdr:cNvSpPr/>
      </xdr:nvSpPr>
      <xdr:spPr>
        <a:xfrm>
          <a:off x="107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37012</xdr:rowOff>
    </xdr:from>
    <xdr:to>
      <xdr:col>10</xdr:col>
      <xdr:colOff>114300</xdr:colOff>
      <xdr:row>108</xdr:row>
      <xdr:rowOff>53339</xdr:rowOff>
    </xdr:to>
    <xdr:cxnSp macro="">
      <xdr:nvCxnSpPr>
        <xdr:cNvPr id="425" name="直線コネクタ 424"/>
        <xdr:cNvCxnSpPr/>
      </xdr:nvCxnSpPr>
      <xdr:spPr>
        <a:xfrm flipV="1">
          <a:off x="1130300" y="185536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64243</xdr:rowOff>
    </xdr:from>
    <xdr:ext cx="405111" cy="259045"/>
    <xdr:sp macro="" textlink="">
      <xdr:nvSpPr>
        <xdr:cNvPr id="430" name="n_1mainValue【市民会館】&#10;有形固定資産減価償却率"/>
        <xdr:cNvSpPr txBox="1"/>
      </xdr:nvSpPr>
      <xdr:spPr>
        <a:xfrm>
          <a:off x="3582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83838</xdr:rowOff>
    </xdr:from>
    <xdr:ext cx="405111" cy="259045"/>
    <xdr:sp macro="" textlink="">
      <xdr:nvSpPr>
        <xdr:cNvPr id="431" name="n_2mainValue【市民会館】&#10;有形固定資産減価償却率"/>
        <xdr:cNvSpPr txBox="1"/>
      </xdr:nvSpPr>
      <xdr:spPr>
        <a:xfrm>
          <a:off x="2705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78939</xdr:rowOff>
    </xdr:from>
    <xdr:ext cx="405111" cy="259045"/>
    <xdr:sp macro="" textlink="">
      <xdr:nvSpPr>
        <xdr:cNvPr id="432" name="n_3mainValue【市民会館】&#10;有形固定資産減価償却率"/>
        <xdr:cNvSpPr txBox="1"/>
      </xdr:nvSpPr>
      <xdr:spPr>
        <a:xfrm>
          <a:off x="1816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95266</xdr:rowOff>
    </xdr:from>
    <xdr:ext cx="405111" cy="259045"/>
    <xdr:sp macro="" textlink="">
      <xdr:nvSpPr>
        <xdr:cNvPr id="433" name="n_4mainValue【市民会館】&#10;有形固定資産減価償却率"/>
        <xdr:cNvSpPr txBox="1"/>
      </xdr:nvSpPr>
      <xdr:spPr>
        <a:xfrm>
          <a:off x="927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3" name="楕円 472"/>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74" name="【市民会館】&#10;一人当たり面積該当値テキスト"/>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75" name="楕円 474"/>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7620</xdr:rowOff>
    </xdr:to>
    <xdr:cxnSp macro="">
      <xdr:nvCxnSpPr>
        <xdr:cNvPr id="476" name="直線コネクタ 475"/>
        <xdr:cNvCxnSpPr/>
      </xdr:nvCxnSpPr>
      <xdr:spPr>
        <a:xfrm>
          <a:off x="9639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77" name="楕円 476"/>
        <xdr:cNvSpPr/>
      </xdr:nvSpPr>
      <xdr:spPr>
        <a:xfrm>
          <a:off x="869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11430</xdr:rowOff>
    </xdr:to>
    <xdr:cxnSp macro="">
      <xdr:nvCxnSpPr>
        <xdr:cNvPr id="478" name="直線コネクタ 477"/>
        <xdr:cNvCxnSpPr/>
      </xdr:nvCxnSpPr>
      <xdr:spPr>
        <a:xfrm flipV="1">
          <a:off x="8750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135889</xdr:rowOff>
    </xdr:from>
    <xdr:to>
      <xdr:col>41</xdr:col>
      <xdr:colOff>101600</xdr:colOff>
      <xdr:row>107</xdr:row>
      <xdr:rowOff>66039</xdr:rowOff>
    </xdr:to>
    <xdr:sp macro="" textlink="">
      <xdr:nvSpPr>
        <xdr:cNvPr id="479" name="楕円 478"/>
        <xdr:cNvSpPr/>
      </xdr:nvSpPr>
      <xdr:spPr>
        <a:xfrm>
          <a:off x="781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15239</xdr:rowOff>
    </xdr:to>
    <xdr:cxnSp macro="">
      <xdr:nvCxnSpPr>
        <xdr:cNvPr id="480" name="直線コネクタ 479"/>
        <xdr:cNvCxnSpPr/>
      </xdr:nvCxnSpPr>
      <xdr:spPr>
        <a:xfrm flipV="1">
          <a:off x="7861300" y="18356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135889</xdr:rowOff>
    </xdr:from>
    <xdr:to>
      <xdr:col>36</xdr:col>
      <xdr:colOff>165100</xdr:colOff>
      <xdr:row>107</xdr:row>
      <xdr:rowOff>66039</xdr:rowOff>
    </xdr:to>
    <xdr:sp macro="" textlink="">
      <xdr:nvSpPr>
        <xdr:cNvPr id="481" name="楕円 480"/>
        <xdr:cNvSpPr/>
      </xdr:nvSpPr>
      <xdr:spPr>
        <a:xfrm>
          <a:off x="6921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15239</xdr:rowOff>
    </xdr:from>
    <xdr:to>
      <xdr:col>41</xdr:col>
      <xdr:colOff>50800</xdr:colOff>
      <xdr:row>107</xdr:row>
      <xdr:rowOff>15239</xdr:rowOff>
    </xdr:to>
    <xdr:cxnSp macro="">
      <xdr:nvCxnSpPr>
        <xdr:cNvPr id="482" name="直線コネクタ 481"/>
        <xdr:cNvCxnSpPr/>
      </xdr:nvCxnSpPr>
      <xdr:spPr>
        <a:xfrm>
          <a:off x="6972300" y="18360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87"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88" name="n_2mainValue【市民会館】&#10;一人当たり面積"/>
        <xdr:cNvSpPr txBox="1"/>
      </xdr:nvSpPr>
      <xdr:spPr>
        <a:xfrm>
          <a:off x="8515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57166</xdr:rowOff>
    </xdr:from>
    <xdr:ext cx="469744" cy="259045"/>
    <xdr:sp macro="" textlink="">
      <xdr:nvSpPr>
        <xdr:cNvPr id="489" name="n_3mainValue【市民会館】&#10;一人当たり面積"/>
        <xdr:cNvSpPr txBox="1"/>
      </xdr:nvSpPr>
      <xdr:spPr>
        <a:xfrm>
          <a:off x="7626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57166</xdr:rowOff>
    </xdr:from>
    <xdr:ext cx="469744" cy="259045"/>
    <xdr:sp macro="" textlink="">
      <xdr:nvSpPr>
        <xdr:cNvPr id="490" name="n_4mainValue【市民会館】&#10;一人当たり面積"/>
        <xdr:cNvSpPr txBox="1"/>
      </xdr:nvSpPr>
      <xdr:spPr>
        <a:xfrm>
          <a:off x="6737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89408</xdr:rowOff>
    </xdr:from>
    <xdr:to>
      <xdr:col>85</xdr:col>
      <xdr:colOff>177800</xdr:colOff>
      <xdr:row>37</xdr:row>
      <xdr:rowOff>19558</xdr:rowOff>
    </xdr:to>
    <xdr:sp macro="" textlink="">
      <xdr:nvSpPr>
        <xdr:cNvPr id="529" name="楕円 528"/>
        <xdr:cNvSpPr/>
      </xdr:nvSpPr>
      <xdr:spPr>
        <a:xfrm>
          <a:off x="162687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112285</xdr:rowOff>
    </xdr:from>
    <xdr:ext cx="405111" cy="259045"/>
    <xdr:sp macro="" textlink="">
      <xdr:nvSpPr>
        <xdr:cNvPr id="530" name="【一般廃棄物処理施設】&#10;有形固定資産減価償却率該当値テキスト"/>
        <xdr:cNvSpPr txBox="1"/>
      </xdr:nvSpPr>
      <xdr:spPr>
        <a:xfrm>
          <a:off x="16357600" y="611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531" name="楕円 530"/>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140208</xdr:rowOff>
    </xdr:to>
    <xdr:cxnSp macro="">
      <xdr:nvCxnSpPr>
        <xdr:cNvPr id="532" name="直線コネクタ 531"/>
        <xdr:cNvCxnSpPr/>
      </xdr:nvCxnSpPr>
      <xdr:spPr>
        <a:xfrm>
          <a:off x="15481300" y="62484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146558</xdr:rowOff>
    </xdr:from>
    <xdr:to>
      <xdr:col>76</xdr:col>
      <xdr:colOff>165100</xdr:colOff>
      <xdr:row>36</xdr:row>
      <xdr:rowOff>76708</xdr:rowOff>
    </xdr:to>
    <xdr:sp macro="" textlink="">
      <xdr:nvSpPr>
        <xdr:cNvPr id="533" name="楕円 532"/>
        <xdr:cNvSpPr/>
      </xdr:nvSpPr>
      <xdr:spPr>
        <a:xfrm>
          <a:off x="14541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25908</xdr:rowOff>
    </xdr:from>
    <xdr:to>
      <xdr:col>81</xdr:col>
      <xdr:colOff>50800</xdr:colOff>
      <xdr:row>36</xdr:row>
      <xdr:rowOff>76200</xdr:rowOff>
    </xdr:to>
    <xdr:cxnSp macro="">
      <xdr:nvCxnSpPr>
        <xdr:cNvPr id="534" name="直線コネクタ 533"/>
        <xdr:cNvCxnSpPr/>
      </xdr:nvCxnSpPr>
      <xdr:spPr>
        <a:xfrm>
          <a:off x="14592300" y="6198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84836</xdr:rowOff>
    </xdr:from>
    <xdr:to>
      <xdr:col>72</xdr:col>
      <xdr:colOff>38100</xdr:colOff>
      <xdr:row>36</xdr:row>
      <xdr:rowOff>14986</xdr:rowOff>
    </xdr:to>
    <xdr:sp macro="" textlink="">
      <xdr:nvSpPr>
        <xdr:cNvPr id="535" name="楕円 534"/>
        <xdr:cNvSpPr/>
      </xdr:nvSpPr>
      <xdr:spPr>
        <a:xfrm>
          <a:off x="13652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135636</xdr:rowOff>
    </xdr:from>
    <xdr:to>
      <xdr:col>76</xdr:col>
      <xdr:colOff>114300</xdr:colOff>
      <xdr:row>36</xdr:row>
      <xdr:rowOff>25908</xdr:rowOff>
    </xdr:to>
    <xdr:cxnSp macro="">
      <xdr:nvCxnSpPr>
        <xdr:cNvPr id="536" name="直線コネクタ 535"/>
        <xdr:cNvCxnSpPr/>
      </xdr:nvCxnSpPr>
      <xdr:spPr>
        <a:xfrm>
          <a:off x="13703300" y="61363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75692</xdr:rowOff>
    </xdr:from>
    <xdr:to>
      <xdr:col>67</xdr:col>
      <xdr:colOff>101600</xdr:colOff>
      <xdr:row>38</xdr:row>
      <xdr:rowOff>5842</xdr:rowOff>
    </xdr:to>
    <xdr:sp macro="" textlink="">
      <xdr:nvSpPr>
        <xdr:cNvPr id="537" name="楕円 536"/>
        <xdr:cNvSpPr/>
      </xdr:nvSpPr>
      <xdr:spPr>
        <a:xfrm>
          <a:off x="12763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135636</xdr:rowOff>
    </xdr:from>
    <xdr:to>
      <xdr:col>71</xdr:col>
      <xdr:colOff>177800</xdr:colOff>
      <xdr:row>37</xdr:row>
      <xdr:rowOff>126492</xdr:rowOff>
    </xdr:to>
    <xdr:cxnSp macro="">
      <xdr:nvCxnSpPr>
        <xdr:cNvPr id="538" name="直線コネクタ 537"/>
        <xdr:cNvCxnSpPr/>
      </xdr:nvCxnSpPr>
      <xdr:spPr>
        <a:xfrm flipV="1">
          <a:off x="12814300" y="613638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154703</xdr:rowOff>
    </xdr:from>
    <xdr:ext cx="405111" cy="259045"/>
    <xdr:sp macro="" textlink="">
      <xdr:nvSpPr>
        <xdr:cNvPr id="539" name="n_1aveValue【一般廃棄物処理施設】&#10;有形固定資産減価償却率"/>
        <xdr:cNvSpPr txBox="1"/>
      </xdr:nvSpPr>
      <xdr:spPr>
        <a:xfrm>
          <a:off x="15266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0" name="n_2aveValue【一般廃棄物処理施設】&#10;有形固定資産減価償却率"/>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58691</xdr:rowOff>
    </xdr:from>
    <xdr:ext cx="405111" cy="259045"/>
    <xdr:sp macro="" textlink="">
      <xdr:nvSpPr>
        <xdr:cNvPr id="541" name="n_3aveValue【一般廃棄物処理施設】&#10;有形固定資産減価償却率"/>
        <xdr:cNvSpPr txBox="1"/>
      </xdr:nvSpPr>
      <xdr:spPr>
        <a:xfrm>
          <a:off x="13500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543" name="n_1mainValue【一般廃棄物処理施設】&#10;有形固定資産減価償却率"/>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93235</xdr:rowOff>
    </xdr:from>
    <xdr:ext cx="405111" cy="259045"/>
    <xdr:sp macro="" textlink="">
      <xdr:nvSpPr>
        <xdr:cNvPr id="544" name="n_2mainValue【一般廃棄物処理施設】&#10;有形固定資産減価償却率"/>
        <xdr:cNvSpPr txBox="1"/>
      </xdr:nvSpPr>
      <xdr:spPr>
        <a:xfrm>
          <a:off x="14389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31513</xdr:rowOff>
    </xdr:from>
    <xdr:ext cx="405111" cy="259045"/>
    <xdr:sp macro="" textlink="">
      <xdr:nvSpPr>
        <xdr:cNvPr id="545" name="n_3mainValue【一般廃棄物処理施設】&#10;有形固定資産減価償却率"/>
        <xdr:cNvSpPr txBox="1"/>
      </xdr:nvSpPr>
      <xdr:spPr>
        <a:xfrm>
          <a:off x="13500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22369</xdr:rowOff>
    </xdr:from>
    <xdr:ext cx="405111" cy="259045"/>
    <xdr:sp macro="" textlink="">
      <xdr:nvSpPr>
        <xdr:cNvPr id="546" name="n_4mainValue【一般廃棄物処理施設】&#10;有形固定資産減価償却率"/>
        <xdr:cNvSpPr txBox="1"/>
      </xdr:nvSpPr>
      <xdr:spPr>
        <a:xfrm>
          <a:off x="1261174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23236</xdr:rowOff>
    </xdr:from>
    <xdr:to>
      <xdr:col>116</xdr:col>
      <xdr:colOff>114300</xdr:colOff>
      <xdr:row>40</xdr:row>
      <xdr:rowOff>124836</xdr:rowOff>
    </xdr:to>
    <xdr:sp macro="" textlink="">
      <xdr:nvSpPr>
        <xdr:cNvPr id="586" name="楕円 585"/>
        <xdr:cNvSpPr/>
      </xdr:nvSpPr>
      <xdr:spPr>
        <a:xfrm>
          <a:off x="22110700" y="68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46113</xdr:rowOff>
    </xdr:from>
    <xdr:ext cx="534377" cy="259045"/>
    <xdr:sp macro="" textlink="">
      <xdr:nvSpPr>
        <xdr:cNvPr id="587" name="【一般廃棄物処理施設】&#10;一人当たり有形固定資産（償却資産）額該当値テキスト"/>
        <xdr:cNvSpPr txBox="1"/>
      </xdr:nvSpPr>
      <xdr:spPr>
        <a:xfrm>
          <a:off x="22199600" y="67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27370</xdr:rowOff>
    </xdr:from>
    <xdr:to>
      <xdr:col>112</xdr:col>
      <xdr:colOff>38100</xdr:colOff>
      <xdr:row>40</xdr:row>
      <xdr:rowOff>128970</xdr:rowOff>
    </xdr:to>
    <xdr:sp macro="" textlink="">
      <xdr:nvSpPr>
        <xdr:cNvPr id="588" name="楕円 587"/>
        <xdr:cNvSpPr/>
      </xdr:nvSpPr>
      <xdr:spPr>
        <a:xfrm>
          <a:off x="21272500" y="6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74036</xdr:rowOff>
    </xdr:from>
    <xdr:to>
      <xdr:col>116</xdr:col>
      <xdr:colOff>63500</xdr:colOff>
      <xdr:row>40</xdr:row>
      <xdr:rowOff>78170</xdr:rowOff>
    </xdr:to>
    <xdr:cxnSp macro="">
      <xdr:nvCxnSpPr>
        <xdr:cNvPr id="589" name="直線コネクタ 588"/>
        <xdr:cNvCxnSpPr/>
      </xdr:nvCxnSpPr>
      <xdr:spPr>
        <a:xfrm flipV="1">
          <a:off x="21323300" y="6932036"/>
          <a:ext cx="8382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34628</xdr:rowOff>
    </xdr:from>
    <xdr:to>
      <xdr:col>107</xdr:col>
      <xdr:colOff>101600</xdr:colOff>
      <xdr:row>40</xdr:row>
      <xdr:rowOff>136228</xdr:rowOff>
    </xdr:to>
    <xdr:sp macro="" textlink="">
      <xdr:nvSpPr>
        <xdr:cNvPr id="590" name="楕円 589"/>
        <xdr:cNvSpPr/>
      </xdr:nvSpPr>
      <xdr:spPr>
        <a:xfrm>
          <a:off x="20383500" y="68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78170</xdr:rowOff>
    </xdr:from>
    <xdr:to>
      <xdr:col>111</xdr:col>
      <xdr:colOff>177800</xdr:colOff>
      <xdr:row>40</xdr:row>
      <xdr:rowOff>85428</xdr:rowOff>
    </xdr:to>
    <xdr:cxnSp macro="">
      <xdr:nvCxnSpPr>
        <xdr:cNvPr id="591" name="直線コネクタ 590"/>
        <xdr:cNvCxnSpPr/>
      </xdr:nvCxnSpPr>
      <xdr:spPr>
        <a:xfrm flipV="1">
          <a:off x="20434300" y="6936170"/>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38926</xdr:rowOff>
    </xdr:from>
    <xdr:to>
      <xdr:col>102</xdr:col>
      <xdr:colOff>165100</xdr:colOff>
      <xdr:row>40</xdr:row>
      <xdr:rowOff>140526</xdr:rowOff>
    </xdr:to>
    <xdr:sp macro="" textlink="">
      <xdr:nvSpPr>
        <xdr:cNvPr id="592" name="楕円 591"/>
        <xdr:cNvSpPr/>
      </xdr:nvSpPr>
      <xdr:spPr>
        <a:xfrm>
          <a:off x="19494500" y="68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85428</xdr:rowOff>
    </xdr:from>
    <xdr:to>
      <xdr:col>107</xdr:col>
      <xdr:colOff>50800</xdr:colOff>
      <xdr:row>40</xdr:row>
      <xdr:rowOff>89726</xdr:rowOff>
    </xdr:to>
    <xdr:cxnSp macro="">
      <xdr:nvCxnSpPr>
        <xdr:cNvPr id="593" name="直線コネクタ 592"/>
        <xdr:cNvCxnSpPr/>
      </xdr:nvCxnSpPr>
      <xdr:spPr>
        <a:xfrm flipV="1">
          <a:off x="19545300" y="6943428"/>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137681</xdr:rowOff>
    </xdr:from>
    <xdr:to>
      <xdr:col>98</xdr:col>
      <xdr:colOff>38100</xdr:colOff>
      <xdr:row>41</xdr:row>
      <xdr:rowOff>67831</xdr:rowOff>
    </xdr:to>
    <xdr:sp macro="" textlink="">
      <xdr:nvSpPr>
        <xdr:cNvPr id="594" name="楕円 593"/>
        <xdr:cNvSpPr/>
      </xdr:nvSpPr>
      <xdr:spPr>
        <a:xfrm>
          <a:off x="18605500" y="69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89726</xdr:rowOff>
    </xdr:from>
    <xdr:to>
      <xdr:col>102</xdr:col>
      <xdr:colOff>114300</xdr:colOff>
      <xdr:row>41</xdr:row>
      <xdr:rowOff>17031</xdr:rowOff>
    </xdr:to>
    <xdr:cxnSp macro="">
      <xdr:nvCxnSpPr>
        <xdr:cNvPr id="595" name="直線コネクタ 594"/>
        <xdr:cNvCxnSpPr/>
      </xdr:nvCxnSpPr>
      <xdr:spPr>
        <a:xfrm flipV="1">
          <a:off x="18656300" y="6947726"/>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145497</xdr:rowOff>
    </xdr:from>
    <xdr:ext cx="534377" cy="259045"/>
    <xdr:sp macro="" textlink="">
      <xdr:nvSpPr>
        <xdr:cNvPr id="600" name="n_1mainValue【一般廃棄物処理施設】&#10;一人当たり有形固定資産（償却資産）額"/>
        <xdr:cNvSpPr txBox="1"/>
      </xdr:nvSpPr>
      <xdr:spPr>
        <a:xfrm>
          <a:off x="21043411" y="666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152755</xdr:rowOff>
    </xdr:from>
    <xdr:ext cx="534377" cy="259045"/>
    <xdr:sp macro="" textlink="">
      <xdr:nvSpPr>
        <xdr:cNvPr id="601" name="n_2mainValue【一般廃棄物処理施設】&#10;一人当たり有形固定資産（償却資産）額"/>
        <xdr:cNvSpPr txBox="1"/>
      </xdr:nvSpPr>
      <xdr:spPr>
        <a:xfrm>
          <a:off x="20167111" y="66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157053</xdr:rowOff>
    </xdr:from>
    <xdr:ext cx="534377" cy="259045"/>
    <xdr:sp macro="" textlink="">
      <xdr:nvSpPr>
        <xdr:cNvPr id="602" name="n_3mainValue【一般廃棄物処理施設】&#10;一人当たり有形固定資産（償却資産）額"/>
        <xdr:cNvSpPr txBox="1"/>
      </xdr:nvSpPr>
      <xdr:spPr>
        <a:xfrm>
          <a:off x="19278111" y="66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58958</xdr:rowOff>
    </xdr:from>
    <xdr:ext cx="534377" cy="259045"/>
    <xdr:sp macro="" textlink="">
      <xdr:nvSpPr>
        <xdr:cNvPr id="603" name="n_4mainValue【一般廃棄物処理施設】&#10;一人当たり有形固定資産（償却資産）額"/>
        <xdr:cNvSpPr txBox="1"/>
      </xdr:nvSpPr>
      <xdr:spPr>
        <a:xfrm>
          <a:off x="18389111" y="7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44" name="楕円 643"/>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45" name="【保健センター・保健所】&#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646" name="楕円 645"/>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80010</xdr:rowOff>
    </xdr:to>
    <xdr:cxnSp macro="">
      <xdr:nvCxnSpPr>
        <xdr:cNvPr id="647" name="直線コネクタ 646"/>
        <xdr:cNvCxnSpPr/>
      </xdr:nvCxnSpPr>
      <xdr:spPr>
        <a:xfrm flipV="1">
          <a:off x="15481300" y="104127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648" name="楕円 647"/>
        <xdr:cNvSpPr/>
      </xdr:nvSpPr>
      <xdr:spPr>
        <a:xfrm>
          <a:off x="1454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80010</xdr:rowOff>
    </xdr:to>
    <xdr:cxnSp macro="">
      <xdr:nvCxnSpPr>
        <xdr:cNvPr id="649" name="直線コネクタ 648"/>
        <xdr:cNvCxnSpPr/>
      </xdr:nvCxnSpPr>
      <xdr:spPr>
        <a:xfrm>
          <a:off x="14592300" y="104508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50" name="楕円 649"/>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163830</xdr:rowOff>
    </xdr:to>
    <xdr:cxnSp macro="">
      <xdr:nvCxnSpPr>
        <xdr:cNvPr id="651" name="直線コネクタ 650"/>
        <xdr:cNvCxnSpPr/>
      </xdr:nvCxnSpPr>
      <xdr:spPr>
        <a:xfrm>
          <a:off x="13703300" y="10363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652" name="楕円 651"/>
        <xdr:cNvSpPr/>
      </xdr:nvSpPr>
      <xdr:spPr>
        <a:xfrm>
          <a:off x="1276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125730</xdr:rowOff>
    </xdr:to>
    <xdr:cxnSp macro="">
      <xdr:nvCxnSpPr>
        <xdr:cNvPr id="653" name="直線コネクタ 652"/>
        <xdr:cNvCxnSpPr/>
      </xdr:nvCxnSpPr>
      <xdr:spPr>
        <a:xfrm flipV="1">
          <a:off x="12814300" y="10363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658"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659" name="n_2mainValue【保健センター・保健所】&#10;有形固定資産減価償却率"/>
        <xdr:cNvSpPr txBox="1"/>
      </xdr:nvSpPr>
      <xdr:spPr>
        <a:xfrm>
          <a:off x="14389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60" name="n_3mainValue【保健センター・保健所】&#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661" name="n_4mainValue【保健センター・保健所】&#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99" name="楕円 698"/>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700" name="【保健センター・保健所】&#10;一人当たり面積該当値テキスト"/>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1" name="楕円 700"/>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702" name="直線コネクタ 701"/>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3" name="楕円 702"/>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4" name="直線コネクタ 703"/>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05" name="楕円 704"/>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706" name="直線コネクタ 705"/>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707" name="楕円 706"/>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708" name="直線コネクタ 707"/>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3"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4"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15"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716" name="n_4main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60452</xdr:rowOff>
    </xdr:from>
    <xdr:to>
      <xdr:col>85</xdr:col>
      <xdr:colOff>177800</xdr:colOff>
      <xdr:row>77</xdr:row>
      <xdr:rowOff>162052</xdr:rowOff>
    </xdr:to>
    <xdr:sp macro="" textlink="">
      <xdr:nvSpPr>
        <xdr:cNvPr id="755" name="楕円 754"/>
        <xdr:cNvSpPr/>
      </xdr:nvSpPr>
      <xdr:spPr>
        <a:xfrm>
          <a:off x="16268700" y="132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13479</xdr:rowOff>
    </xdr:from>
    <xdr:ext cx="405111" cy="259045"/>
    <xdr:sp macro="" textlink="">
      <xdr:nvSpPr>
        <xdr:cNvPr id="756" name="【消防施設】&#10;有形固定資産減価償却率該当値テキスト"/>
        <xdr:cNvSpPr txBox="1"/>
      </xdr:nvSpPr>
      <xdr:spPr>
        <a:xfrm>
          <a:off x="16357600" y="13215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30735</xdr:rowOff>
    </xdr:from>
    <xdr:to>
      <xdr:col>81</xdr:col>
      <xdr:colOff>101600</xdr:colOff>
      <xdr:row>77</xdr:row>
      <xdr:rowOff>132335</xdr:rowOff>
    </xdr:to>
    <xdr:sp macro="" textlink="">
      <xdr:nvSpPr>
        <xdr:cNvPr id="757" name="楕円 756"/>
        <xdr:cNvSpPr/>
      </xdr:nvSpPr>
      <xdr:spPr>
        <a:xfrm>
          <a:off x="15430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81535</xdr:rowOff>
    </xdr:from>
    <xdr:to>
      <xdr:col>85</xdr:col>
      <xdr:colOff>127000</xdr:colOff>
      <xdr:row>77</xdr:row>
      <xdr:rowOff>111252</xdr:rowOff>
    </xdr:to>
    <xdr:cxnSp macro="">
      <xdr:nvCxnSpPr>
        <xdr:cNvPr id="758" name="直線コネクタ 757"/>
        <xdr:cNvCxnSpPr/>
      </xdr:nvCxnSpPr>
      <xdr:spPr>
        <a:xfrm>
          <a:off x="15481300" y="13283185"/>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154178</xdr:rowOff>
    </xdr:from>
    <xdr:to>
      <xdr:col>76</xdr:col>
      <xdr:colOff>165100</xdr:colOff>
      <xdr:row>83</xdr:row>
      <xdr:rowOff>84328</xdr:rowOff>
    </xdr:to>
    <xdr:sp macro="" textlink="">
      <xdr:nvSpPr>
        <xdr:cNvPr id="759" name="楕円 758"/>
        <xdr:cNvSpPr/>
      </xdr:nvSpPr>
      <xdr:spPr>
        <a:xfrm>
          <a:off x="14541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81535</xdr:rowOff>
    </xdr:from>
    <xdr:to>
      <xdr:col>81</xdr:col>
      <xdr:colOff>50800</xdr:colOff>
      <xdr:row>83</xdr:row>
      <xdr:rowOff>33528</xdr:rowOff>
    </xdr:to>
    <xdr:cxnSp macro="">
      <xdr:nvCxnSpPr>
        <xdr:cNvPr id="760" name="直線コネクタ 759"/>
        <xdr:cNvCxnSpPr/>
      </xdr:nvCxnSpPr>
      <xdr:spPr>
        <a:xfrm flipV="1">
          <a:off x="14592300" y="13283185"/>
          <a:ext cx="889000" cy="98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151892</xdr:rowOff>
    </xdr:from>
    <xdr:to>
      <xdr:col>72</xdr:col>
      <xdr:colOff>38100</xdr:colOff>
      <xdr:row>83</xdr:row>
      <xdr:rowOff>82042</xdr:rowOff>
    </xdr:to>
    <xdr:sp macro="" textlink="">
      <xdr:nvSpPr>
        <xdr:cNvPr id="761" name="楕円 760"/>
        <xdr:cNvSpPr/>
      </xdr:nvSpPr>
      <xdr:spPr>
        <a:xfrm>
          <a:off x="1365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31242</xdr:rowOff>
    </xdr:from>
    <xdr:to>
      <xdr:col>76</xdr:col>
      <xdr:colOff>114300</xdr:colOff>
      <xdr:row>83</xdr:row>
      <xdr:rowOff>33528</xdr:rowOff>
    </xdr:to>
    <xdr:cxnSp macro="">
      <xdr:nvCxnSpPr>
        <xdr:cNvPr id="762" name="直線コネクタ 761"/>
        <xdr:cNvCxnSpPr/>
      </xdr:nvCxnSpPr>
      <xdr:spPr>
        <a:xfrm>
          <a:off x="13703300" y="1426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133604</xdr:rowOff>
    </xdr:from>
    <xdr:to>
      <xdr:col>67</xdr:col>
      <xdr:colOff>101600</xdr:colOff>
      <xdr:row>83</xdr:row>
      <xdr:rowOff>63754</xdr:rowOff>
    </xdr:to>
    <xdr:sp macro="" textlink="">
      <xdr:nvSpPr>
        <xdr:cNvPr id="763" name="楕円 762"/>
        <xdr:cNvSpPr/>
      </xdr:nvSpPr>
      <xdr:spPr>
        <a:xfrm>
          <a:off x="12763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12954</xdr:rowOff>
    </xdr:from>
    <xdr:to>
      <xdr:col>71</xdr:col>
      <xdr:colOff>177800</xdr:colOff>
      <xdr:row>83</xdr:row>
      <xdr:rowOff>31242</xdr:rowOff>
    </xdr:to>
    <xdr:cxnSp macro="">
      <xdr:nvCxnSpPr>
        <xdr:cNvPr id="764" name="直線コネクタ 763"/>
        <xdr:cNvCxnSpPr/>
      </xdr:nvCxnSpPr>
      <xdr:spPr>
        <a:xfrm>
          <a:off x="12814300" y="14243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5"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66"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67"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8"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148862</xdr:rowOff>
    </xdr:from>
    <xdr:ext cx="405111" cy="259045"/>
    <xdr:sp macro="" textlink="">
      <xdr:nvSpPr>
        <xdr:cNvPr id="769" name="n_1mainValue【消防施設】&#10;有形固定資産減価償却率"/>
        <xdr:cNvSpPr txBox="1"/>
      </xdr:nvSpPr>
      <xdr:spPr>
        <a:xfrm>
          <a:off x="15266044" y="1300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75455</xdr:rowOff>
    </xdr:from>
    <xdr:ext cx="405111" cy="259045"/>
    <xdr:sp macro="" textlink="">
      <xdr:nvSpPr>
        <xdr:cNvPr id="770" name="n_2mainValue【消防施設】&#10;有形固定資産減価償却率"/>
        <xdr:cNvSpPr txBox="1"/>
      </xdr:nvSpPr>
      <xdr:spPr>
        <a:xfrm>
          <a:off x="14389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73169</xdr:rowOff>
    </xdr:from>
    <xdr:ext cx="405111" cy="259045"/>
    <xdr:sp macro="" textlink="">
      <xdr:nvSpPr>
        <xdr:cNvPr id="771" name="n_3mainValue【消防施設】&#10;有形固定資産減価償却率"/>
        <xdr:cNvSpPr txBox="1"/>
      </xdr:nvSpPr>
      <xdr:spPr>
        <a:xfrm>
          <a:off x="13500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54881</xdr:rowOff>
    </xdr:from>
    <xdr:ext cx="405111" cy="259045"/>
    <xdr:sp macro="" textlink="">
      <xdr:nvSpPr>
        <xdr:cNvPr id="772" name="n_4mainValue【消防施設】&#10;有形固定資産減価償却率"/>
        <xdr:cNvSpPr txBox="1"/>
      </xdr:nvSpPr>
      <xdr:spPr>
        <a:xfrm>
          <a:off x="126117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814" name="楕円 813"/>
        <xdr:cNvSpPr/>
      </xdr:nvSpPr>
      <xdr:spPr>
        <a:xfrm>
          <a:off x="22110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85470</xdr:rowOff>
    </xdr:from>
    <xdr:ext cx="469744" cy="259045"/>
    <xdr:sp macro="" textlink="">
      <xdr:nvSpPr>
        <xdr:cNvPr id="815" name="【消防施設】&#10;一人当たり面積該当値テキスト"/>
        <xdr:cNvSpPr txBox="1"/>
      </xdr:nvSpPr>
      <xdr:spPr>
        <a:xfrm>
          <a:off x="221996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816" name="楕円 815"/>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157843</xdr:rowOff>
    </xdr:from>
    <xdr:to>
      <xdr:col>116</xdr:col>
      <xdr:colOff>63500</xdr:colOff>
      <xdr:row>82</xdr:row>
      <xdr:rowOff>168729</xdr:rowOff>
    </xdr:to>
    <xdr:cxnSp macro="">
      <xdr:nvCxnSpPr>
        <xdr:cNvPr id="817" name="直線コネクタ 816"/>
        <xdr:cNvCxnSpPr/>
      </xdr:nvCxnSpPr>
      <xdr:spPr>
        <a:xfrm flipV="1">
          <a:off x="21323300" y="142167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128814</xdr:rowOff>
    </xdr:from>
    <xdr:to>
      <xdr:col>107</xdr:col>
      <xdr:colOff>101600</xdr:colOff>
      <xdr:row>83</xdr:row>
      <xdr:rowOff>58964</xdr:rowOff>
    </xdr:to>
    <xdr:sp macro="" textlink="">
      <xdr:nvSpPr>
        <xdr:cNvPr id="818" name="楕円 817"/>
        <xdr:cNvSpPr/>
      </xdr:nvSpPr>
      <xdr:spPr>
        <a:xfrm>
          <a:off x="20383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83</xdr:row>
      <xdr:rowOff>8164</xdr:rowOff>
    </xdr:to>
    <xdr:cxnSp macro="">
      <xdr:nvCxnSpPr>
        <xdr:cNvPr id="819" name="直線コネクタ 818"/>
        <xdr:cNvCxnSpPr/>
      </xdr:nvCxnSpPr>
      <xdr:spPr>
        <a:xfrm flipV="1">
          <a:off x="20434300" y="14227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128814</xdr:rowOff>
    </xdr:from>
    <xdr:to>
      <xdr:col>102</xdr:col>
      <xdr:colOff>165100</xdr:colOff>
      <xdr:row>83</xdr:row>
      <xdr:rowOff>58964</xdr:rowOff>
    </xdr:to>
    <xdr:sp macro="" textlink="">
      <xdr:nvSpPr>
        <xdr:cNvPr id="820" name="楕円 819"/>
        <xdr:cNvSpPr/>
      </xdr:nvSpPr>
      <xdr:spPr>
        <a:xfrm>
          <a:off x="19494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8164</xdr:rowOff>
    </xdr:from>
    <xdr:to>
      <xdr:col>107</xdr:col>
      <xdr:colOff>50800</xdr:colOff>
      <xdr:row>83</xdr:row>
      <xdr:rowOff>8164</xdr:rowOff>
    </xdr:to>
    <xdr:cxnSp macro="">
      <xdr:nvCxnSpPr>
        <xdr:cNvPr id="821" name="直線コネクタ 820"/>
        <xdr:cNvCxnSpPr/>
      </xdr:nvCxnSpPr>
      <xdr:spPr>
        <a:xfrm>
          <a:off x="19545300" y="14238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128814</xdr:rowOff>
    </xdr:from>
    <xdr:to>
      <xdr:col>98</xdr:col>
      <xdr:colOff>38100</xdr:colOff>
      <xdr:row>83</xdr:row>
      <xdr:rowOff>58964</xdr:rowOff>
    </xdr:to>
    <xdr:sp macro="" textlink="">
      <xdr:nvSpPr>
        <xdr:cNvPr id="822" name="楕円 821"/>
        <xdr:cNvSpPr/>
      </xdr:nvSpPr>
      <xdr:spPr>
        <a:xfrm>
          <a:off x="18605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8164</xdr:rowOff>
    </xdr:from>
    <xdr:to>
      <xdr:col>102</xdr:col>
      <xdr:colOff>114300</xdr:colOff>
      <xdr:row>83</xdr:row>
      <xdr:rowOff>8164</xdr:rowOff>
    </xdr:to>
    <xdr:cxnSp macro="">
      <xdr:nvCxnSpPr>
        <xdr:cNvPr id="823" name="直線コネクタ 822"/>
        <xdr:cNvCxnSpPr/>
      </xdr:nvCxnSpPr>
      <xdr:spPr>
        <a:xfrm>
          <a:off x="18656300" y="14238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39206</xdr:rowOff>
    </xdr:from>
    <xdr:ext cx="469744" cy="259045"/>
    <xdr:sp macro="" textlink="">
      <xdr:nvSpPr>
        <xdr:cNvPr id="828" name="n_1mainValue【消防施設】&#10;一人当たり面積"/>
        <xdr:cNvSpPr txBox="1"/>
      </xdr:nvSpPr>
      <xdr:spPr>
        <a:xfrm>
          <a:off x="21075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50091</xdr:rowOff>
    </xdr:from>
    <xdr:ext cx="469744" cy="259045"/>
    <xdr:sp macro="" textlink="">
      <xdr:nvSpPr>
        <xdr:cNvPr id="829" name="n_2mainValue【消防施設】&#10;一人当たり面積"/>
        <xdr:cNvSpPr txBox="1"/>
      </xdr:nvSpPr>
      <xdr:spPr>
        <a:xfrm>
          <a:off x="20199427" y="142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50091</xdr:rowOff>
    </xdr:from>
    <xdr:ext cx="469744" cy="259045"/>
    <xdr:sp macro="" textlink="">
      <xdr:nvSpPr>
        <xdr:cNvPr id="830" name="n_3mainValue【消防施設】&#10;一人当たり面積"/>
        <xdr:cNvSpPr txBox="1"/>
      </xdr:nvSpPr>
      <xdr:spPr>
        <a:xfrm>
          <a:off x="19310427" y="142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50091</xdr:rowOff>
    </xdr:from>
    <xdr:ext cx="469744" cy="259045"/>
    <xdr:sp macro="" textlink="">
      <xdr:nvSpPr>
        <xdr:cNvPr id="831" name="n_4mainValue【消防施設】&#10;一人当たり面積"/>
        <xdr:cNvSpPr txBox="1"/>
      </xdr:nvSpPr>
      <xdr:spPr>
        <a:xfrm>
          <a:off x="18421427" y="142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73" name="楕円 872"/>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74" name="【庁舎】&#10;有形固定資産減価償却率該当値テキスト"/>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875" name="楕円 874"/>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159476</xdr:rowOff>
    </xdr:to>
    <xdr:cxnSp macro="">
      <xdr:nvCxnSpPr>
        <xdr:cNvPr id="876" name="直線コネクタ 875"/>
        <xdr:cNvCxnSpPr/>
      </xdr:nvCxnSpPr>
      <xdr:spPr>
        <a:xfrm>
          <a:off x="15481300" y="182972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877" name="楕円 876"/>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123552</xdr:rowOff>
    </xdr:to>
    <xdr:cxnSp macro="">
      <xdr:nvCxnSpPr>
        <xdr:cNvPr id="878" name="直線コネクタ 877"/>
        <xdr:cNvCxnSpPr/>
      </xdr:nvCxnSpPr>
      <xdr:spPr>
        <a:xfrm>
          <a:off x="14592300" y="182956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79" name="楕円 878"/>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121920</xdr:rowOff>
    </xdr:to>
    <xdr:cxnSp macro="">
      <xdr:nvCxnSpPr>
        <xdr:cNvPr id="880" name="直線コネクタ 879"/>
        <xdr:cNvCxnSpPr/>
      </xdr:nvCxnSpPr>
      <xdr:spPr>
        <a:xfrm>
          <a:off x="13703300" y="182711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xdr:rowOff>
    </xdr:from>
    <xdr:to>
      <xdr:col>67</xdr:col>
      <xdr:colOff>101600</xdr:colOff>
      <xdr:row>104</xdr:row>
      <xdr:rowOff>102507</xdr:rowOff>
    </xdr:to>
    <xdr:sp macro="" textlink="">
      <xdr:nvSpPr>
        <xdr:cNvPr id="881" name="楕円 880"/>
        <xdr:cNvSpPr/>
      </xdr:nvSpPr>
      <xdr:spPr>
        <a:xfrm>
          <a:off x="12763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51707</xdr:rowOff>
    </xdr:from>
    <xdr:to>
      <xdr:col>71</xdr:col>
      <xdr:colOff>177800</xdr:colOff>
      <xdr:row>106</xdr:row>
      <xdr:rowOff>97427</xdr:rowOff>
    </xdr:to>
    <xdr:cxnSp macro="">
      <xdr:nvCxnSpPr>
        <xdr:cNvPr id="882" name="直線コネクタ 881"/>
        <xdr:cNvCxnSpPr/>
      </xdr:nvCxnSpPr>
      <xdr:spPr>
        <a:xfrm>
          <a:off x="12814300" y="17882507"/>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887" name="n_1mainValue【庁舎】&#10;有形固定資産減価償却率"/>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888" name="n_2mainValue【庁舎】&#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89"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119034</xdr:rowOff>
    </xdr:from>
    <xdr:ext cx="405111" cy="259045"/>
    <xdr:sp macro="" textlink="">
      <xdr:nvSpPr>
        <xdr:cNvPr id="890" name="n_4mainValue【庁舎】&#10;有形固定資産減価償却率"/>
        <xdr:cNvSpPr txBox="1"/>
      </xdr:nvSpPr>
      <xdr:spPr>
        <a:xfrm>
          <a:off x="12611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100</xdr:row>
      <xdr:rowOff>129920</xdr:rowOff>
    </xdr:from>
    <xdr:ext cx="531299" cy="259045"/>
    <xdr:sp macro="" textlink="">
      <xdr:nvSpPr>
        <xdr:cNvPr id="910" name="テキスト ボックス 909"/>
        <xdr:cNvSpPr txBox="1"/>
      </xdr:nvSpPr>
      <xdr:spPr>
        <a:xfrm>
          <a:off x="17756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912" name="テキスト ボックス 91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4" name="テキスト ボックス 9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108</xdr:row>
      <xdr:rowOff>154577</xdr:rowOff>
    </xdr:from>
    <xdr:to>
      <xdr:col>116</xdr:col>
      <xdr:colOff>62864</xdr:colOff>
      <xdr:row>109</xdr:row>
      <xdr:rowOff>26888</xdr:rowOff>
    </xdr:to>
    <xdr:cxnSp macro="">
      <xdr:nvCxnSpPr>
        <xdr:cNvPr id="916" name="直線コネクタ 915"/>
        <xdr:cNvCxnSpPr/>
      </xdr:nvCxnSpPr>
      <xdr:spPr>
        <a:xfrm flipV="1">
          <a:off x="22160864" y="18671177"/>
          <a:ext cx="0" cy="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139354</xdr:rowOff>
    </xdr:from>
    <xdr:ext cx="469744" cy="259045"/>
    <xdr:sp macro="" textlink="">
      <xdr:nvSpPr>
        <xdr:cNvPr id="917" name="【庁舎】&#10;一人当たり面積最小値テキスト"/>
        <xdr:cNvSpPr txBox="1"/>
      </xdr:nvSpPr>
      <xdr:spPr>
        <a:xfrm>
          <a:off x="22199600" y="188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26888</xdr:rowOff>
    </xdr:from>
    <xdr:to>
      <xdr:col>116</xdr:col>
      <xdr:colOff>152400</xdr:colOff>
      <xdr:row>109</xdr:row>
      <xdr:rowOff>26888</xdr:rowOff>
    </xdr:to>
    <xdr:cxnSp macro="">
      <xdr:nvCxnSpPr>
        <xdr:cNvPr id="918" name="直線コネクタ 917"/>
        <xdr:cNvCxnSpPr/>
      </xdr:nvCxnSpPr>
      <xdr:spPr>
        <a:xfrm>
          <a:off x="22072600" y="1871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101254</xdr:rowOff>
    </xdr:from>
    <xdr:ext cx="469744" cy="259045"/>
    <xdr:sp macro="" textlink="">
      <xdr:nvSpPr>
        <xdr:cNvPr id="919" name="【庁舎】&#10;一人当たり面積最大値テキスト"/>
        <xdr:cNvSpPr txBox="1"/>
      </xdr:nvSpPr>
      <xdr:spPr>
        <a:xfrm>
          <a:off x="22199600"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154577</xdr:rowOff>
    </xdr:from>
    <xdr:to>
      <xdr:col>116</xdr:col>
      <xdr:colOff>152400</xdr:colOff>
      <xdr:row>108</xdr:row>
      <xdr:rowOff>154577</xdr:rowOff>
    </xdr:to>
    <xdr:cxnSp macro="">
      <xdr:nvCxnSpPr>
        <xdr:cNvPr id="920" name="直線コネクタ 919"/>
        <xdr:cNvCxnSpPr/>
      </xdr:nvCxnSpPr>
      <xdr:spPr>
        <a:xfrm>
          <a:off x="22072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56804</xdr:rowOff>
    </xdr:from>
    <xdr:ext cx="469744" cy="259045"/>
    <xdr:sp macro="" textlink="">
      <xdr:nvSpPr>
        <xdr:cNvPr id="921" name="【庁舎】&#10;一人当たり面積平均値テキスト"/>
        <xdr:cNvSpPr txBox="1"/>
      </xdr:nvSpPr>
      <xdr:spPr>
        <a:xfrm>
          <a:off x="22199600" y="18573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134910</xdr:rowOff>
    </xdr:from>
    <xdr:to>
      <xdr:col>116</xdr:col>
      <xdr:colOff>114300</xdr:colOff>
      <xdr:row>109</xdr:row>
      <xdr:rowOff>65060</xdr:rowOff>
    </xdr:to>
    <xdr:sp macro="" textlink="">
      <xdr:nvSpPr>
        <xdr:cNvPr id="922" name="フローチャート: 判断 921"/>
        <xdr:cNvSpPr/>
      </xdr:nvSpPr>
      <xdr:spPr>
        <a:xfrm>
          <a:off x="22110700" y="186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134910</xdr:rowOff>
    </xdr:from>
    <xdr:to>
      <xdr:col>112</xdr:col>
      <xdr:colOff>38100</xdr:colOff>
      <xdr:row>109</xdr:row>
      <xdr:rowOff>65060</xdr:rowOff>
    </xdr:to>
    <xdr:sp macro="" textlink="">
      <xdr:nvSpPr>
        <xdr:cNvPr id="923" name="フローチャート: 判断 922"/>
        <xdr:cNvSpPr/>
      </xdr:nvSpPr>
      <xdr:spPr>
        <a:xfrm>
          <a:off x="21272500" y="186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135345</xdr:rowOff>
    </xdr:from>
    <xdr:to>
      <xdr:col>107</xdr:col>
      <xdr:colOff>101600</xdr:colOff>
      <xdr:row>109</xdr:row>
      <xdr:rowOff>65495</xdr:rowOff>
    </xdr:to>
    <xdr:sp macro="" textlink="">
      <xdr:nvSpPr>
        <xdr:cNvPr id="924" name="フローチャート: 判断 923"/>
        <xdr:cNvSpPr/>
      </xdr:nvSpPr>
      <xdr:spPr>
        <a:xfrm>
          <a:off x="20383500" y="1865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135889</xdr:rowOff>
    </xdr:from>
    <xdr:to>
      <xdr:col>102</xdr:col>
      <xdr:colOff>165100</xdr:colOff>
      <xdr:row>109</xdr:row>
      <xdr:rowOff>66039</xdr:rowOff>
    </xdr:to>
    <xdr:sp macro="" textlink="">
      <xdr:nvSpPr>
        <xdr:cNvPr id="925" name="フローチャート: 判断 924"/>
        <xdr:cNvSpPr/>
      </xdr:nvSpPr>
      <xdr:spPr>
        <a:xfrm>
          <a:off x="19494500" y="186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87993</xdr:rowOff>
    </xdr:from>
    <xdr:to>
      <xdr:col>98</xdr:col>
      <xdr:colOff>38100</xdr:colOff>
      <xdr:row>109</xdr:row>
      <xdr:rowOff>18143</xdr:rowOff>
    </xdr:to>
    <xdr:sp macro="" textlink="">
      <xdr:nvSpPr>
        <xdr:cNvPr id="926" name="フローチャート: 判断 925"/>
        <xdr:cNvSpPr/>
      </xdr:nvSpPr>
      <xdr:spPr>
        <a:xfrm>
          <a:off x="18605500" y="1860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136761</xdr:rowOff>
    </xdr:from>
    <xdr:to>
      <xdr:col>116</xdr:col>
      <xdr:colOff>114300</xdr:colOff>
      <xdr:row>109</xdr:row>
      <xdr:rowOff>66911</xdr:rowOff>
    </xdr:to>
    <xdr:sp macro="" textlink="">
      <xdr:nvSpPr>
        <xdr:cNvPr id="932" name="楕円 931"/>
        <xdr:cNvSpPr/>
      </xdr:nvSpPr>
      <xdr:spPr>
        <a:xfrm>
          <a:off x="22110700" y="18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109</xdr:row>
      <xdr:rowOff>12354</xdr:rowOff>
    </xdr:from>
    <xdr:ext cx="469744" cy="259045"/>
    <xdr:sp macro="" textlink="">
      <xdr:nvSpPr>
        <xdr:cNvPr id="933" name="【庁舎】&#10;一人当たり面積該当値テキスト"/>
        <xdr:cNvSpPr txBox="1"/>
      </xdr:nvSpPr>
      <xdr:spPr>
        <a:xfrm>
          <a:off x="22199600" y="187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136979</xdr:rowOff>
    </xdr:from>
    <xdr:to>
      <xdr:col>112</xdr:col>
      <xdr:colOff>38100</xdr:colOff>
      <xdr:row>109</xdr:row>
      <xdr:rowOff>67129</xdr:rowOff>
    </xdr:to>
    <xdr:sp macro="" textlink="">
      <xdr:nvSpPr>
        <xdr:cNvPr id="934" name="楕円 933"/>
        <xdr:cNvSpPr/>
      </xdr:nvSpPr>
      <xdr:spPr>
        <a:xfrm>
          <a:off x="21272500" y="18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16111</xdr:rowOff>
    </xdr:from>
    <xdr:to>
      <xdr:col>116</xdr:col>
      <xdr:colOff>63500</xdr:colOff>
      <xdr:row>109</xdr:row>
      <xdr:rowOff>16329</xdr:rowOff>
    </xdr:to>
    <xdr:cxnSp macro="">
      <xdr:nvCxnSpPr>
        <xdr:cNvPr id="935" name="直線コネクタ 934"/>
        <xdr:cNvCxnSpPr/>
      </xdr:nvCxnSpPr>
      <xdr:spPr>
        <a:xfrm flipV="1">
          <a:off x="21323300" y="18704161"/>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137088</xdr:rowOff>
    </xdr:from>
    <xdr:to>
      <xdr:col>107</xdr:col>
      <xdr:colOff>101600</xdr:colOff>
      <xdr:row>109</xdr:row>
      <xdr:rowOff>67238</xdr:rowOff>
    </xdr:to>
    <xdr:sp macro="" textlink="">
      <xdr:nvSpPr>
        <xdr:cNvPr id="936" name="楕円 935"/>
        <xdr:cNvSpPr/>
      </xdr:nvSpPr>
      <xdr:spPr>
        <a:xfrm>
          <a:off x="20383500" y="186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16329</xdr:rowOff>
    </xdr:from>
    <xdr:to>
      <xdr:col>111</xdr:col>
      <xdr:colOff>177800</xdr:colOff>
      <xdr:row>109</xdr:row>
      <xdr:rowOff>16438</xdr:rowOff>
    </xdr:to>
    <xdr:cxnSp macro="">
      <xdr:nvCxnSpPr>
        <xdr:cNvPr id="937" name="直線コネクタ 936"/>
        <xdr:cNvCxnSpPr/>
      </xdr:nvCxnSpPr>
      <xdr:spPr>
        <a:xfrm flipV="1">
          <a:off x="20434300" y="1870437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137196</xdr:rowOff>
    </xdr:from>
    <xdr:to>
      <xdr:col>102</xdr:col>
      <xdr:colOff>165100</xdr:colOff>
      <xdr:row>109</xdr:row>
      <xdr:rowOff>67346</xdr:rowOff>
    </xdr:to>
    <xdr:sp macro="" textlink="">
      <xdr:nvSpPr>
        <xdr:cNvPr id="938" name="楕円 937"/>
        <xdr:cNvSpPr/>
      </xdr:nvSpPr>
      <xdr:spPr>
        <a:xfrm>
          <a:off x="19494500" y="186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16438</xdr:rowOff>
    </xdr:from>
    <xdr:to>
      <xdr:col>107</xdr:col>
      <xdr:colOff>50800</xdr:colOff>
      <xdr:row>109</xdr:row>
      <xdr:rowOff>16546</xdr:rowOff>
    </xdr:to>
    <xdr:cxnSp macro="">
      <xdr:nvCxnSpPr>
        <xdr:cNvPr id="939" name="直線コネクタ 938"/>
        <xdr:cNvCxnSpPr/>
      </xdr:nvCxnSpPr>
      <xdr:spPr>
        <a:xfrm flipV="1">
          <a:off x="19545300" y="1870448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26597</xdr:rowOff>
    </xdr:from>
    <xdr:to>
      <xdr:col>98</xdr:col>
      <xdr:colOff>38100</xdr:colOff>
      <xdr:row>100</xdr:row>
      <xdr:rowOff>128197</xdr:rowOff>
    </xdr:to>
    <xdr:sp macro="" textlink="">
      <xdr:nvSpPr>
        <xdr:cNvPr id="940" name="楕円 939"/>
        <xdr:cNvSpPr/>
      </xdr:nvSpPr>
      <xdr:spPr>
        <a:xfrm>
          <a:off x="18605500" y="171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77397</xdr:rowOff>
    </xdr:from>
    <xdr:to>
      <xdr:col>102</xdr:col>
      <xdr:colOff>114300</xdr:colOff>
      <xdr:row>109</xdr:row>
      <xdr:rowOff>16546</xdr:rowOff>
    </xdr:to>
    <xdr:cxnSp macro="">
      <xdr:nvCxnSpPr>
        <xdr:cNvPr id="941" name="直線コネクタ 940"/>
        <xdr:cNvCxnSpPr/>
      </xdr:nvCxnSpPr>
      <xdr:spPr>
        <a:xfrm>
          <a:off x="18656300" y="17222397"/>
          <a:ext cx="889000" cy="14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81587</xdr:rowOff>
    </xdr:from>
    <xdr:ext cx="469744" cy="259045"/>
    <xdr:sp macro="" textlink="">
      <xdr:nvSpPr>
        <xdr:cNvPr id="942" name="n_1aveValue【庁舎】&#10;一人当たり面積"/>
        <xdr:cNvSpPr txBox="1"/>
      </xdr:nvSpPr>
      <xdr:spPr>
        <a:xfrm>
          <a:off x="21075727" y="1842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82022</xdr:rowOff>
    </xdr:from>
    <xdr:ext cx="469744" cy="259045"/>
    <xdr:sp macro="" textlink="">
      <xdr:nvSpPr>
        <xdr:cNvPr id="943" name="n_2aveValue【庁舎】&#10;一人当たり面積"/>
        <xdr:cNvSpPr txBox="1"/>
      </xdr:nvSpPr>
      <xdr:spPr>
        <a:xfrm>
          <a:off x="20199427" y="1842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82566</xdr:rowOff>
    </xdr:from>
    <xdr:ext cx="469744" cy="259045"/>
    <xdr:sp macro="" textlink="">
      <xdr:nvSpPr>
        <xdr:cNvPr id="944" name="n_3aveValue【庁舎】&#10;一人当たり面積"/>
        <xdr:cNvSpPr txBox="1"/>
      </xdr:nvSpPr>
      <xdr:spPr>
        <a:xfrm>
          <a:off x="19310427" y="18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9270</xdr:rowOff>
    </xdr:from>
    <xdr:ext cx="469744" cy="259045"/>
    <xdr:sp macro="" textlink="">
      <xdr:nvSpPr>
        <xdr:cNvPr id="945" name="n_4aveValue【庁舎】&#10;一人当たり面積"/>
        <xdr:cNvSpPr txBox="1"/>
      </xdr:nvSpPr>
      <xdr:spPr>
        <a:xfrm>
          <a:off x="18421427" y="186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58256</xdr:rowOff>
    </xdr:from>
    <xdr:ext cx="469744" cy="259045"/>
    <xdr:sp macro="" textlink="">
      <xdr:nvSpPr>
        <xdr:cNvPr id="946" name="n_1mainValue【庁舎】&#10;一人当たり面積"/>
        <xdr:cNvSpPr txBox="1"/>
      </xdr:nvSpPr>
      <xdr:spPr>
        <a:xfrm>
          <a:off x="21075727" y="187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58365</xdr:rowOff>
    </xdr:from>
    <xdr:ext cx="469744" cy="259045"/>
    <xdr:sp macro="" textlink="">
      <xdr:nvSpPr>
        <xdr:cNvPr id="947" name="n_2mainValue【庁舎】&#10;一人当たり面積"/>
        <xdr:cNvSpPr txBox="1"/>
      </xdr:nvSpPr>
      <xdr:spPr>
        <a:xfrm>
          <a:off x="20199427" y="187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58473</xdr:rowOff>
    </xdr:from>
    <xdr:ext cx="469744" cy="259045"/>
    <xdr:sp macro="" textlink="">
      <xdr:nvSpPr>
        <xdr:cNvPr id="948" name="n_3mainValue【庁舎】&#10;一人当たり面積"/>
        <xdr:cNvSpPr txBox="1"/>
      </xdr:nvSpPr>
      <xdr:spPr>
        <a:xfrm>
          <a:off x="19310427" y="187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98</xdr:row>
      <xdr:rowOff>144724</xdr:rowOff>
    </xdr:from>
    <xdr:ext cx="534377" cy="259045"/>
    <xdr:sp macro="" textlink="">
      <xdr:nvSpPr>
        <xdr:cNvPr id="949" name="n_4mainValue【庁舎】&#10;一人当たり面積"/>
        <xdr:cNvSpPr txBox="1"/>
      </xdr:nvSpPr>
      <xdr:spPr>
        <a:xfrm>
          <a:off x="18389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消防施設については、令和元年度に急激</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が低</a:t>
          </a:r>
          <a:r>
            <a:rPr kumimoji="1" lang="ja-JP" altLang="ja-JP" sz="1100">
              <a:solidFill>
                <a:schemeClr val="dk1"/>
              </a:solidFill>
              <a:effectLst/>
              <a:latin typeface="+mn-lt"/>
              <a:ea typeface="+mn-ea"/>
              <a:cs typeface="+mn-cs"/>
            </a:rPr>
            <a:t>下</a:t>
          </a:r>
          <a:r>
            <a:rPr kumimoji="1" lang="ja-JP" altLang="en-US" sz="1100">
              <a:solidFill>
                <a:schemeClr val="dk1"/>
              </a:solidFill>
              <a:effectLst/>
              <a:latin typeface="+mn-lt"/>
              <a:ea typeface="+mn-ea"/>
              <a:cs typeface="+mn-cs"/>
            </a:rPr>
            <a:t>している。これは、令和元年度に</a:t>
          </a:r>
          <a:r>
            <a:rPr kumimoji="1" lang="ja-JP" altLang="ja-JP" sz="1100">
              <a:solidFill>
                <a:schemeClr val="dk1"/>
              </a:solidFill>
              <a:effectLst/>
              <a:latin typeface="+mn-lt"/>
              <a:ea typeface="+mn-ea"/>
              <a:cs typeface="+mn-cs"/>
            </a:rPr>
            <a:t>「防災拠点施設」が完成したため</a:t>
          </a:r>
          <a:r>
            <a:rPr kumimoji="1" lang="ja-JP" altLang="en-US"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当市の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人当たりの公共施設面積は、福祉施設</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を除いて全国、愛媛県、類似団体平均を下回っている。これは当市が平成の大合併の際に小規模な合併に留まったことに起因していると思われる。今後は全国的に公共施設の統廃合が進むことが予想されることから、当市においても現状では平均値より少なくなっているものの、決して少ないとは言えない状況であるため、「公共施設</a:t>
          </a:r>
          <a:r>
            <a:rPr kumimoji="1" lang="ja-JP" altLang="en-US" sz="1100">
              <a:solidFill>
                <a:schemeClr val="dk1"/>
              </a:solidFill>
              <a:effectLst/>
              <a:latin typeface="+mn-lt"/>
              <a:ea typeface="+mn-ea"/>
              <a:cs typeface="+mn-cs"/>
            </a:rPr>
            <a:t>再編</a:t>
          </a:r>
          <a:r>
            <a:rPr kumimoji="1" lang="ja-JP" altLang="ja-JP" sz="1100">
              <a:solidFill>
                <a:schemeClr val="dk1"/>
              </a:solidFill>
              <a:effectLst/>
              <a:latin typeface="+mn-lt"/>
              <a:ea typeface="+mn-ea"/>
              <a:cs typeface="+mn-cs"/>
            </a:rPr>
            <a:t>計画」に基づき、老朽化した公共施設の統廃合等を検討する。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「市民会館」については有形固定資産減価償却率が高くなっており、特に、昭和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年度建設の「市民文化センター」は、耐用年数を超過していることから施設の在り方を検討したうえで、更新等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取り組</a:t>
          </a:r>
          <a:r>
            <a:rPr kumimoji="1" lang="ja-JP" altLang="en-US" sz="1100">
              <a:solidFill>
                <a:schemeClr val="dk1"/>
              </a:solidFill>
              <a:effectLst/>
              <a:latin typeface="+mn-lt"/>
              <a:ea typeface="+mn-ea"/>
              <a:cs typeface="+mn-cs"/>
            </a:rPr>
            <a:t>みを検討している。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ポイントの増となったが大きな変化はない。類似団体と比較すると、約</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ポイント低くなっている。当市の一般財源としては、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友企業群の法人税収入並びに企業の新たな設備投資により発生する償却資産税収入により、安定的な財政運営を行うことができるが、ともに景気に左右されやすく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新たな施設建設や既存施設の改修の際には、国・県からの支援の他、交付税算入率の高い起債を活用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するなど、十分な情報収集等を行い、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ポイントの増となった。類似団体との比較では令和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差が出ている。社会福祉の充実等により、扶助費等の経常的な経費に対する財政負担が増加している。新居浜市の経常収支比率は比較的低くなっているが、今後経費区分の適正化等を含めて取り組んで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58</xdr:row>
      <xdr:rowOff>167217</xdr:rowOff>
    </xdr:to>
    <xdr:cxnSp macro="">
      <xdr:nvCxnSpPr>
        <xdr:cNvPr id="134" name="直線コネクタ 133"/>
        <xdr:cNvCxnSpPr/>
      </xdr:nvCxnSpPr>
      <xdr:spPr>
        <a:xfrm>
          <a:off x="4114800" y="99906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59</xdr:row>
      <xdr:rowOff>3810</xdr:rowOff>
    </xdr:to>
    <xdr:cxnSp macro="">
      <xdr:nvCxnSpPr>
        <xdr:cNvPr id="137" name="直線コネクタ 136"/>
        <xdr:cNvCxnSpPr/>
      </xdr:nvCxnSpPr>
      <xdr:spPr>
        <a:xfrm flipV="1">
          <a:off x="3225800" y="99906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54610</xdr:rowOff>
    </xdr:from>
    <xdr:to>
      <xdr:col>15</xdr:col>
      <xdr:colOff>82550</xdr:colOff>
      <xdr:row>59</xdr:row>
      <xdr:rowOff>3810</xdr:rowOff>
    </xdr:to>
    <xdr:cxnSp macro="">
      <xdr:nvCxnSpPr>
        <xdr:cNvPr id="140" name="直線コネクタ 139"/>
        <xdr:cNvCxnSpPr/>
      </xdr:nvCxnSpPr>
      <xdr:spPr>
        <a:xfrm>
          <a:off x="2336800" y="99987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54610</xdr:rowOff>
    </xdr:from>
    <xdr:to>
      <xdr:col>11</xdr:col>
      <xdr:colOff>31750</xdr:colOff>
      <xdr:row>59</xdr:row>
      <xdr:rowOff>124460</xdr:rowOff>
    </xdr:to>
    <xdr:cxnSp macro="">
      <xdr:nvCxnSpPr>
        <xdr:cNvPr id="143" name="直線コネクタ 142"/>
        <xdr:cNvCxnSpPr/>
      </xdr:nvCxnSpPr>
      <xdr:spPr>
        <a:xfrm flipV="1">
          <a:off x="1447800" y="99987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116417</xdr:rowOff>
    </xdr:from>
    <xdr:to>
      <xdr:col>23</xdr:col>
      <xdr:colOff>184150</xdr:colOff>
      <xdr:row>59</xdr:row>
      <xdr:rowOff>46567</xdr:rowOff>
    </xdr:to>
    <xdr:sp macro="" textlink="">
      <xdr:nvSpPr>
        <xdr:cNvPr id="153" name="楕円 152"/>
        <xdr:cNvSpPr/>
      </xdr:nvSpPr>
      <xdr:spPr>
        <a:xfrm>
          <a:off x="49022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37694</xdr:rowOff>
    </xdr:from>
    <xdr:ext cx="762000" cy="259045"/>
    <xdr:sp macro="" textlink="">
      <xdr:nvSpPr>
        <xdr:cNvPr id="154" name="財政構造の弾力性該当値テキスト"/>
        <xdr:cNvSpPr txBox="1"/>
      </xdr:nvSpPr>
      <xdr:spPr>
        <a:xfrm>
          <a:off x="5041900" y="998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5" name="楕円 154"/>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6" name="テキスト ボックス 155"/>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7" name="楕円 156"/>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8" name="テキスト ボックス 157"/>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3810</xdr:rowOff>
    </xdr:from>
    <xdr:to>
      <xdr:col>11</xdr:col>
      <xdr:colOff>82550</xdr:colOff>
      <xdr:row>58</xdr:row>
      <xdr:rowOff>105410</xdr:rowOff>
    </xdr:to>
    <xdr:sp macro="" textlink="">
      <xdr:nvSpPr>
        <xdr:cNvPr id="159" name="楕円 158"/>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60" name="テキスト ボックス 159"/>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2" name="テキスト ボックス 161"/>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8,365</a:t>
          </a:r>
          <a:r>
            <a:rPr kumimoji="1" lang="ja-JP" altLang="en-US" sz="1300">
              <a:latin typeface="ＭＳ Ｐゴシック" panose="020B0600070205080204" pitchFamily="50" charset="-128"/>
              <a:ea typeface="ＭＳ Ｐゴシック" panose="020B0600070205080204" pitchFamily="50" charset="-128"/>
            </a:rPr>
            <a:t>円増加している。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、愛媛県平均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は下回っているものの、類似団体との比較では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広がって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おり、一番差が大きかった平成２９年度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が、今後増加とならないよう、適正な予算執行を行っていく必要がある。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99954</xdr:rowOff>
    </xdr:from>
    <xdr:to>
      <xdr:col>23</xdr:col>
      <xdr:colOff>133350</xdr:colOff>
      <xdr:row>83</xdr:row>
      <xdr:rowOff>72681</xdr:rowOff>
    </xdr:to>
    <xdr:cxnSp macro="">
      <xdr:nvCxnSpPr>
        <xdr:cNvPr id="199" name="直線コネクタ 198"/>
        <xdr:cNvCxnSpPr/>
      </xdr:nvCxnSpPr>
      <xdr:spPr>
        <a:xfrm>
          <a:off x="4114800" y="14158854"/>
          <a:ext cx="8382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42956</xdr:rowOff>
    </xdr:from>
    <xdr:to>
      <xdr:col>19</xdr:col>
      <xdr:colOff>133350</xdr:colOff>
      <xdr:row>82</xdr:row>
      <xdr:rowOff>99954</xdr:rowOff>
    </xdr:to>
    <xdr:cxnSp macro="">
      <xdr:nvCxnSpPr>
        <xdr:cNvPr id="202" name="直線コネクタ 201"/>
        <xdr:cNvCxnSpPr/>
      </xdr:nvCxnSpPr>
      <xdr:spPr>
        <a:xfrm>
          <a:off x="3225800" y="14101856"/>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42956</xdr:rowOff>
    </xdr:from>
    <xdr:to>
      <xdr:col>15</xdr:col>
      <xdr:colOff>82550</xdr:colOff>
      <xdr:row>82</xdr:row>
      <xdr:rowOff>66534</xdr:rowOff>
    </xdr:to>
    <xdr:cxnSp macro="">
      <xdr:nvCxnSpPr>
        <xdr:cNvPr id="205" name="直線コネクタ 204"/>
        <xdr:cNvCxnSpPr/>
      </xdr:nvCxnSpPr>
      <xdr:spPr>
        <a:xfrm flipV="1">
          <a:off x="2336800" y="14101856"/>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727</xdr:rowOff>
    </xdr:from>
    <xdr:to>
      <xdr:col>11</xdr:col>
      <xdr:colOff>31750</xdr:colOff>
      <xdr:row>82</xdr:row>
      <xdr:rowOff>66534</xdr:rowOff>
    </xdr:to>
    <xdr:cxnSp macro="">
      <xdr:nvCxnSpPr>
        <xdr:cNvPr id="208" name="直線コネクタ 207"/>
        <xdr:cNvCxnSpPr/>
      </xdr:nvCxnSpPr>
      <xdr:spPr>
        <a:xfrm>
          <a:off x="1447800" y="14059627"/>
          <a:ext cx="889000" cy="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21881</xdr:rowOff>
    </xdr:from>
    <xdr:to>
      <xdr:col>23</xdr:col>
      <xdr:colOff>184150</xdr:colOff>
      <xdr:row>83</xdr:row>
      <xdr:rowOff>123481</xdr:rowOff>
    </xdr:to>
    <xdr:sp macro="" textlink="">
      <xdr:nvSpPr>
        <xdr:cNvPr id="218" name="楕円 217"/>
        <xdr:cNvSpPr/>
      </xdr:nvSpPr>
      <xdr:spPr>
        <a:xfrm>
          <a:off x="4902200" y="142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165408</xdr:rowOff>
    </xdr:from>
    <xdr:ext cx="762000" cy="259045"/>
    <xdr:sp macro="" textlink="">
      <xdr:nvSpPr>
        <xdr:cNvPr id="219" name="人件費・物件費等の状況該当値テキスト"/>
        <xdr:cNvSpPr txBox="1"/>
      </xdr:nvSpPr>
      <xdr:spPr>
        <a:xfrm>
          <a:off x="5041900" y="142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49154</xdr:rowOff>
    </xdr:from>
    <xdr:to>
      <xdr:col>19</xdr:col>
      <xdr:colOff>184150</xdr:colOff>
      <xdr:row>82</xdr:row>
      <xdr:rowOff>150754</xdr:rowOff>
    </xdr:to>
    <xdr:sp macro="" textlink="">
      <xdr:nvSpPr>
        <xdr:cNvPr id="220" name="楕円 219"/>
        <xdr:cNvSpPr/>
      </xdr:nvSpPr>
      <xdr:spPr>
        <a:xfrm>
          <a:off x="4064000" y="141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135531</xdr:rowOff>
    </xdr:from>
    <xdr:ext cx="736600" cy="259045"/>
    <xdr:sp macro="" textlink="">
      <xdr:nvSpPr>
        <xdr:cNvPr id="221" name="テキスト ボックス 220"/>
        <xdr:cNvSpPr txBox="1"/>
      </xdr:nvSpPr>
      <xdr:spPr>
        <a:xfrm>
          <a:off x="3733800" y="1419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163606</xdr:rowOff>
    </xdr:from>
    <xdr:to>
      <xdr:col>15</xdr:col>
      <xdr:colOff>133350</xdr:colOff>
      <xdr:row>82</xdr:row>
      <xdr:rowOff>93756</xdr:rowOff>
    </xdr:to>
    <xdr:sp macro="" textlink="">
      <xdr:nvSpPr>
        <xdr:cNvPr id="222" name="楕円 221"/>
        <xdr:cNvSpPr/>
      </xdr:nvSpPr>
      <xdr:spPr>
        <a:xfrm>
          <a:off x="3175000" y="140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78533</xdr:rowOff>
    </xdr:from>
    <xdr:ext cx="762000" cy="259045"/>
    <xdr:sp macro="" textlink="">
      <xdr:nvSpPr>
        <xdr:cNvPr id="223" name="テキスト ボックス 222"/>
        <xdr:cNvSpPr txBox="1"/>
      </xdr:nvSpPr>
      <xdr:spPr>
        <a:xfrm>
          <a:off x="2844800" y="1413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15734</xdr:rowOff>
    </xdr:from>
    <xdr:to>
      <xdr:col>11</xdr:col>
      <xdr:colOff>82550</xdr:colOff>
      <xdr:row>82</xdr:row>
      <xdr:rowOff>117334</xdr:rowOff>
    </xdr:to>
    <xdr:sp macro="" textlink="">
      <xdr:nvSpPr>
        <xdr:cNvPr id="224" name="楕円 223"/>
        <xdr:cNvSpPr/>
      </xdr:nvSpPr>
      <xdr:spPr>
        <a:xfrm>
          <a:off x="2286000" y="140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102111</xdr:rowOff>
    </xdr:from>
    <xdr:ext cx="762000" cy="259045"/>
    <xdr:sp macro="" textlink="">
      <xdr:nvSpPr>
        <xdr:cNvPr id="225" name="テキスト ボックス 224"/>
        <xdr:cNvSpPr txBox="1"/>
      </xdr:nvSpPr>
      <xdr:spPr>
        <a:xfrm>
          <a:off x="1955800" y="141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121377</xdr:rowOff>
    </xdr:from>
    <xdr:to>
      <xdr:col>7</xdr:col>
      <xdr:colOff>31750</xdr:colOff>
      <xdr:row>82</xdr:row>
      <xdr:rowOff>51527</xdr:rowOff>
    </xdr:to>
    <xdr:sp macro="" textlink="">
      <xdr:nvSpPr>
        <xdr:cNvPr id="226" name="楕円 225"/>
        <xdr:cNvSpPr/>
      </xdr:nvSpPr>
      <xdr:spPr>
        <a:xfrm>
          <a:off x="1397000" y="140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36304</xdr:rowOff>
    </xdr:from>
    <xdr:ext cx="762000" cy="259045"/>
    <xdr:sp macro="" textlink="">
      <xdr:nvSpPr>
        <xdr:cNvPr id="227" name="テキスト ボックス 226"/>
        <xdr:cNvSpPr txBox="1"/>
      </xdr:nvSpPr>
      <xdr:spPr>
        <a:xfrm>
          <a:off x="1066800" y="140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ポイント高くなっているが、類似団体平均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と一致している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。全国市平均と比較すると、平均を上回っているため、民間給与水準や他自治体等の動向にも注視しながら、引続き市民の理解を得られる給与水準となるよう努める。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29211</xdr:rowOff>
    </xdr:to>
    <xdr:cxnSp macro="">
      <xdr:nvCxnSpPr>
        <xdr:cNvPr id="259" name="直線コネクタ 258"/>
        <xdr:cNvCxnSpPr/>
      </xdr:nvCxnSpPr>
      <xdr:spPr>
        <a:xfrm>
          <a:off x="16179800" y="147256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152400</xdr:rowOff>
    </xdr:to>
    <xdr:cxnSp macro="">
      <xdr:nvCxnSpPr>
        <xdr:cNvPr id="262" name="直線コネクタ 261"/>
        <xdr:cNvCxnSpPr/>
      </xdr:nvCxnSpPr>
      <xdr:spPr>
        <a:xfrm>
          <a:off x="15290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29211</xdr:rowOff>
    </xdr:to>
    <xdr:cxnSp macro="">
      <xdr:nvCxnSpPr>
        <xdr:cNvPr id="265" name="直線コネクタ 264"/>
        <xdr:cNvCxnSpPr/>
      </xdr:nvCxnSpPr>
      <xdr:spPr>
        <a:xfrm flipV="1">
          <a:off x="14401800" y="146532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29211</xdr:rowOff>
    </xdr:to>
    <xdr:cxnSp macro="">
      <xdr:nvCxnSpPr>
        <xdr:cNvPr id="268" name="直線コネクタ 267"/>
        <xdr:cNvCxnSpPr/>
      </xdr:nvCxnSpPr>
      <xdr:spPr>
        <a:xfrm>
          <a:off x="13512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8" name="楕円 277"/>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9"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2" name="楕円 281"/>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3" name="テキスト ボックス 282"/>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4" name="楕円 28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5" name="テキスト ボックス 28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6" name="楕円 285"/>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7" name="テキスト ボックス 286"/>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類似団体の平均値をわずかに上回るが、ほぼ平均値で推移している。全国平均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、愛媛県平均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との比較では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共に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下回っている。今後も定員管理の適正な推進や管理経費の圧縮に努め、現水準を保てるよう努めていく。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102362</xdr:rowOff>
    </xdr:from>
    <xdr:to>
      <xdr:col>81</xdr:col>
      <xdr:colOff>44450</xdr:colOff>
      <xdr:row>62</xdr:row>
      <xdr:rowOff>126492</xdr:rowOff>
    </xdr:to>
    <xdr:cxnSp macro="">
      <xdr:nvCxnSpPr>
        <xdr:cNvPr id="320" name="直線コネクタ 319"/>
        <xdr:cNvCxnSpPr/>
      </xdr:nvCxnSpPr>
      <xdr:spPr>
        <a:xfrm>
          <a:off x="16179800" y="107322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102362</xdr:rowOff>
    </xdr:to>
    <xdr:cxnSp macro="">
      <xdr:nvCxnSpPr>
        <xdr:cNvPr id="323" name="直線コネクタ 322"/>
        <xdr:cNvCxnSpPr/>
      </xdr:nvCxnSpPr>
      <xdr:spPr>
        <a:xfrm>
          <a:off x="15290800" y="107105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61341</xdr:rowOff>
    </xdr:from>
    <xdr:to>
      <xdr:col>72</xdr:col>
      <xdr:colOff>203200</xdr:colOff>
      <xdr:row>62</xdr:row>
      <xdr:rowOff>80645</xdr:rowOff>
    </xdr:to>
    <xdr:cxnSp macro="">
      <xdr:nvCxnSpPr>
        <xdr:cNvPr id="326" name="直線コネクタ 325"/>
        <xdr:cNvCxnSpPr/>
      </xdr:nvCxnSpPr>
      <xdr:spPr>
        <a:xfrm>
          <a:off x="14401800" y="1069124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61341</xdr:rowOff>
    </xdr:to>
    <xdr:cxnSp macro="">
      <xdr:nvCxnSpPr>
        <xdr:cNvPr id="329" name="直線コネクタ 328"/>
        <xdr:cNvCxnSpPr/>
      </xdr:nvCxnSpPr>
      <xdr:spPr>
        <a:xfrm>
          <a:off x="13512800" y="1067435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75692</xdr:rowOff>
    </xdr:from>
    <xdr:to>
      <xdr:col>81</xdr:col>
      <xdr:colOff>95250</xdr:colOff>
      <xdr:row>63</xdr:row>
      <xdr:rowOff>5842</xdr:rowOff>
    </xdr:to>
    <xdr:sp macro="" textlink="">
      <xdr:nvSpPr>
        <xdr:cNvPr id="339" name="楕円 338"/>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47769</xdr:rowOff>
    </xdr:from>
    <xdr:ext cx="762000" cy="259045"/>
    <xdr:sp macro="" textlink="">
      <xdr:nvSpPr>
        <xdr:cNvPr id="340" name="定員管理の状況該当値テキスト"/>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51562</xdr:rowOff>
    </xdr:from>
    <xdr:to>
      <xdr:col>77</xdr:col>
      <xdr:colOff>95250</xdr:colOff>
      <xdr:row>62</xdr:row>
      <xdr:rowOff>153162</xdr:rowOff>
    </xdr:to>
    <xdr:sp macro="" textlink="">
      <xdr:nvSpPr>
        <xdr:cNvPr id="341" name="楕円 340"/>
        <xdr:cNvSpPr/>
      </xdr:nvSpPr>
      <xdr:spPr>
        <a:xfrm>
          <a:off x="16129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137939</xdr:rowOff>
    </xdr:from>
    <xdr:ext cx="736600" cy="259045"/>
    <xdr:sp macro="" textlink="">
      <xdr:nvSpPr>
        <xdr:cNvPr id="342" name="テキスト ボックス 341"/>
        <xdr:cNvSpPr txBox="1"/>
      </xdr:nvSpPr>
      <xdr:spPr>
        <a:xfrm>
          <a:off x="15798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3" name="楕円 342"/>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4" name="テキスト ボックス 343"/>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10541</xdr:rowOff>
    </xdr:from>
    <xdr:to>
      <xdr:col>68</xdr:col>
      <xdr:colOff>203200</xdr:colOff>
      <xdr:row>62</xdr:row>
      <xdr:rowOff>112141</xdr:rowOff>
    </xdr:to>
    <xdr:sp macro="" textlink="">
      <xdr:nvSpPr>
        <xdr:cNvPr id="345" name="楕円 344"/>
        <xdr:cNvSpPr/>
      </xdr:nvSpPr>
      <xdr:spPr>
        <a:xfrm>
          <a:off x="14351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96918</xdr:rowOff>
    </xdr:from>
    <xdr:ext cx="762000" cy="259045"/>
    <xdr:sp macro="" textlink="">
      <xdr:nvSpPr>
        <xdr:cNvPr id="346" name="テキスト ボックス 345"/>
        <xdr:cNvSpPr txBox="1"/>
      </xdr:nvSpPr>
      <xdr:spPr>
        <a:xfrm>
          <a:off x="14020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7" name="楕円 346"/>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105427</xdr:rowOff>
    </xdr:from>
    <xdr:ext cx="762000" cy="259045"/>
    <xdr:sp macro="" textlink="">
      <xdr:nvSpPr>
        <xdr:cNvPr id="348" name="テキスト ボックス 347"/>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単年度実質公債費比率は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で微増しているが、平成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年度の単年度実質公債費比率</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が除外されたことにより、３か年実質公債費比率は減となっている。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111881</xdr:rowOff>
    </xdr:from>
    <xdr:to>
      <xdr:col>81</xdr:col>
      <xdr:colOff>44450</xdr:colOff>
      <xdr:row>36</xdr:row>
      <xdr:rowOff>123372</xdr:rowOff>
    </xdr:to>
    <xdr:cxnSp macro="">
      <xdr:nvCxnSpPr>
        <xdr:cNvPr id="384" name="直線コネクタ 383"/>
        <xdr:cNvCxnSpPr/>
      </xdr:nvCxnSpPr>
      <xdr:spPr>
        <a:xfrm flipV="1">
          <a:off x="16179800" y="62840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37</xdr:row>
      <xdr:rowOff>20864</xdr:rowOff>
    </xdr:to>
    <xdr:cxnSp macro="">
      <xdr:nvCxnSpPr>
        <xdr:cNvPr id="387" name="直線コネクタ 386"/>
        <xdr:cNvCxnSpPr/>
      </xdr:nvCxnSpPr>
      <xdr:spPr>
        <a:xfrm flipV="1">
          <a:off x="15290800" y="6295572"/>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158750</xdr:rowOff>
    </xdr:to>
    <xdr:cxnSp macro="">
      <xdr:nvCxnSpPr>
        <xdr:cNvPr id="390" name="直線コネクタ 389"/>
        <xdr:cNvCxnSpPr/>
      </xdr:nvCxnSpPr>
      <xdr:spPr>
        <a:xfrm flipV="1">
          <a:off x="14401800" y="63645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171148</xdr:rowOff>
    </xdr:to>
    <xdr:cxnSp macro="">
      <xdr:nvCxnSpPr>
        <xdr:cNvPr id="393" name="直線コネクタ 392"/>
        <xdr:cNvCxnSpPr/>
      </xdr:nvCxnSpPr>
      <xdr:spPr>
        <a:xfrm flipV="1">
          <a:off x="13512800" y="6502400"/>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61081</xdr:rowOff>
    </xdr:from>
    <xdr:to>
      <xdr:col>81</xdr:col>
      <xdr:colOff>95250</xdr:colOff>
      <xdr:row>36</xdr:row>
      <xdr:rowOff>162681</xdr:rowOff>
    </xdr:to>
    <xdr:sp macro="" textlink="">
      <xdr:nvSpPr>
        <xdr:cNvPr id="403" name="楕円 402"/>
        <xdr:cNvSpPr/>
      </xdr:nvSpPr>
      <xdr:spPr>
        <a:xfrm>
          <a:off x="169672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77608</xdr:rowOff>
    </xdr:from>
    <xdr:ext cx="762000" cy="259045"/>
    <xdr:sp macro="" textlink="">
      <xdr:nvSpPr>
        <xdr:cNvPr id="404" name="公債費負担の状況該当値テキスト"/>
        <xdr:cNvSpPr txBox="1"/>
      </xdr:nvSpPr>
      <xdr:spPr>
        <a:xfrm>
          <a:off x="17106900" y="60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405" name="楕円 404"/>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406" name="テキスト ボックス 405"/>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07" name="楕円 406"/>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08" name="テキスト ボックス 407"/>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9" name="楕円 408"/>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0" name="テキスト ボックス 409"/>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1" name="楕円 410"/>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2" name="テキスト ボックス 411"/>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ポイントの増加となっている。要因としては、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公共施設等適正管理推進事業債等借入による地方債現在高の増や、充当可能財源の内、財政調整基金の残高の減少（約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億円）、分母については、臨時地方道整備事業債の</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年度債算入終了等による基準財政需要額算入見込額の減少（約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億円）などがあげられる。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今後新たな大型建設事業等については起債残高の増加要因となることから、起債の借入額を調整しながら健全な財政運営に努める。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73781</xdr:rowOff>
    </xdr:from>
    <xdr:to>
      <xdr:col>81</xdr:col>
      <xdr:colOff>44450</xdr:colOff>
      <xdr:row>14</xdr:row>
      <xdr:rowOff>164556</xdr:rowOff>
    </xdr:to>
    <xdr:cxnSp macro="">
      <xdr:nvCxnSpPr>
        <xdr:cNvPr id="448" name="直線コネクタ 447"/>
        <xdr:cNvCxnSpPr/>
      </xdr:nvCxnSpPr>
      <xdr:spPr>
        <a:xfrm>
          <a:off x="16179800" y="2474081"/>
          <a:ext cx="8382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139519</xdr:rowOff>
    </xdr:from>
    <xdr:to>
      <xdr:col>77</xdr:col>
      <xdr:colOff>44450</xdr:colOff>
      <xdr:row>14</xdr:row>
      <xdr:rowOff>73781</xdr:rowOff>
    </xdr:to>
    <xdr:cxnSp macro="">
      <xdr:nvCxnSpPr>
        <xdr:cNvPr id="451" name="直線コネクタ 450"/>
        <xdr:cNvCxnSpPr/>
      </xdr:nvCxnSpPr>
      <xdr:spPr>
        <a:xfrm>
          <a:off x="15290800" y="2368369"/>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4" name="フローチャート: 判断 453"/>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5" name="テキスト ボックス 454"/>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6" name="フローチャート: 判断 455"/>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7" name="テキスト ボックス 456"/>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8" name="フローチャート: 判断 457"/>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23179</xdr:rowOff>
    </xdr:from>
    <xdr:ext cx="762000" cy="259045"/>
    <xdr:sp macro="" textlink="">
      <xdr:nvSpPr>
        <xdr:cNvPr id="459" name="テキスト ボックス 458"/>
        <xdr:cNvSpPr txBox="1"/>
      </xdr:nvSpPr>
      <xdr:spPr>
        <a:xfrm>
          <a:off x="13131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113756</xdr:rowOff>
    </xdr:from>
    <xdr:to>
      <xdr:col>81</xdr:col>
      <xdr:colOff>95250</xdr:colOff>
      <xdr:row>15</xdr:row>
      <xdr:rowOff>43906</xdr:rowOff>
    </xdr:to>
    <xdr:sp macro="" textlink="">
      <xdr:nvSpPr>
        <xdr:cNvPr id="465" name="楕円 464"/>
        <xdr:cNvSpPr/>
      </xdr:nvSpPr>
      <xdr:spPr>
        <a:xfrm>
          <a:off x="169672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85833</xdr:rowOff>
    </xdr:from>
    <xdr:ext cx="762000" cy="259045"/>
    <xdr:sp macro="" textlink="">
      <xdr:nvSpPr>
        <xdr:cNvPr id="466" name="将来負担の状況該当値テキスト"/>
        <xdr:cNvSpPr txBox="1"/>
      </xdr:nvSpPr>
      <xdr:spPr>
        <a:xfrm>
          <a:off x="17106900" y="248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22981</xdr:rowOff>
    </xdr:from>
    <xdr:to>
      <xdr:col>77</xdr:col>
      <xdr:colOff>95250</xdr:colOff>
      <xdr:row>14</xdr:row>
      <xdr:rowOff>124581</xdr:rowOff>
    </xdr:to>
    <xdr:sp macro="" textlink="">
      <xdr:nvSpPr>
        <xdr:cNvPr id="467" name="楕円 466"/>
        <xdr:cNvSpPr/>
      </xdr:nvSpPr>
      <xdr:spPr>
        <a:xfrm>
          <a:off x="16129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68" name="テキスト ボックス 467"/>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88719</xdr:rowOff>
    </xdr:from>
    <xdr:to>
      <xdr:col>73</xdr:col>
      <xdr:colOff>44450</xdr:colOff>
      <xdr:row>14</xdr:row>
      <xdr:rowOff>18869</xdr:rowOff>
    </xdr:to>
    <xdr:sp macro="" textlink="">
      <xdr:nvSpPr>
        <xdr:cNvPr id="469" name="楕円 468"/>
        <xdr:cNvSpPr/>
      </xdr:nvSpPr>
      <xdr:spPr>
        <a:xfrm>
          <a:off x="15240000" y="23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3646</xdr:rowOff>
    </xdr:from>
    <xdr:ext cx="762000" cy="259045"/>
    <xdr:sp macro="" textlink="">
      <xdr:nvSpPr>
        <xdr:cNvPr id="470" name="テキスト ボックス 469"/>
        <xdr:cNvSpPr txBox="1"/>
      </xdr:nvSpPr>
      <xdr:spPr>
        <a:xfrm>
          <a:off x="14909800" y="240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88719</xdr:rowOff>
    </xdr:from>
    <xdr:to>
      <xdr:col>64</xdr:col>
      <xdr:colOff>152400</xdr:colOff>
      <xdr:row>14</xdr:row>
      <xdr:rowOff>18869</xdr:rowOff>
    </xdr:to>
    <xdr:sp macro="" textlink="">
      <xdr:nvSpPr>
        <xdr:cNvPr id="471" name="楕円 470"/>
        <xdr:cNvSpPr/>
      </xdr:nvSpPr>
      <xdr:spPr>
        <a:xfrm>
          <a:off x="13462000" y="23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29046</xdr:rowOff>
    </xdr:from>
    <xdr:ext cx="762000" cy="259045"/>
    <xdr:sp macro="" textlink="">
      <xdr:nvSpPr>
        <xdr:cNvPr id="472" name="テキスト ボックス 471"/>
        <xdr:cNvSpPr txBox="1"/>
      </xdr:nvSpPr>
      <xdr:spPr>
        <a:xfrm>
          <a:off x="13131800" y="20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いる。増加の要因としては会計年度任用職員の制度改正による物件費から人件費への変更が影響していると思われるが、全国平均は下回っているものの類似団体平均、愛媛県平均を上回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今後も業務の効率化を図り、適正な定員管理に努める。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38</xdr:row>
      <xdr:rowOff>139700</xdr:rowOff>
    </xdr:to>
    <xdr:cxnSp macro="">
      <xdr:nvCxnSpPr>
        <xdr:cNvPr id="66" name="直線コネクタ 65"/>
        <xdr:cNvCxnSpPr/>
      </xdr:nvCxnSpPr>
      <xdr:spPr>
        <a:xfrm>
          <a:off x="3987800" y="63881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44450</xdr:rowOff>
    </xdr:from>
    <xdr:to>
      <xdr:col>19</xdr:col>
      <xdr:colOff>187325</xdr:colOff>
      <xdr:row>38</xdr:row>
      <xdr:rowOff>12700</xdr:rowOff>
    </xdr:to>
    <xdr:cxnSp macro="">
      <xdr:nvCxnSpPr>
        <xdr:cNvPr id="69" name="直線コネクタ 68"/>
        <xdr:cNvCxnSpPr/>
      </xdr:nvCxnSpPr>
      <xdr:spPr>
        <a:xfrm flipV="1">
          <a:off x="3098800" y="638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82550</xdr:rowOff>
    </xdr:from>
    <xdr:to>
      <xdr:col>15</xdr:col>
      <xdr:colOff>98425</xdr:colOff>
      <xdr:row>38</xdr:row>
      <xdr:rowOff>12700</xdr:rowOff>
    </xdr:to>
    <xdr:cxnSp macro="">
      <xdr:nvCxnSpPr>
        <xdr:cNvPr id="72" name="直線コネクタ 71"/>
        <xdr:cNvCxnSpPr/>
      </xdr:nvCxnSpPr>
      <xdr:spPr>
        <a:xfrm>
          <a:off x="2209800" y="642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82550</xdr:rowOff>
    </xdr:from>
    <xdr:to>
      <xdr:col>11</xdr:col>
      <xdr:colOff>9525</xdr:colOff>
      <xdr:row>37</xdr:row>
      <xdr:rowOff>107950</xdr:rowOff>
    </xdr:to>
    <xdr:cxnSp macro="">
      <xdr:nvCxnSpPr>
        <xdr:cNvPr id="75" name="直線コネクタ 74"/>
        <xdr:cNvCxnSpPr/>
      </xdr:nvCxnSpPr>
      <xdr:spPr>
        <a:xfrm flipV="1">
          <a:off x="1320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88900</xdr:rowOff>
    </xdr:from>
    <xdr:to>
      <xdr:col>24</xdr:col>
      <xdr:colOff>76200</xdr:colOff>
      <xdr:row>39</xdr:row>
      <xdr:rowOff>19050</xdr:rowOff>
    </xdr:to>
    <xdr:sp macro="" textlink="">
      <xdr:nvSpPr>
        <xdr:cNvPr id="85" name="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31750</xdr:rowOff>
    </xdr:from>
    <xdr:to>
      <xdr:col>11</xdr:col>
      <xdr:colOff>60325</xdr:colOff>
      <xdr:row>37</xdr:row>
      <xdr:rowOff>133350</xdr:rowOff>
    </xdr:to>
    <xdr:sp macro="" textlink="">
      <xdr:nvSpPr>
        <xdr:cNvPr id="91" name="楕円 90"/>
        <xdr:cNvSpPr/>
      </xdr:nvSpPr>
      <xdr:spPr>
        <a:xfrm>
          <a:off x="2159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118127</xdr:rowOff>
    </xdr:from>
    <xdr:ext cx="762000" cy="259045"/>
    <xdr:sp macro="" textlink="">
      <xdr:nvSpPr>
        <xdr:cNvPr id="92" name="テキスト ボックス 91"/>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類似団体平均、全国平均、愛媛県平均を下回っている。また、前年度と比較して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ポイント改善したが、会計年度任用職員の制度改正による物件費から人件費への変更が影響していることから、今後もシステム使用料等の経常経費の支出の見直しを行う。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63500</xdr:rowOff>
    </xdr:to>
    <xdr:cxnSp macro="">
      <xdr:nvCxnSpPr>
        <xdr:cNvPr id="127" name="直線コネクタ 126"/>
        <xdr:cNvCxnSpPr/>
      </xdr:nvCxnSpPr>
      <xdr:spPr>
        <a:xfrm flipV="1">
          <a:off x="15671800" y="242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127000</xdr:rowOff>
    </xdr:to>
    <xdr:cxnSp macro="">
      <xdr:nvCxnSpPr>
        <xdr:cNvPr id="130" name="直線コネクタ 129"/>
        <xdr:cNvCxnSpPr/>
      </xdr:nvCxnSpPr>
      <xdr:spPr>
        <a:xfrm flipV="1">
          <a:off x="14782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14</xdr:row>
      <xdr:rowOff>127000</xdr:rowOff>
    </xdr:to>
    <xdr:cxnSp macro="">
      <xdr:nvCxnSpPr>
        <xdr:cNvPr id="133" name="直線コネクタ 132"/>
        <xdr:cNvCxnSpPr/>
      </xdr:nvCxnSpPr>
      <xdr:spPr>
        <a:xfrm>
          <a:off x="13893800" y="251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165100</xdr:rowOff>
    </xdr:to>
    <xdr:cxnSp macro="">
      <xdr:nvCxnSpPr>
        <xdr:cNvPr id="136" name="直線コネクタ 135"/>
        <xdr:cNvCxnSpPr/>
      </xdr:nvCxnSpPr>
      <xdr:spPr>
        <a:xfrm flipV="1">
          <a:off x="13004800" y="251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ポイント改善している。扶助費の歳出は増加しているが、菊本幼稚園の幼稚園型認定こども園移行に伴う経費に係る特定財源の増加により、経常収支比率としては改善された。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56</xdr:row>
      <xdr:rowOff>81280</xdr:rowOff>
    </xdr:to>
    <xdr:cxnSp macro="">
      <xdr:nvCxnSpPr>
        <xdr:cNvPr id="186" name="直線コネクタ 185"/>
        <xdr:cNvCxnSpPr/>
      </xdr:nvCxnSpPr>
      <xdr:spPr>
        <a:xfrm flipV="1">
          <a:off x="3987800" y="94538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104140</xdr:rowOff>
    </xdr:to>
    <xdr:cxnSp macro="">
      <xdr:nvCxnSpPr>
        <xdr:cNvPr id="189" name="直線コネクタ 188"/>
        <xdr:cNvCxnSpPr/>
      </xdr:nvCxnSpPr>
      <xdr:spPr>
        <a:xfrm flipV="1">
          <a:off x="3098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104140</xdr:rowOff>
    </xdr:to>
    <xdr:cxnSp macro="">
      <xdr:nvCxnSpPr>
        <xdr:cNvPr id="192" name="直線コネクタ 191"/>
        <xdr:cNvCxnSpPr/>
      </xdr:nvCxnSpPr>
      <xdr:spPr>
        <a:xfrm>
          <a:off x="2209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104140</xdr:rowOff>
    </xdr:to>
    <xdr:cxnSp macro="">
      <xdr:nvCxnSpPr>
        <xdr:cNvPr id="195" name="直線コネクタ 194"/>
        <xdr:cNvCxnSpPr/>
      </xdr:nvCxnSpPr>
      <xdr:spPr>
        <a:xfrm flipV="1">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5" name="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7" name="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08" name="テキスト ボックス 207"/>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0" name="テキスト ボックス 209"/>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1" name="楕円 210"/>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2" name="テキスト ボックス 211"/>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3" name="楕円 21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4" name="テキスト ボックス 213"/>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ポイント増加したが、類似団体平均、全国平均、愛媛県平均を下回っている。増加の要因としては、港湾管理費負担金の増加、後期高齢者療養給付費負担金の増加などの繰出金の増加等があげられる。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55563</xdr:rowOff>
    </xdr:from>
    <xdr:to>
      <xdr:col>82</xdr:col>
      <xdr:colOff>107950</xdr:colOff>
      <xdr:row>56</xdr:row>
      <xdr:rowOff>127000</xdr:rowOff>
    </xdr:to>
    <xdr:cxnSp macro="">
      <xdr:nvCxnSpPr>
        <xdr:cNvPr id="251" name="直線コネクタ 250"/>
        <xdr:cNvCxnSpPr/>
      </xdr:nvCxnSpPr>
      <xdr:spPr>
        <a:xfrm>
          <a:off x="15671800" y="965676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55563</xdr:rowOff>
    </xdr:from>
    <xdr:to>
      <xdr:col>78</xdr:col>
      <xdr:colOff>69850</xdr:colOff>
      <xdr:row>60</xdr:row>
      <xdr:rowOff>41275</xdr:rowOff>
    </xdr:to>
    <xdr:cxnSp macro="">
      <xdr:nvCxnSpPr>
        <xdr:cNvPr id="254" name="直線コネクタ 253"/>
        <xdr:cNvCxnSpPr/>
      </xdr:nvCxnSpPr>
      <xdr:spPr>
        <a:xfrm flipV="1">
          <a:off x="14782800" y="9656763"/>
          <a:ext cx="889000" cy="67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41275</xdr:rowOff>
    </xdr:to>
    <xdr:cxnSp macro="">
      <xdr:nvCxnSpPr>
        <xdr:cNvPr id="257" name="直線コネクタ 256"/>
        <xdr:cNvCxnSpPr/>
      </xdr:nvCxnSpPr>
      <xdr:spPr>
        <a:xfrm>
          <a:off x="13893800" y="10242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60</xdr:row>
      <xdr:rowOff>69850</xdr:rowOff>
    </xdr:to>
    <xdr:cxnSp macro="">
      <xdr:nvCxnSpPr>
        <xdr:cNvPr id="260" name="直線コネクタ 259"/>
        <xdr:cNvCxnSpPr/>
      </xdr:nvCxnSpPr>
      <xdr:spPr>
        <a:xfrm flipV="1">
          <a:off x="13004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4" name="テキスト ボックス 263"/>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4763</xdr:rowOff>
    </xdr:from>
    <xdr:to>
      <xdr:col>78</xdr:col>
      <xdr:colOff>120650</xdr:colOff>
      <xdr:row>56</xdr:row>
      <xdr:rowOff>106363</xdr:rowOff>
    </xdr:to>
    <xdr:sp macro="" textlink="">
      <xdr:nvSpPr>
        <xdr:cNvPr id="272" name="楕円 271"/>
        <xdr:cNvSpPr/>
      </xdr:nvSpPr>
      <xdr:spPr>
        <a:xfrm>
          <a:off x="15621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116540</xdr:rowOff>
    </xdr:from>
    <xdr:ext cx="736600" cy="259045"/>
    <xdr:sp macro="" textlink="">
      <xdr:nvSpPr>
        <xdr:cNvPr id="273" name="テキスト ボックス 272"/>
        <xdr:cNvSpPr txBox="1"/>
      </xdr:nvSpPr>
      <xdr:spPr>
        <a:xfrm>
          <a:off x="15290800" y="93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74" name="楕円 273"/>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75" name="テキスト ボックス 274"/>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6" name="楕円 275"/>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7" name="テキスト ボックス 276"/>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19050</xdr:rowOff>
    </xdr:from>
    <xdr:to>
      <xdr:col>65</xdr:col>
      <xdr:colOff>53975</xdr:colOff>
      <xdr:row>60</xdr:row>
      <xdr:rowOff>120650</xdr:rowOff>
    </xdr:to>
    <xdr:sp macro="" textlink="">
      <xdr:nvSpPr>
        <xdr:cNvPr id="278" name="楕円 277"/>
        <xdr:cNvSpPr/>
      </xdr:nvSpPr>
      <xdr:spPr>
        <a:xfrm>
          <a:off x="12954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105427</xdr:rowOff>
    </xdr:from>
    <xdr:ext cx="762000" cy="259045"/>
    <xdr:sp macro="" textlink="">
      <xdr:nvSpPr>
        <xdr:cNvPr id="279" name="テキスト ボックス 278"/>
        <xdr:cNvSpPr txBox="1"/>
      </xdr:nvSpPr>
      <xdr:spPr>
        <a:xfrm>
          <a:off x="12623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ポイント増加しているが、類似団体平均、全国平均、愛媛県平均を大幅に下回っている。また、類似団体との比較では、前年度と比較してその差は更に開いている。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161290</xdr:rowOff>
    </xdr:to>
    <xdr:cxnSp macro="">
      <xdr:nvCxnSpPr>
        <xdr:cNvPr id="304" name="直線コネクタ 303"/>
        <xdr:cNvCxnSpPr/>
      </xdr:nvCxnSpPr>
      <xdr:spPr>
        <a:xfrm flipV="1">
          <a:off x="16510000" y="5947156"/>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7"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08" name="直線コネクタ 307"/>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28702</xdr:rowOff>
    </xdr:to>
    <xdr:cxnSp macro="">
      <xdr:nvCxnSpPr>
        <xdr:cNvPr id="309" name="直線コネクタ 308"/>
        <xdr:cNvCxnSpPr/>
      </xdr:nvCxnSpPr>
      <xdr:spPr>
        <a:xfrm>
          <a:off x="15671800" y="60065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0"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35</xdr:row>
      <xdr:rowOff>5842</xdr:rowOff>
    </xdr:to>
    <xdr:cxnSp macro="">
      <xdr:nvCxnSpPr>
        <xdr:cNvPr id="312" name="直線コネクタ 311"/>
        <xdr:cNvCxnSpPr/>
      </xdr:nvCxnSpPr>
      <xdr:spPr>
        <a:xfrm>
          <a:off x="14782800" y="578256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169926</xdr:rowOff>
    </xdr:from>
    <xdr:to>
      <xdr:col>78</xdr:col>
      <xdr:colOff>120650</xdr:colOff>
      <xdr:row>36</xdr:row>
      <xdr:rowOff>100076</xdr:rowOff>
    </xdr:to>
    <xdr:sp macro="" textlink="">
      <xdr:nvSpPr>
        <xdr:cNvPr id="313" name="フローチャート: 判断 312"/>
        <xdr:cNvSpPr/>
      </xdr:nvSpPr>
      <xdr:spPr>
        <a:xfrm>
          <a:off x="15621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14" name="テキスト ボックス 313"/>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133858</xdr:rowOff>
    </xdr:to>
    <xdr:cxnSp macro="">
      <xdr:nvCxnSpPr>
        <xdr:cNvPr id="315" name="直線コネクタ 314"/>
        <xdr:cNvCxnSpPr/>
      </xdr:nvCxnSpPr>
      <xdr:spPr>
        <a:xfrm flipV="1">
          <a:off x="13893800" y="5782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129286</xdr:rowOff>
    </xdr:from>
    <xdr:to>
      <xdr:col>69</xdr:col>
      <xdr:colOff>92075</xdr:colOff>
      <xdr:row>33</xdr:row>
      <xdr:rowOff>133858</xdr:rowOff>
    </xdr:to>
    <xdr:cxnSp macro="">
      <xdr:nvCxnSpPr>
        <xdr:cNvPr id="318" name="直線コネクタ 317"/>
        <xdr:cNvCxnSpPr/>
      </xdr:nvCxnSpPr>
      <xdr:spPr>
        <a:xfrm>
          <a:off x="13004800" y="5787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8" name="楕円 327"/>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57929</xdr:rowOff>
    </xdr:from>
    <xdr:ext cx="762000" cy="259045"/>
    <xdr:sp macro="" textlink="">
      <xdr:nvSpPr>
        <xdr:cNvPr id="329" name="補助費等該当値テキスト"/>
        <xdr:cNvSpPr txBox="1"/>
      </xdr:nvSpPr>
      <xdr:spPr>
        <a:xfrm>
          <a:off x="16598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0" name="楕円 329"/>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1" name="テキスト ボックス 330"/>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2" name="楕円 331"/>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3" name="テキスト ボックス 332"/>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4" name="楕円 333"/>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5" name="テキスト ボックス 334"/>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78486</xdr:rowOff>
    </xdr:from>
    <xdr:to>
      <xdr:col>65</xdr:col>
      <xdr:colOff>53975</xdr:colOff>
      <xdr:row>34</xdr:row>
      <xdr:rowOff>8636</xdr:rowOff>
    </xdr:to>
    <xdr:sp macro="" textlink="">
      <xdr:nvSpPr>
        <xdr:cNvPr id="336" name="楕円 335"/>
        <xdr:cNvSpPr/>
      </xdr:nvSpPr>
      <xdr:spPr>
        <a:xfrm>
          <a:off x="12954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18813</xdr:rowOff>
    </xdr:from>
    <xdr:ext cx="762000" cy="259045"/>
    <xdr:sp macro="" textlink="">
      <xdr:nvSpPr>
        <xdr:cNvPr id="337" name="テキスト ボックス 336"/>
        <xdr:cNvSpPr txBox="1"/>
      </xdr:nvSpPr>
      <xdr:spPr>
        <a:xfrm>
          <a:off x="12623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令和元年度に平成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年度借り入れの臨時地方道に関する土木債の償還が終了したこと等により、前年度と比較して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ポイント改善された。類似団体平均、全国平均、愛媛県平均全てを下回っているが、近年の借入の状況も注視し、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公債費に対する負担割合が著しく増加しないよう、今後計画的な借入を行う。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5" name="直線コネクタ 364"/>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6"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7" name="直線コネクタ 366"/>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8"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69" name="直線コネクタ 368"/>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85089</xdr:rowOff>
    </xdr:to>
    <xdr:cxnSp macro="">
      <xdr:nvCxnSpPr>
        <xdr:cNvPr id="370" name="直線コネクタ 369"/>
        <xdr:cNvCxnSpPr/>
      </xdr:nvCxnSpPr>
      <xdr:spPr>
        <a:xfrm flipV="1">
          <a:off x="3987800" y="1326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1"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2" name="フローチャート: 判断 371"/>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92711</xdr:rowOff>
    </xdr:to>
    <xdr:cxnSp macro="">
      <xdr:nvCxnSpPr>
        <xdr:cNvPr id="373" name="直線コネクタ 372"/>
        <xdr:cNvCxnSpPr/>
      </xdr:nvCxnSpPr>
      <xdr:spPr>
        <a:xfrm flipV="1">
          <a:off x="3098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4" name="フローチャート: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92711</xdr:rowOff>
    </xdr:to>
    <xdr:cxnSp macro="">
      <xdr:nvCxnSpPr>
        <xdr:cNvPr id="376" name="直線コネクタ 375"/>
        <xdr:cNvCxnSpPr/>
      </xdr:nvCxnSpPr>
      <xdr:spPr>
        <a:xfrm>
          <a:off x="2209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7" name="フローチャート: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78</xdr:row>
      <xdr:rowOff>35561</xdr:rowOff>
    </xdr:to>
    <xdr:cxnSp macro="">
      <xdr:nvCxnSpPr>
        <xdr:cNvPr id="379" name="直線コネクタ 378"/>
        <xdr:cNvCxnSpPr/>
      </xdr:nvCxnSpPr>
      <xdr:spPr>
        <a:xfrm flipV="1">
          <a:off x="1320800" y="132867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0" name="フローチャート: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2" name="フローチャート: 判断 381"/>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3" name="テキスト ボックス 382"/>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9" name="楕円 388"/>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0"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1" name="楕円 390"/>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2" name="テキスト ボックス 391"/>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3" name="楕円 39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4" name="テキスト ボックス 393"/>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5" name="楕円 394"/>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6" name="テキスト ボックス 395"/>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経常収支比率自体が低いことから、公債費を除いた経常収支比率も類似団体内平均を大幅に下回っている。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4" name="直線コネクタ 423"/>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5"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6" name="直線コネクタ 425"/>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7"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8" name="直線コネクタ 427"/>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75</xdr:row>
      <xdr:rowOff>28702</xdr:rowOff>
    </xdr:to>
    <xdr:cxnSp macro="">
      <xdr:nvCxnSpPr>
        <xdr:cNvPr id="429" name="直線コネクタ 428"/>
        <xdr:cNvCxnSpPr/>
      </xdr:nvCxnSpPr>
      <xdr:spPr>
        <a:xfrm>
          <a:off x="15671800" y="128051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0"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1" name="フローチャート: 判断 430"/>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117856</xdr:rowOff>
    </xdr:from>
    <xdr:to>
      <xdr:col>78</xdr:col>
      <xdr:colOff>69850</xdr:colOff>
      <xdr:row>75</xdr:row>
      <xdr:rowOff>14986</xdr:rowOff>
    </xdr:to>
    <xdr:cxnSp macro="">
      <xdr:nvCxnSpPr>
        <xdr:cNvPr id="432" name="直線コネクタ 431"/>
        <xdr:cNvCxnSpPr/>
      </xdr:nvCxnSpPr>
      <xdr:spPr>
        <a:xfrm flipV="1">
          <a:off x="14782800" y="128051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3" name="フローチャート: 判断 432"/>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4" name="テキスト ボックス 433"/>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75</xdr:row>
      <xdr:rowOff>14986</xdr:rowOff>
    </xdr:to>
    <xdr:cxnSp macro="">
      <xdr:nvCxnSpPr>
        <xdr:cNvPr id="435" name="直線コネクタ 434"/>
        <xdr:cNvCxnSpPr/>
      </xdr:nvCxnSpPr>
      <xdr:spPr>
        <a:xfrm>
          <a:off x="13893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6" name="フローチャート: 判断 435"/>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7" name="テキスト ボックス 436"/>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75</xdr:row>
      <xdr:rowOff>14986</xdr:rowOff>
    </xdr:to>
    <xdr:cxnSp macro="">
      <xdr:nvCxnSpPr>
        <xdr:cNvPr id="438" name="直線コネクタ 437"/>
        <xdr:cNvCxnSpPr/>
      </xdr:nvCxnSpPr>
      <xdr:spPr>
        <a:xfrm flipV="1">
          <a:off x="13004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1" name="フローチャート: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2" name="テキスト ボックス 441"/>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8" name="楕円 447"/>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57929</xdr:rowOff>
    </xdr:from>
    <xdr:ext cx="762000" cy="259045"/>
    <xdr:sp macro="" textlink="">
      <xdr:nvSpPr>
        <xdr:cNvPr id="449" name="公債費以外該当値テキスト"/>
        <xdr:cNvSpPr txBox="1"/>
      </xdr:nvSpPr>
      <xdr:spPr>
        <a:xfrm>
          <a:off x="16598900" y="1274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67056</xdr:rowOff>
    </xdr:from>
    <xdr:to>
      <xdr:col>78</xdr:col>
      <xdr:colOff>120650</xdr:colOff>
      <xdr:row>74</xdr:row>
      <xdr:rowOff>168656</xdr:rowOff>
    </xdr:to>
    <xdr:sp macro="" textlink="">
      <xdr:nvSpPr>
        <xdr:cNvPr id="450" name="楕円 449"/>
        <xdr:cNvSpPr/>
      </xdr:nvSpPr>
      <xdr:spPr>
        <a:xfrm>
          <a:off x="15621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7383</xdr:rowOff>
    </xdr:from>
    <xdr:ext cx="736600" cy="259045"/>
    <xdr:sp macro="" textlink="">
      <xdr:nvSpPr>
        <xdr:cNvPr id="451" name="テキスト ボックス 450"/>
        <xdr:cNvSpPr txBox="1"/>
      </xdr:nvSpPr>
      <xdr:spPr>
        <a:xfrm>
          <a:off x="15290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2" name="楕円 451"/>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3" name="テキスト ボックス 452"/>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71628</xdr:rowOff>
    </xdr:from>
    <xdr:to>
      <xdr:col>69</xdr:col>
      <xdr:colOff>142875</xdr:colOff>
      <xdr:row>75</xdr:row>
      <xdr:rowOff>1778</xdr:rowOff>
    </xdr:to>
    <xdr:sp macro="" textlink="">
      <xdr:nvSpPr>
        <xdr:cNvPr id="454" name="楕円 453"/>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11955</xdr:rowOff>
    </xdr:from>
    <xdr:ext cx="762000" cy="259045"/>
    <xdr:sp macro="" textlink="">
      <xdr:nvSpPr>
        <xdr:cNvPr id="455" name="テキスト ボックス 454"/>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6" name="楕円 455"/>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7" name="テキスト ボックス 456"/>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71450</xdr:rowOff>
    </xdr:from>
    <xdr:to>
      <xdr:col>29</xdr:col>
      <xdr:colOff>127000</xdr:colOff>
      <xdr:row>17</xdr:row>
      <xdr:rowOff>96234</xdr:rowOff>
    </xdr:to>
    <xdr:cxnSp macro="">
      <xdr:nvCxnSpPr>
        <xdr:cNvPr id="50" name="直線コネクタ 49"/>
        <xdr:cNvCxnSpPr/>
      </xdr:nvCxnSpPr>
      <xdr:spPr bwMode="auto">
        <a:xfrm flipV="1">
          <a:off x="5003800" y="3033725"/>
          <a:ext cx="647700" cy="2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69374</xdr:rowOff>
    </xdr:from>
    <xdr:to>
      <xdr:col>26</xdr:col>
      <xdr:colOff>50800</xdr:colOff>
      <xdr:row>17</xdr:row>
      <xdr:rowOff>96234</xdr:rowOff>
    </xdr:to>
    <xdr:cxnSp macro="">
      <xdr:nvCxnSpPr>
        <xdr:cNvPr id="53" name="直線コネクタ 52"/>
        <xdr:cNvCxnSpPr/>
      </xdr:nvCxnSpPr>
      <xdr:spPr bwMode="auto">
        <a:xfrm>
          <a:off x="4305300" y="3031649"/>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69374</xdr:rowOff>
    </xdr:from>
    <xdr:to>
      <xdr:col>22</xdr:col>
      <xdr:colOff>114300</xdr:colOff>
      <xdr:row>17</xdr:row>
      <xdr:rowOff>108960</xdr:rowOff>
    </xdr:to>
    <xdr:cxnSp macro="">
      <xdr:nvCxnSpPr>
        <xdr:cNvPr id="56" name="直線コネクタ 55"/>
        <xdr:cNvCxnSpPr/>
      </xdr:nvCxnSpPr>
      <xdr:spPr bwMode="auto">
        <a:xfrm flipV="1">
          <a:off x="3606800" y="3031649"/>
          <a:ext cx="6985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107874</xdr:rowOff>
    </xdr:from>
    <xdr:to>
      <xdr:col>18</xdr:col>
      <xdr:colOff>177800</xdr:colOff>
      <xdr:row>17</xdr:row>
      <xdr:rowOff>108960</xdr:rowOff>
    </xdr:to>
    <xdr:cxnSp macro="">
      <xdr:nvCxnSpPr>
        <xdr:cNvPr id="59" name="直線コネクタ 58"/>
        <xdr:cNvCxnSpPr/>
      </xdr:nvCxnSpPr>
      <xdr:spPr bwMode="auto">
        <a:xfrm>
          <a:off x="2908300" y="3070149"/>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20650</xdr:rowOff>
    </xdr:from>
    <xdr:to>
      <xdr:col>29</xdr:col>
      <xdr:colOff>177800</xdr:colOff>
      <xdr:row>17</xdr:row>
      <xdr:rowOff>122250</xdr:rowOff>
    </xdr:to>
    <xdr:sp macro="" textlink="">
      <xdr:nvSpPr>
        <xdr:cNvPr id="69" name="楕円 68"/>
        <xdr:cNvSpPr/>
      </xdr:nvSpPr>
      <xdr:spPr bwMode="auto">
        <a:xfrm>
          <a:off x="5600700" y="298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164177</xdr:rowOff>
    </xdr:from>
    <xdr:ext cx="762000" cy="259045"/>
    <xdr:sp macro="" textlink="">
      <xdr:nvSpPr>
        <xdr:cNvPr id="70" name="人口1人当たり決算額の推移該当値テキスト130"/>
        <xdr:cNvSpPr txBox="1"/>
      </xdr:nvSpPr>
      <xdr:spPr>
        <a:xfrm>
          <a:off x="5740400" y="295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45434</xdr:rowOff>
    </xdr:from>
    <xdr:to>
      <xdr:col>26</xdr:col>
      <xdr:colOff>101600</xdr:colOff>
      <xdr:row>17</xdr:row>
      <xdr:rowOff>147034</xdr:rowOff>
    </xdr:to>
    <xdr:sp macro="" textlink="">
      <xdr:nvSpPr>
        <xdr:cNvPr id="71" name="楕円 70"/>
        <xdr:cNvSpPr/>
      </xdr:nvSpPr>
      <xdr:spPr bwMode="auto">
        <a:xfrm>
          <a:off x="4953000" y="300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131811</xdr:rowOff>
    </xdr:from>
    <xdr:ext cx="736600" cy="259045"/>
    <xdr:sp macro="" textlink="">
      <xdr:nvSpPr>
        <xdr:cNvPr id="72" name="テキスト ボックス 71"/>
        <xdr:cNvSpPr txBox="1"/>
      </xdr:nvSpPr>
      <xdr:spPr>
        <a:xfrm>
          <a:off x="4622800" y="309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18574</xdr:rowOff>
    </xdr:from>
    <xdr:to>
      <xdr:col>22</xdr:col>
      <xdr:colOff>165100</xdr:colOff>
      <xdr:row>17</xdr:row>
      <xdr:rowOff>120174</xdr:rowOff>
    </xdr:to>
    <xdr:sp macro="" textlink="">
      <xdr:nvSpPr>
        <xdr:cNvPr id="73" name="楕円 72"/>
        <xdr:cNvSpPr/>
      </xdr:nvSpPr>
      <xdr:spPr bwMode="auto">
        <a:xfrm>
          <a:off x="4254500" y="298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130351</xdr:rowOff>
    </xdr:from>
    <xdr:ext cx="762000" cy="259045"/>
    <xdr:sp macro="" textlink="">
      <xdr:nvSpPr>
        <xdr:cNvPr id="74" name="テキスト ボックス 73"/>
        <xdr:cNvSpPr txBox="1"/>
      </xdr:nvSpPr>
      <xdr:spPr>
        <a:xfrm>
          <a:off x="3924300" y="274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58160</xdr:rowOff>
    </xdr:from>
    <xdr:to>
      <xdr:col>19</xdr:col>
      <xdr:colOff>38100</xdr:colOff>
      <xdr:row>17</xdr:row>
      <xdr:rowOff>159760</xdr:rowOff>
    </xdr:to>
    <xdr:sp macro="" textlink="">
      <xdr:nvSpPr>
        <xdr:cNvPr id="75" name="楕円 74"/>
        <xdr:cNvSpPr/>
      </xdr:nvSpPr>
      <xdr:spPr bwMode="auto">
        <a:xfrm>
          <a:off x="3556000" y="30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144537</xdr:rowOff>
    </xdr:from>
    <xdr:ext cx="762000" cy="259045"/>
    <xdr:sp macro="" textlink="">
      <xdr:nvSpPr>
        <xdr:cNvPr id="76" name="テキスト ボックス 75"/>
        <xdr:cNvSpPr txBox="1"/>
      </xdr:nvSpPr>
      <xdr:spPr>
        <a:xfrm>
          <a:off x="3225800" y="31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57074</xdr:rowOff>
    </xdr:from>
    <xdr:to>
      <xdr:col>15</xdr:col>
      <xdr:colOff>101600</xdr:colOff>
      <xdr:row>17</xdr:row>
      <xdr:rowOff>158674</xdr:rowOff>
    </xdr:to>
    <xdr:sp macro="" textlink="">
      <xdr:nvSpPr>
        <xdr:cNvPr id="77" name="楕円 76"/>
        <xdr:cNvSpPr/>
      </xdr:nvSpPr>
      <xdr:spPr bwMode="auto">
        <a:xfrm>
          <a:off x="28575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143451</xdr:rowOff>
    </xdr:from>
    <xdr:ext cx="762000" cy="259045"/>
    <xdr:sp macro="" textlink="">
      <xdr:nvSpPr>
        <xdr:cNvPr id="78" name="テキスト ボックス 77"/>
        <xdr:cNvSpPr txBox="1"/>
      </xdr:nvSpPr>
      <xdr:spPr>
        <a:xfrm>
          <a:off x="25273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217525</xdr:rowOff>
    </xdr:from>
    <xdr:to>
      <xdr:col>29</xdr:col>
      <xdr:colOff>127000</xdr:colOff>
      <xdr:row>37</xdr:row>
      <xdr:rowOff>235128</xdr:rowOff>
    </xdr:to>
    <xdr:cxnSp macro="">
      <xdr:nvCxnSpPr>
        <xdr:cNvPr id="110" name="直線コネクタ 109"/>
        <xdr:cNvCxnSpPr/>
      </xdr:nvCxnSpPr>
      <xdr:spPr bwMode="auto">
        <a:xfrm flipV="1">
          <a:off x="5003800" y="7342225"/>
          <a:ext cx="647700" cy="1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235128</xdr:rowOff>
    </xdr:from>
    <xdr:to>
      <xdr:col>26</xdr:col>
      <xdr:colOff>50800</xdr:colOff>
      <xdr:row>37</xdr:row>
      <xdr:rowOff>241346</xdr:rowOff>
    </xdr:to>
    <xdr:cxnSp macro="">
      <xdr:nvCxnSpPr>
        <xdr:cNvPr id="113" name="直線コネクタ 112"/>
        <xdr:cNvCxnSpPr/>
      </xdr:nvCxnSpPr>
      <xdr:spPr bwMode="auto">
        <a:xfrm flipV="1">
          <a:off x="4305300" y="7359828"/>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184059</xdr:rowOff>
    </xdr:from>
    <xdr:to>
      <xdr:col>22</xdr:col>
      <xdr:colOff>114300</xdr:colOff>
      <xdr:row>37</xdr:row>
      <xdr:rowOff>241346</xdr:rowOff>
    </xdr:to>
    <xdr:cxnSp macro="">
      <xdr:nvCxnSpPr>
        <xdr:cNvPr id="116" name="直線コネクタ 115"/>
        <xdr:cNvCxnSpPr/>
      </xdr:nvCxnSpPr>
      <xdr:spPr bwMode="auto">
        <a:xfrm>
          <a:off x="3606800" y="7308759"/>
          <a:ext cx="698500" cy="5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87498</xdr:rowOff>
    </xdr:from>
    <xdr:to>
      <xdr:col>18</xdr:col>
      <xdr:colOff>177800</xdr:colOff>
      <xdr:row>37</xdr:row>
      <xdr:rowOff>184059</xdr:rowOff>
    </xdr:to>
    <xdr:cxnSp macro="">
      <xdr:nvCxnSpPr>
        <xdr:cNvPr id="119" name="直線コネクタ 118"/>
        <xdr:cNvCxnSpPr/>
      </xdr:nvCxnSpPr>
      <xdr:spPr bwMode="auto">
        <a:xfrm>
          <a:off x="2908300" y="7212198"/>
          <a:ext cx="698500" cy="9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166725</xdr:rowOff>
    </xdr:from>
    <xdr:to>
      <xdr:col>29</xdr:col>
      <xdr:colOff>177800</xdr:colOff>
      <xdr:row>37</xdr:row>
      <xdr:rowOff>268325</xdr:rowOff>
    </xdr:to>
    <xdr:sp macro="" textlink="">
      <xdr:nvSpPr>
        <xdr:cNvPr id="129" name="楕円 128"/>
        <xdr:cNvSpPr/>
      </xdr:nvSpPr>
      <xdr:spPr bwMode="auto">
        <a:xfrm>
          <a:off x="5600700" y="72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138802</xdr:rowOff>
    </xdr:from>
    <xdr:ext cx="762000" cy="259045"/>
    <xdr:sp macro="" textlink="">
      <xdr:nvSpPr>
        <xdr:cNvPr id="130" name="人口1人当たり決算額の推移該当値テキスト445"/>
        <xdr:cNvSpPr txBox="1"/>
      </xdr:nvSpPr>
      <xdr:spPr>
        <a:xfrm>
          <a:off x="5740400" y="72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184328</xdr:rowOff>
    </xdr:from>
    <xdr:to>
      <xdr:col>26</xdr:col>
      <xdr:colOff>101600</xdr:colOff>
      <xdr:row>37</xdr:row>
      <xdr:rowOff>285928</xdr:rowOff>
    </xdr:to>
    <xdr:sp macro="" textlink="">
      <xdr:nvSpPr>
        <xdr:cNvPr id="131" name="楕円 130"/>
        <xdr:cNvSpPr/>
      </xdr:nvSpPr>
      <xdr:spPr bwMode="auto">
        <a:xfrm>
          <a:off x="4953000" y="730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270705</xdr:rowOff>
    </xdr:from>
    <xdr:ext cx="736600" cy="259045"/>
    <xdr:sp macro="" textlink="">
      <xdr:nvSpPr>
        <xdr:cNvPr id="132" name="テキスト ボックス 131"/>
        <xdr:cNvSpPr txBox="1"/>
      </xdr:nvSpPr>
      <xdr:spPr>
        <a:xfrm>
          <a:off x="4622800" y="739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190546</xdr:rowOff>
    </xdr:from>
    <xdr:to>
      <xdr:col>22</xdr:col>
      <xdr:colOff>165100</xdr:colOff>
      <xdr:row>37</xdr:row>
      <xdr:rowOff>292146</xdr:rowOff>
    </xdr:to>
    <xdr:sp macro="" textlink="">
      <xdr:nvSpPr>
        <xdr:cNvPr id="133" name="楕円 132"/>
        <xdr:cNvSpPr/>
      </xdr:nvSpPr>
      <xdr:spPr bwMode="auto">
        <a:xfrm>
          <a:off x="4254500" y="73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276923</xdr:rowOff>
    </xdr:from>
    <xdr:ext cx="762000" cy="259045"/>
    <xdr:sp macro="" textlink="">
      <xdr:nvSpPr>
        <xdr:cNvPr id="134" name="テキスト ボックス 133"/>
        <xdr:cNvSpPr txBox="1"/>
      </xdr:nvSpPr>
      <xdr:spPr>
        <a:xfrm>
          <a:off x="3924300" y="740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133259</xdr:rowOff>
    </xdr:from>
    <xdr:to>
      <xdr:col>19</xdr:col>
      <xdr:colOff>38100</xdr:colOff>
      <xdr:row>37</xdr:row>
      <xdr:rowOff>234859</xdr:rowOff>
    </xdr:to>
    <xdr:sp macro="" textlink="">
      <xdr:nvSpPr>
        <xdr:cNvPr id="135" name="楕円 134"/>
        <xdr:cNvSpPr/>
      </xdr:nvSpPr>
      <xdr:spPr bwMode="auto">
        <a:xfrm>
          <a:off x="3556000" y="725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219636</xdr:rowOff>
    </xdr:from>
    <xdr:ext cx="762000" cy="259045"/>
    <xdr:sp macro="" textlink="">
      <xdr:nvSpPr>
        <xdr:cNvPr id="136" name="テキスト ボックス 135"/>
        <xdr:cNvSpPr txBox="1"/>
      </xdr:nvSpPr>
      <xdr:spPr>
        <a:xfrm>
          <a:off x="3225800" y="734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36698</xdr:rowOff>
    </xdr:from>
    <xdr:to>
      <xdr:col>15</xdr:col>
      <xdr:colOff>101600</xdr:colOff>
      <xdr:row>37</xdr:row>
      <xdr:rowOff>138298</xdr:rowOff>
    </xdr:to>
    <xdr:sp macro="" textlink="">
      <xdr:nvSpPr>
        <xdr:cNvPr id="137" name="楕円 136"/>
        <xdr:cNvSpPr/>
      </xdr:nvSpPr>
      <xdr:spPr bwMode="auto">
        <a:xfrm>
          <a:off x="2857500" y="716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123075</xdr:rowOff>
    </xdr:from>
    <xdr:ext cx="762000" cy="259045"/>
    <xdr:sp macro="" textlink="">
      <xdr:nvSpPr>
        <xdr:cNvPr id="138" name="テキスト ボックス 137"/>
        <xdr:cNvSpPr txBox="1"/>
      </xdr:nvSpPr>
      <xdr:spPr>
        <a:xfrm>
          <a:off x="2527300" y="724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122131</xdr:rowOff>
    </xdr:from>
    <xdr:to>
      <xdr:col>24</xdr:col>
      <xdr:colOff>63500</xdr:colOff>
      <xdr:row>34</xdr:row>
      <xdr:rowOff>156159</xdr:rowOff>
    </xdr:to>
    <xdr:cxnSp macro="">
      <xdr:nvCxnSpPr>
        <xdr:cNvPr id="63" name="直線コネクタ 62"/>
        <xdr:cNvCxnSpPr/>
      </xdr:nvCxnSpPr>
      <xdr:spPr>
        <a:xfrm flipV="1">
          <a:off x="3797300" y="5779981"/>
          <a:ext cx="838200" cy="20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128825</xdr:rowOff>
    </xdr:from>
    <xdr:to>
      <xdr:col>19</xdr:col>
      <xdr:colOff>177800</xdr:colOff>
      <xdr:row>34</xdr:row>
      <xdr:rowOff>156159</xdr:rowOff>
    </xdr:to>
    <xdr:cxnSp macro="">
      <xdr:nvCxnSpPr>
        <xdr:cNvPr id="66" name="直線コネクタ 65"/>
        <xdr:cNvCxnSpPr/>
      </xdr:nvCxnSpPr>
      <xdr:spPr>
        <a:xfrm>
          <a:off x="2908300" y="5958125"/>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128825</xdr:rowOff>
    </xdr:from>
    <xdr:to>
      <xdr:col>15</xdr:col>
      <xdr:colOff>50800</xdr:colOff>
      <xdr:row>35</xdr:row>
      <xdr:rowOff>10182</xdr:rowOff>
    </xdr:to>
    <xdr:cxnSp macro="">
      <xdr:nvCxnSpPr>
        <xdr:cNvPr id="69" name="直線コネクタ 68"/>
        <xdr:cNvCxnSpPr/>
      </xdr:nvCxnSpPr>
      <xdr:spPr>
        <a:xfrm flipV="1">
          <a:off x="2019300" y="595812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10182</xdr:rowOff>
    </xdr:from>
    <xdr:to>
      <xdr:col>10</xdr:col>
      <xdr:colOff>114300</xdr:colOff>
      <xdr:row>35</xdr:row>
      <xdr:rowOff>47803</xdr:rowOff>
    </xdr:to>
    <xdr:cxnSp macro="">
      <xdr:nvCxnSpPr>
        <xdr:cNvPr id="72" name="直線コネクタ 71"/>
        <xdr:cNvCxnSpPr/>
      </xdr:nvCxnSpPr>
      <xdr:spPr>
        <a:xfrm flipV="1">
          <a:off x="1130300" y="6010932"/>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71331</xdr:rowOff>
    </xdr:from>
    <xdr:to>
      <xdr:col>24</xdr:col>
      <xdr:colOff>114300</xdr:colOff>
      <xdr:row>34</xdr:row>
      <xdr:rowOff>1481</xdr:rowOff>
    </xdr:to>
    <xdr:sp macro="" textlink="">
      <xdr:nvSpPr>
        <xdr:cNvPr id="82" name="楕円 81"/>
        <xdr:cNvSpPr/>
      </xdr:nvSpPr>
      <xdr:spPr>
        <a:xfrm>
          <a:off x="4584700" y="57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94208</xdr:rowOff>
    </xdr:from>
    <xdr:ext cx="534377" cy="259045"/>
    <xdr:sp macro="" textlink="">
      <xdr:nvSpPr>
        <xdr:cNvPr id="83" name="人件費該当値テキスト"/>
        <xdr:cNvSpPr txBox="1"/>
      </xdr:nvSpPr>
      <xdr:spPr>
        <a:xfrm>
          <a:off x="4686300" y="55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105359</xdr:rowOff>
    </xdr:from>
    <xdr:to>
      <xdr:col>20</xdr:col>
      <xdr:colOff>38100</xdr:colOff>
      <xdr:row>35</xdr:row>
      <xdr:rowOff>35509</xdr:rowOff>
    </xdr:to>
    <xdr:sp macro="" textlink="">
      <xdr:nvSpPr>
        <xdr:cNvPr id="84" name="楕円 83"/>
        <xdr:cNvSpPr/>
      </xdr:nvSpPr>
      <xdr:spPr>
        <a:xfrm>
          <a:off x="3746500" y="59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52036</xdr:rowOff>
    </xdr:from>
    <xdr:ext cx="534377" cy="259045"/>
    <xdr:sp macro="" textlink="">
      <xdr:nvSpPr>
        <xdr:cNvPr id="85" name="テキスト ボックス 84"/>
        <xdr:cNvSpPr txBox="1"/>
      </xdr:nvSpPr>
      <xdr:spPr>
        <a:xfrm>
          <a:off x="3530111" y="57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78025</xdr:rowOff>
    </xdr:from>
    <xdr:to>
      <xdr:col>15</xdr:col>
      <xdr:colOff>101600</xdr:colOff>
      <xdr:row>35</xdr:row>
      <xdr:rowOff>8175</xdr:rowOff>
    </xdr:to>
    <xdr:sp macro="" textlink="">
      <xdr:nvSpPr>
        <xdr:cNvPr id="86" name="楕円 85"/>
        <xdr:cNvSpPr/>
      </xdr:nvSpPr>
      <xdr:spPr>
        <a:xfrm>
          <a:off x="2857500" y="5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24702</xdr:rowOff>
    </xdr:from>
    <xdr:ext cx="534377" cy="259045"/>
    <xdr:sp macro="" textlink="">
      <xdr:nvSpPr>
        <xdr:cNvPr id="87" name="テキスト ボックス 86"/>
        <xdr:cNvSpPr txBox="1"/>
      </xdr:nvSpPr>
      <xdr:spPr>
        <a:xfrm>
          <a:off x="2641111" y="56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130832</xdr:rowOff>
    </xdr:from>
    <xdr:to>
      <xdr:col>10</xdr:col>
      <xdr:colOff>165100</xdr:colOff>
      <xdr:row>35</xdr:row>
      <xdr:rowOff>60982</xdr:rowOff>
    </xdr:to>
    <xdr:sp macro="" textlink="">
      <xdr:nvSpPr>
        <xdr:cNvPr id="88" name="楕円 87"/>
        <xdr:cNvSpPr/>
      </xdr:nvSpPr>
      <xdr:spPr>
        <a:xfrm>
          <a:off x="1968500" y="59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77509</xdr:rowOff>
    </xdr:from>
    <xdr:ext cx="534377" cy="259045"/>
    <xdr:sp macro="" textlink="">
      <xdr:nvSpPr>
        <xdr:cNvPr id="89" name="テキスト ボックス 88"/>
        <xdr:cNvSpPr txBox="1"/>
      </xdr:nvSpPr>
      <xdr:spPr>
        <a:xfrm>
          <a:off x="1752111" y="57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168453</xdr:rowOff>
    </xdr:from>
    <xdr:to>
      <xdr:col>6</xdr:col>
      <xdr:colOff>38100</xdr:colOff>
      <xdr:row>35</xdr:row>
      <xdr:rowOff>98603</xdr:rowOff>
    </xdr:to>
    <xdr:sp macro="" textlink="">
      <xdr:nvSpPr>
        <xdr:cNvPr id="90" name="楕円 89"/>
        <xdr:cNvSpPr/>
      </xdr:nvSpPr>
      <xdr:spPr>
        <a:xfrm>
          <a:off x="1079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115130</xdr:rowOff>
    </xdr:from>
    <xdr:ext cx="534377" cy="259045"/>
    <xdr:sp macro="" textlink="">
      <xdr:nvSpPr>
        <xdr:cNvPr id="91" name="テキスト ボックス 90"/>
        <xdr:cNvSpPr txBox="1"/>
      </xdr:nvSpPr>
      <xdr:spPr>
        <a:xfrm>
          <a:off x="863111" y="577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41532</xdr:rowOff>
    </xdr:from>
    <xdr:to>
      <xdr:col>24</xdr:col>
      <xdr:colOff>63500</xdr:colOff>
      <xdr:row>55</xdr:row>
      <xdr:rowOff>165173</xdr:rowOff>
    </xdr:to>
    <xdr:cxnSp macro="">
      <xdr:nvCxnSpPr>
        <xdr:cNvPr id="123" name="直線コネクタ 122"/>
        <xdr:cNvCxnSpPr/>
      </xdr:nvCxnSpPr>
      <xdr:spPr>
        <a:xfrm flipV="1">
          <a:off x="3797300" y="9471282"/>
          <a:ext cx="8382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165173</xdr:rowOff>
    </xdr:from>
    <xdr:to>
      <xdr:col>19</xdr:col>
      <xdr:colOff>177800</xdr:colOff>
      <xdr:row>56</xdr:row>
      <xdr:rowOff>100413</xdr:rowOff>
    </xdr:to>
    <xdr:cxnSp macro="">
      <xdr:nvCxnSpPr>
        <xdr:cNvPr id="126" name="直線コネクタ 125"/>
        <xdr:cNvCxnSpPr/>
      </xdr:nvCxnSpPr>
      <xdr:spPr>
        <a:xfrm flipV="1">
          <a:off x="2908300" y="9594923"/>
          <a:ext cx="889000" cy="10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39084</xdr:rowOff>
    </xdr:from>
    <xdr:to>
      <xdr:col>15</xdr:col>
      <xdr:colOff>50800</xdr:colOff>
      <xdr:row>56</xdr:row>
      <xdr:rowOff>100413</xdr:rowOff>
    </xdr:to>
    <xdr:cxnSp macro="">
      <xdr:nvCxnSpPr>
        <xdr:cNvPr id="129" name="直線コネクタ 128"/>
        <xdr:cNvCxnSpPr/>
      </xdr:nvCxnSpPr>
      <xdr:spPr>
        <a:xfrm>
          <a:off x="2019300" y="9640284"/>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39084</xdr:rowOff>
    </xdr:from>
    <xdr:to>
      <xdr:col>10</xdr:col>
      <xdr:colOff>114300</xdr:colOff>
      <xdr:row>56</xdr:row>
      <xdr:rowOff>119452</xdr:rowOff>
    </xdr:to>
    <xdr:cxnSp macro="">
      <xdr:nvCxnSpPr>
        <xdr:cNvPr id="132" name="直線コネクタ 131"/>
        <xdr:cNvCxnSpPr/>
      </xdr:nvCxnSpPr>
      <xdr:spPr>
        <a:xfrm flipV="1">
          <a:off x="1130300" y="9640284"/>
          <a:ext cx="889000" cy="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162182</xdr:rowOff>
    </xdr:from>
    <xdr:to>
      <xdr:col>24</xdr:col>
      <xdr:colOff>114300</xdr:colOff>
      <xdr:row>55</xdr:row>
      <xdr:rowOff>92332</xdr:rowOff>
    </xdr:to>
    <xdr:sp macro="" textlink="">
      <xdr:nvSpPr>
        <xdr:cNvPr id="142" name="楕円 141"/>
        <xdr:cNvSpPr/>
      </xdr:nvSpPr>
      <xdr:spPr>
        <a:xfrm>
          <a:off x="4584700" y="94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13609</xdr:rowOff>
    </xdr:from>
    <xdr:ext cx="534377" cy="259045"/>
    <xdr:sp macro="" textlink="">
      <xdr:nvSpPr>
        <xdr:cNvPr id="143" name="物件費該当値テキスト"/>
        <xdr:cNvSpPr txBox="1"/>
      </xdr:nvSpPr>
      <xdr:spPr>
        <a:xfrm>
          <a:off x="4686300" y="92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114373</xdr:rowOff>
    </xdr:from>
    <xdr:to>
      <xdr:col>20</xdr:col>
      <xdr:colOff>38100</xdr:colOff>
      <xdr:row>56</xdr:row>
      <xdr:rowOff>44523</xdr:rowOff>
    </xdr:to>
    <xdr:sp macro="" textlink="">
      <xdr:nvSpPr>
        <xdr:cNvPr id="144" name="楕円 143"/>
        <xdr:cNvSpPr/>
      </xdr:nvSpPr>
      <xdr:spPr>
        <a:xfrm>
          <a:off x="37465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35650</xdr:rowOff>
    </xdr:from>
    <xdr:ext cx="534377" cy="259045"/>
    <xdr:sp macro="" textlink="">
      <xdr:nvSpPr>
        <xdr:cNvPr id="145" name="テキスト ボックス 144"/>
        <xdr:cNvSpPr txBox="1"/>
      </xdr:nvSpPr>
      <xdr:spPr>
        <a:xfrm>
          <a:off x="3530111" y="96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49613</xdr:rowOff>
    </xdr:from>
    <xdr:to>
      <xdr:col>15</xdr:col>
      <xdr:colOff>101600</xdr:colOff>
      <xdr:row>56</xdr:row>
      <xdr:rowOff>151213</xdr:rowOff>
    </xdr:to>
    <xdr:sp macro="" textlink="">
      <xdr:nvSpPr>
        <xdr:cNvPr id="146" name="楕円 145"/>
        <xdr:cNvSpPr/>
      </xdr:nvSpPr>
      <xdr:spPr>
        <a:xfrm>
          <a:off x="28575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142340</xdr:rowOff>
    </xdr:from>
    <xdr:ext cx="534377" cy="259045"/>
    <xdr:sp macro="" textlink="">
      <xdr:nvSpPr>
        <xdr:cNvPr id="147" name="テキスト ボックス 146"/>
        <xdr:cNvSpPr txBox="1"/>
      </xdr:nvSpPr>
      <xdr:spPr>
        <a:xfrm>
          <a:off x="2641111" y="97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159734</xdr:rowOff>
    </xdr:from>
    <xdr:to>
      <xdr:col>10</xdr:col>
      <xdr:colOff>165100</xdr:colOff>
      <xdr:row>56</xdr:row>
      <xdr:rowOff>89884</xdr:rowOff>
    </xdr:to>
    <xdr:sp macro="" textlink="">
      <xdr:nvSpPr>
        <xdr:cNvPr id="148" name="楕円 147"/>
        <xdr:cNvSpPr/>
      </xdr:nvSpPr>
      <xdr:spPr>
        <a:xfrm>
          <a:off x="19685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106411</xdr:rowOff>
    </xdr:from>
    <xdr:ext cx="534377" cy="259045"/>
    <xdr:sp macro="" textlink="">
      <xdr:nvSpPr>
        <xdr:cNvPr id="149" name="テキスト ボックス 148"/>
        <xdr:cNvSpPr txBox="1"/>
      </xdr:nvSpPr>
      <xdr:spPr>
        <a:xfrm>
          <a:off x="1752111" y="9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68652</xdr:rowOff>
    </xdr:from>
    <xdr:to>
      <xdr:col>6</xdr:col>
      <xdr:colOff>38100</xdr:colOff>
      <xdr:row>56</xdr:row>
      <xdr:rowOff>170252</xdr:rowOff>
    </xdr:to>
    <xdr:sp macro="" textlink="">
      <xdr:nvSpPr>
        <xdr:cNvPr id="150" name="楕円 149"/>
        <xdr:cNvSpPr/>
      </xdr:nvSpPr>
      <xdr:spPr>
        <a:xfrm>
          <a:off x="1079500" y="9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161379</xdr:rowOff>
    </xdr:from>
    <xdr:ext cx="534377" cy="259045"/>
    <xdr:sp macro="" textlink="">
      <xdr:nvSpPr>
        <xdr:cNvPr id="151" name="テキスト ボックス 150"/>
        <xdr:cNvSpPr txBox="1"/>
      </xdr:nvSpPr>
      <xdr:spPr>
        <a:xfrm>
          <a:off x="863111" y="97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140190</xdr:rowOff>
    </xdr:from>
    <xdr:to>
      <xdr:col>24</xdr:col>
      <xdr:colOff>63500</xdr:colOff>
      <xdr:row>76</xdr:row>
      <xdr:rowOff>10705</xdr:rowOff>
    </xdr:to>
    <xdr:cxnSp macro="">
      <xdr:nvCxnSpPr>
        <xdr:cNvPr id="182" name="直線コネクタ 181"/>
        <xdr:cNvCxnSpPr/>
      </xdr:nvCxnSpPr>
      <xdr:spPr>
        <a:xfrm flipV="1">
          <a:off x="3797300" y="12998940"/>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5969</xdr:rowOff>
    </xdr:from>
    <xdr:to>
      <xdr:col>19</xdr:col>
      <xdr:colOff>177800</xdr:colOff>
      <xdr:row>76</xdr:row>
      <xdr:rowOff>10705</xdr:rowOff>
    </xdr:to>
    <xdr:cxnSp macro="">
      <xdr:nvCxnSpPr>
        <xdr:cNvPr id="185" name="直線コネクタ 184"/>
        <xdr:cNvCxnSpPr/>
      </xdr:nvCxnSpPr>
      <xdr:spPr>
        <a:xfrm>
          <a:off x="2908300" y="1303616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5969</xdr:rowOff>
    </xdr:from>
    <xdr:to>
      <xdr:col>15</xdr:col>
      <xdr:colOff>50800</xdr:colOff>
      <xdr:row>76</xdr:row>
      <xdr:rowOff>33564</xdr:rowOff>
    </xdr:to>
    <xdr:cxnSp macro="">
      <xdr:nvCxnSpPr>
        <xdr:cNvPr id="188" name="直線コネクタ 187"/>
        <xdr:cNvCxnSpPr/>
      </xdr:nvCxnSpPr>
      <xdr:spPr>
        <a:xfrm flipV="1">
          <a:off x="2019300" y="13036169"/>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5316</xdr:rowOff>
    </xdr:from>
    <xdr:to>
      <xdr:col>10</xdr:col>
      <xdr:colOff>114300</xdr:colOff>
      <xdr:row>76</xdr:row>
      <xdr:rowOff>33564</xdr:rowOff>
    </xdr:to>
    <xdr:cxnSp macro="">
      <xdr:nvCxnSpPr>
        <xdr:cNvPr id="191" name="直線コネクタ 190"/>
        <xdr:cNvCxnSpPr/>
      </xdr:nvCxnSpPr>
      <xdr:spPr>
        <a:xfrm>
          <a:off x="1130300" y="1303551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89390</xdr:rowOff>
    </xdr:from>
    <xdr:to>
      <xdr:col>24</xdr:col>
      <xdr:colOff>114300</xdr:colOff>
      <xdr:row>76</xdr:row>
      <xdr:rowOff>19540</xdr:rowOff>
    </xdr:to>
    <xdr:sp macro="" textlink="">
      <xdr:nvSpPr>
        <xdr:cNvPr id="201" name="楕円 200"/>
        <xdr:cNvSpPr/>
      </xdr:nvSpPr>
      <xdr:spPr>
        <a:xfrm>
          <a:off x="4584700" y="129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67817</xdr:rowOff>
    </xdr:from>
    <xdr:ext cx="469744" cy="259045"/>
    <xdr:sp macro="" textlink="">
      <xdr:nvSpPr>
        <xdr:cNvPr id="202" name="維持補修費該当値テキスト"/>
        <xdr:cNvSpPr txBox="1"/>
      </xdr:nvSpPr>
      <xdr:spPr>
        <a:xfrm>
          <a:off x="4686300" y="129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131354</xdr:rowOff>
    </xdr:from>
    <xdr:to>
      <xdr:col>20</xdr:col>
      <xdr:colOff>38100</xdr:colOff>
      <xdr:row>76</xdr:row>
      <xdr:rowOff>61503</xdr:rowOff>
    </xdr:to>
    <xdr:sp macro="" textlink="">
      <xdr:nvSpPr>
        <xdr:cNvPr id="203" name="楕円 202"/>
        <xdr:cNvSpPr/>
      </xdr:nvSpPr>
      <xdr:spPr>
        <a:xfrm>
          <a:off x="3746500" y="129901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52632</xdr:rowOff>
    </xdr:from>
    <xdr:ext cx="469744" cy="259045"/>
    <xdr:sp macro="" textlink="">
      <xdr:nvSpPr>
        <xdr:cNvPr id="204" name="テキスト ボックス 203"/>
        <xdr:cNvSpPr txBox="1"/>
      </xdr:nvSpPr>
      <xdr:spPr>
        <a:xfrm>
          <a:off x="3562428" y="130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126619</xdr:rowOff>
    </xdr:from>
    <xdr:to>
      <xdr:col>15</xdr:col>
      <xdr:colOff>101600</xdr:colOff>
      <xdr:row>76</xdr:row>
      <xdr:rowOff>56769</xdr:rowOff>
    </xdr:to>
    <xdr:sp macro="" textlink="">
      <xdr:nvSpPr>
        <xdr:cNvPr id="205" name="楕円 204"/>
        <xdr:cNvSpPr/>
      </xdr:nvSpPr>
      <xdr:spPr>
        <a:xfrm>
          <a:off x="2857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47896</xdr:rowOff>
    </xdr:from>
    <xdr:ext cx="469744" cy="259045"/>
    <xdr:sp macro="" textlink="">
      <xdr:nvSpPr>
        <xdr:cNvPr id="206" name="テキスト ボックス 205"/>
        <xdr:cNvSpPr txBox="1"/>
      </xdr:nvSpPr>
      <xdr:spPr>
        <a:xfrm>
          <a:off x="2673428"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154214</xdr:rowOff>
    </xdr:from>
    <xdr:to>
      <xdr:col>10</xdr:col>
      <xdr:colOff>165100</xdr:colOff>
      <xdr:row>76</xdr:row>
      <xdr:rowOff>84364</xdr:rowOff>
    </xdr:to>
    <xdr:sp macro="" textlink="">
      <xdr:nvSpPr>
        <xdr:cNvPr id="207" name="楕円 206"/>
        <xdr:cNvSpPr/>
      </xdr:nvSpPr>
      <xdr:spPr>
        <a:xfrm>
          <a:off x="19685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75491</xdr:rowOff>
    </xdr:from>
    <xdr:ext cx="469744" cy="259045"/>
    <xdr:sp macro="" textlink="">
      <xdr:nvSpPr>
        <xdr:cNvPr id="208" name="テキスト ボックス 207"/>
        <xdr:cNvSpPr txBox="1"/>
      </xdr:nvSpPr>
      <xdr:spPr>
        <a:xfrm>
          <a:off x="1784428" y="131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125966</xdr:rowOff>
    </xdr:from>
    <xdr:to>
      <xdr:col>6</xdr:col>
      <xdr:colOff>38100</xdr:colOff>
      <xdr:row>76</xdr:row>
      <xdr:rowOff>56116</xdr:rowOff>
    </xdr:to>
    <xdr:sp macro="" textlink="">
      <xdr:nvSpPr>
        <xdr:cNvPr id="209" name="楕円 208"/>
        <xdr:cNvSpPr/>
      </xdr:nvSpPr>
      <xdr:spPr>
        <a:xfrm>
          <a:off x="1079500" y="12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47243</xdr:rowOff>
    </xdr:from>
    <xdr:ext cx="469744" cy="259045"/>
    <xdr:sp macro="" textlink="">
      <xdr:nvSpPr>
        <xdr:cNvPr id="210" name="テキスト ボックス 209"/>
        <xdr:cNvSpPr txBox="1"/>
      </xdr:nvSpPr>
      <xdr:spPr>
        <a:xfrm>
          <a:off x="895428" y="130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73444</xdr:rowOff>
    </xdr:from>
    <xdr:to>
      <xdr:col>24</xdr:col>
      <xdr:colOff>63500</xdr:colOff>
      <xdr:row>92</xdr:row>
      <xdr:rowOff>28829</xdr:rowOff>
    </xdr:to>
    <xdr:cxnSp macro="">
      <xdr:nvCxnSpPr>
        <xdr:cNvPr id="240" name="直線コネクタ 239"/>
        <xdr:cNvCxnSpPr/>
      </xdr:nvCxnSpPr>
      <xdr:spPr>
        <a:xfrm flipV="1">
          <a:off x="3797300" y="15675394"/>
          <a:ext cx="8382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28829</xdr:rowOff>
    </xdr:from>
    <xdr:to>
      <xdr:col>19</xdr:col>
      <xdr:colOff>177800</xdr:colOff>
      <xdr:row>93</xdr:row>
      <xdr:rowOff>32068</xdr:rowOff>
    </xdr:to>
    <xdr:cxnSp macro="">
      <xdr:nvCxnSpPr>
        <xdr:cNvPr id="243" name="直線コネクタ 242"/>
        <xdr:cNvCxnSpPr/>
      </xdr:nvCxnSpPr>
      <xdr:spPr>
        <a:xfrm flipV="1">
          <a:off x="2908300" y="15802229"/>
          <a:ext cx="8890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32068</xdr:rowOff>
    </xdr:from>
    <xdr:to>
      <xdr:col>15</xdr:col>
      <xdr:colOff>50800</xdr:colOff>
      <xdr:row>93</xdr:row>
      <xdr:rowOff>108268</xdr:rowOff>
    </xdr:to>
    <xdr:cxnSp macro="">
      <xdr:nvCxnSpPr>
        <xdr:cNvPr id="246" name="直線コネクタ 245"/>
        <xdr:cNvCxnSpPr/>
      </xdr:nvCxnSpPr>
      <xdr:spPr>
        <a:xfrm flipV="1">
          <a:off x="2019300" y="1597691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108268</xdr:rowOff>
    </xdr:from>
    <xdr:to>
      <xdr:col>10</xdr:col>
      <xdr:colOff>114300</xdr:colOff>
      <xdr:row>94</xdr:row>
      <xdr:rowOff>131966</xdr:rowOff>
    </xdr:to>
    <xdr:cxnSp macro="">
      <xdr:nvCxnSpPr>
        <xdr:cNvPr id="249" name="直線コネクタ 248"/>
        <xdr:cNvCxnSpPr/>
      </xdr:nvCxnSpPr>
      <xdr:spPr>
        <a:xfrm flipV="1">
          <a:off x="1130300" y="16053118"/>
          <a:ext cx="889000" cy="1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22644</xdr:rowOff>
    </xdr:from>
    <xdr:to>
      <xdr:col>24</xdr:col>
      <xdr:colOff>114300</xdr:colOff>
      <xdr:row>91</xdr:row>
      <xdr:rowOff>124244</xdr:rowOff>
    </xdr:to>
    <xdr:sp macro="" textlink="">
      <xdr:nvSpPr>
        <xdr:cNvPr id="259" name="楕円 258"/>
        <xdr:cNvSpPr/>
      </xdr:nvSpPr>
      <xdr:spPr>
        <a:xfrm>
          <a:off x="4584700" y="156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109021</xdr:rowOff>
    </xdr:from>
    <xdr:ext cx="599010" cy="259045"/>
    <xdr:sp macro="" textlink="">
      <xdr:nvSpPr>
        <xdr:cNvPr id="260" name="扶助費該当値テキスト"/>
        <xdr:cNvSpPr txBox="1"/>
      </xdr:nvSpPr>
      <xdr:spPr>
        <a:xfrm>
          <a:off x="4686300" y="1553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149479</xdr:rowOff>
    </xdr:from>
    <xdr:to>
      <xdr:col>20</xdr:col>
      <xdr:colOff>38100</xdr:colOff>
      <xdr:row>92</xdr:row>
      <xdr:rowOff>79629</xdr:rowOff>
    </xdr:to>
    <xdr:sp macro="" textlink="">
      <xdr:nvSpPr>
        <xdr:cNvPr id="261" name="楕円 260"/>
        <xdr:cNvSpPr/>
      </xdr:nvSpPr>
      <xdr:spPr>
        <a:xfrm>
          <a:off x="3746500" y="157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96156</xdr:rowOff>
    </xdr:from>
    <xdr:ext cx="599010" cy="259045"/>
    <xdr:sp macro="" textlink="">
      <xdr:nvSpPr>
        <xdr:cNvPr id="262" name="テキスト ボックス 261"/>
        <xdr:cNvSpPr txBox="1"/>
      </xdr:nvSpPr>
      <xdr:spPr>
        <a:xfrm>
          <a:off x="3497795" y="1552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152718</xdr:rowOff>
    </xdr:from>
    <xdr:to>
      <xdr:col>15</xdr:col>
      <xdr:colOff>101600</xdr:colOff>
      <xdr:row>93</xdr:row>
      <xdr:rowOff>82868</xdr:rowOff>
    </xdr:to>
    <xdr:sp macro="" textlink="">
      <xdr:nvSpPr>
        <xdr:cNvPr id="263" name="楕円 262"/>
        <xdr:cNvSpPr/>
      </xdr:nvSpPr>
      <xdr:spPr>
        <a:xfrm>
          <a:off x="2857500" y="159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99395</xdr:rowOff>
    </xdr:from>
    <xdr:ext cx="534377" cy="259045"/>
    <xdr:sp macro="" textlink="">
      <xdr:nvSpPr>
        <xdr:cNvPr id="264" name="テキスト ボックス 263"/>
        <xdr:cNvSpPr txBox="1"/>
      </xdr:nvSpPr>
      <xdr:spPr>
        <a:xfrm>
          <a:off x="2641111" y="157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57468</xdr:rowOff>
    </xdr:from>
    <xdr:to>
      <xdr:col>10</xdr:col>
      <xdr:colOff>165100</xdr:colOff>
      <xdr:row>93</xdr:row>
      <xdr:rowOff>159068</xdr:rowOff>
    </xdr:to>
    <xdr:sp macro="" textlink="">
      <xdr:nvSpPr>
        <xdr:cNvPr id="265" name="楕円 264"/>
        <xdr:cNvSpPr/>
      </xdr:nvSpPr>
      <xdr:spPr>
        <a:xfrm>
          <a:off x="1968500" y="160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4145</xdr:rowOff>
    </xdr:from>
    <xdr:ext cx="534377" cy="259045"/>
    <xdr:sp macro="" textlink="">
      <xdr:nvSpPr>
        <xdr:cNvPr id="266" name="テキスト ボックス 265"/>
        <xdr:cNvSpPr txBox="1"/>
      </xdr:nvSpPr>
      <xdr:spPr>
        <a:xfrm>
          <a:off x="1752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81166</xdr:rowOff>
    </xdr:from>
    <xdr:to>
      <xdr:col>6</xdr:col>
      <xdr:colOff>38100</xdr:colOff>
      <xdr:row>95</xdr:row>
      <xdr:rowOff>11316</xdr:rowOff>
    </xdr:to>
    <xdr:sp macro="" textlink="">
      <xdr:nvSpPr>
        <xdr:cNvPr id="267" name="楕円 266"/>
        <xdr:cNvSpPr/>
      </xdr:nvSpPr>
      <xdr:spPr>
        <a:xfrm>
          <a:off x="1079500" y="161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27843</xdr:rowOff>
    </xdr:from>
    <xdr:ext cx="534377" cy="259045"/>
    <xdr:sp macro="" textlink="">
      <xdr:nvSpPr>
        <xdr:cNvPr id="268" name="テキスト ボックス 267"/>
        <xdr:cNvSpPr txBox="1"/>
      </xdr:nvSpPr>
      <xdr:spPr>
        <a:xfrm>
          <a:off x="863111" y="159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50516</xdr:rowOff>
    </xdr:from>
    <xdr:to>
      <xdr:col>55</xdr:col>
      <xdr:colOff>0</xdr:colOff>
      <xdr:row>38</xdr:row>
      <xdr:rowOff>106046</xdr:rowOff>
    </xdr:to>
    <xdr:cxnSp macro="">
      <xdr:nvCxnSpPr>
        <xdr:cNvPr id="297" name="直線コネクタ 296"/>
        <xdr:cNvCxnSpPr/>
      </xdr:nvCxnSpPr>
      <xdr:spPr>
        <a:xfrm flipV="1">
          <a:off x="9639300" y="6222716"/>
          <a:ext cx="838200" cy="3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106046</xdr:rowOff>
    </xdr:from>
    <xdr:to>
      <xdr:col>50</xdr:col>
      <xdr:colOff>114300</xdr:colOff>
      <xdr:row>38</xdr:row>
      <xdr:rowOff>160282</xdr:rowOff>
    </xdr:to>
    <xdr:cxnSp macro="">
      <xdr:nvCxnSpPr>
        <xdr:cNvPr id="300" name="直線コネクタ 299"/>
        <xdr:cNvCxnSpPr/>
      </xdr:nvCxnSpPr>
      <xdr:spPr>
        <a:xfrm flipV="1">
          <a:off x="8750300" y="6621146"/>
          <a:ext cx="889000" cy="5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135520</xdr:rowOff>
    </xdr:from>
    <xdr:to>
      <xdr:col>45</xdr:col>
      <xdr:colOff>177800</xdr:colOff>
      <xdr:row>38</xdr:row>
      <xdr:rowOff>160282</xdr:rowOff>
    </xdr:to>
    <xdr:cxnSp macro="">
      <xdr:nvCxnSpPr>
        <xdr:cNvPr id="303" name="直線コネクタ 302"/>
        <xdr:cNvCxnSpPr/>
      </xdr:nvCxnSpPr>
      <xdr:spPr>
        <a:xfrm>
          <a:off x="7861300" y="6650620"/>
          <a:ext cx="889000" cy="2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135520</xdr:rowOff>
    </xdr:from>
    <xdr:to>
      <xdr:col>41</xdr:col>
      <xdr:colOff>50800</xdr:colOff>
      <xdr:row>38</xdr:row>
      <xdr:rowOff>144805</xdr:rowOff>
    </xdr:to>
    <xdr:cxnSp macro="">
      <xdr:nvCxnSpPr>
        <xdr:cNvPr id="306" name="直線コネクタ 305"/>
        <xdr:cNvCxnSpPr/>
      </xdr:nvCxnSpPr>
      <xdr:spPr>
        <a:xfrm flipV="1">
          <a:off x="6972300" y="6650620"/>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171166</xdr:rowOff>
    </xdr:from>
    <xdr:to>
      <xdr:col>55</xdr:col>
      <xdr:colOff>50800</xdr:colOff>
      <xdr:row>36</xdr:row>
      <xdr:rowOff>101316</xdr:rowOff>
    </xdr:to>
    <xdr:sp macro="" textlink="">
      <xdr:nvSpPr>
        <xdr:cNvPr id="316" name="楕円 315"/>
        <xdr:cNvSpPr/>
      </xdr:nvSpPr>
      <xdr:spPr>
        <a:xfrm>
          <a:off x="10426700" y="61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86093</xdr:rowOff>
    </xdr:from>
    <xdr:ext cx="599010" cy="259045"/>
    <xdr:sp macro="" textlink="">
      <xdr:nvSpPr>
        <xdr:cNvPr id="317" name="補助費等該当値テキスト"/>
        <xdr:cNvSpPr txBox="1"/>
      </xdr:nvSpPr>
      <xdr:spPr>
        <a:xfrm>
          <a:off x="10528300" y="608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55246</xdr:rowOff>
    </xdr:from>
    <xdr:to>
      <xdr:col>50</xdr:col>
      <xdr:colOff>165100</xdr:colOff>
      <xdr:row>38</xdr:row>
      <xdr:rowOff>156846</xdr:rowOff>
    </xdr:to>
    <xdr:sp macro="" textlink="">
      <xdr:nvSpPr>
        <xdr:cNvPr id="318" name="楕円 317"/>
        <xdr:cNvSpPr/>
      </xdr:nvSpPr>
      <xdr:spPr>
        <a:xfrm>
          <a:off x="9588500" y="6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147973</xdr:rowOff>
    </xdr:from>
    <xdr:ext cx="534377" cy="259045"/>
    <xdr:sp macro="" textlink="">
      <xdr:nvSpPr>
        <xdr:cNvPr id="319" name="テキスト ボックス 318"/>
        <xdr:cNvSpPr txBox="1"/>
      </xdr:nvSpPr>
      <xdr:spPr>
        <a:xfrm>
          <a:off x="9372111" y="66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109482</xdr:rowOff>
    </xdr:from>
    <xdr:to>
      <xdr:col>46</xdr:col>
      <xdr:colOff>38100</xdr:colOff>
      <xdr:row>39</xdr:row>
      <xdr:rowOff>39632</xdr:rowOff>
    </xdr:to>
    <xdr:sp macro="" textlink="">
      <xdr:nvSpPr>
        <xdr:cNvPr id="320" name="楕円 319"/>
        <xdr:cNvSpPr/>
      </xdr:nvSpPr>
      <xdr:spPr>
        <a:xfrm>
          <a:off x="8699500" y="66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30759</xdr:rowOff>
    </xdr:from>
    <xdr:ext cx="534377" cy="259045"/>
    <xdr:sp macro="" textlink="">
      <xdr:nvSpPr>
        <xdr:cNvPr id="321" name="テキスト ボックス 320"/>
        <xdr:cNvSpPr txBox="1"/>
      </xdr:nvSpPr>
      <xdr:spPr>
        <a:xfrm>
          <a:off x="8483111" y="67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84720</xdr:rowOff>
    </xdr:from>
    <xdr:to>
      <xdr:col>41</xdr:col>
      <xdr:colOff>101600</xdr:colOff>
      <xdr:row>39</xdr:row>
      <xdr:rowOff>14870</xdr:rowOff>
    </xdr:to>
    <xdr:sp macro="" textlink="">
      <xdr:nvSpPr>
        <xdr:cNvPr id="322" name="楕円 321"/>
        <xdr:cNvSpPr/>
      </xdr:nvSpPr>
      <xdr:spPr>
        <a:xfrm>
          <a:off x="7810500" y="65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5997</xdr:rowOff>
    </xdr:from>
    <xdr:ext cx="534377" cy="259045"/>
    <xdr:sp macro="" textlink="">
      <xdr:nvSpPr>
        <xdr:cNvPr id="323" name="テキスト ボックス 322"/>
        <xdr:cNvSpPr txBox="1"/>
      </xdr:nvSpPr>
      <xdr:spPr>
        <a:xfrm>
          <a:off x="7594111" y="669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94005</xdr:rowOff>
    </xdr:from>
    <xdr:to>
      <xdr:col>36</xdr:col>
      <xdr:colOff>165100</xdr:colOff>
      <xdr:row>39</xdr:row>
      <xdr:rowOff>24155</xdr:rowOff>
    </xdr:to>
    <xdr:sp macro="" textlink="">
      <xdr:nvSpPr>
        <xdr:cNvPr id="324" name="楕円 323"/>
        <xdr:cNvSpPr/>
      </xdr:nvSpPr>
      <xdr:spPr>
        <a:xfrm>
          <a:off x="6921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15282</xdr:rowOff>
    </xdr:from>
    <xdr:ext cx="534377" cy="259045"/>
    <xdr:sp macro="" textlink="">
      <xdr:nvSpPr>
        <xdr:cNvPr id="325" name="テキスト ボックス 324"/>
        <xdr:cNvSpPr txBox="1"/>
      </xdr:nvSpPr>
      <xdr:spPr>
        <a:xfrm>
          <a:off x="6705111" y="67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50794</xdr:rowOff>
    </xdr:from>
    <xdr:to>
      <xdr:col>55</xdr:col>
      <xdr:colOff>0</xdr:colOff>
      <xdr:row>57</xdr:row>
      <xdr:rowOff>155249</xdr:rowOff>
    </xdr:to>
    <xdr:cxnSp macro="">
      <xdr:nvCxnSpPr>
        <xdr:cNvPr id="354" name="直線コネクタ 353"/>
        <xdr:cNvCxnSpPr/>
      </xdr:nvCxnSpPr>
      <xdr:spPr>
        <a:xfrm>
          <a:off x="9639300" y="9823444"/>
          <a:ext cx="838200" cy="10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50794</xdr:rowOff>
    </xdr:from>
    <xdr:to>
      <xdr:col>50</xdr:col>
      <xdr:colOff>114300</xdr:colOff>
      <xdr:row>58</xdr:row>
      <xdr:rowOff>72667</xdr:rowOff>
    </xdr:to>
    <xdr:cxnSp macro="">
      <xdr:nvCxnSpPr>
        <xdr:cNvPr id="357" name="直線コネクタ 356"/>
        <xdr:cNvCxnSpPr/>
      </xdr:nvCxnSpPr>
      <xdr:spPr>
        <a:xfrm flipV="1">
          <a:off x="8750300" y="9823444"/>
          <a:ext cx="889000" cy="19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330</xdr:rowOff>
    </xdr:from>
    <xdr:to>
      <xdr:col>45</xdr:col>
      <xdr:colOff>177800</xdr:colOff>
      <xdr:row>58</xdr:row>
      <xdr:rowOff>72667</xdr:rowOff>
    </xdr:to>
    <xdr:cxnSp macro="">
      <xdr:nvCxnSpPr>
        <xdr:cNvPr id="360" name="直線コネクタ 359"/>
        <xdr:cNvCxnSpPr/>
      </xdr:nvCxnSpPr>
      <xdr:spPr>
        <a:xfrm>
          <a:off x="7861300" y="9944430"/>
          <a:ext cx="889000" cy="7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330</xdr:rowOff>
    </xdr:from>
    <xdr:to>
      <xdr:col>41</xdr:col>
      <xdr:colOff>50800</xdr:colOff>
      <xdr:row>58</xdr:row>
      <xdr:rowOff>26227</xdr:rowOff>
    </xdr:to>
    <xdr:cxnSp macro="">
      <xdr:nvCxnSpPr>
        <xdr:cNvPr id="363" name="直線コネクタ 362"/>
        <xdr:cNvCxnSpPr/>
      </xdr:nvCxnSpPr>
      <xdr:spPr>
        <a:xfrm flipV="1">
          <a:off x="6972300" y="9944430"/>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104449</xdr:rowOff>
    </xdr:from>
    <xdr:to>
      <xdr:col>55</xdr:col>
      <xdr:colOff>50800</xdr:colOff>
      <xdr:row>58</xdr:row>
      <xdr:rowOff>34599</xdr:rowOff>
    </xdr:to>
    <xdr:sp macro="" textlink="">
      <xdr:nvSpPr>
        <xdr:cNvPr id="373" name="楕円 372"/>
        <xdr:cNvSpPr/>
      </xdr:nvSpPr>
      <xdr:spPr>
        <a:xfrm>
          <a:off x="10426700" y="98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63826</xdr:rowOff>
    </xdr:from>
    <xdr:ext cx="534377" cy="259045"/>
    <xdr:sp macro="" textlink="">
      <xdr:nvSpPr>
        <xdr:cNvPr id="374" name="普通建設事業費該当値テキスト"/>
        <xdr:cNvSpPr txBox="1"/>
      </xdr:nvSpPr>
      <xdr:spPr>
        <a:xfrm>
          <a:off x="10528300" y="9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171444</xdr:rowOff>
    </xdr:from>
    <xdr:to>
      <xdr:col>50</xdr:col>
      <xdr:colOff>165100</xdr:colOff>
      <xdr:row>57</xdr:row>
      <xdr:rowOff>101594</xdr:rowOff>
    </xdr:to>
    <xdr:sp macro="" textlink="">
      <xdr:nvSpPr>
        <xdr:cNvPr id="375" name="楕円 374"/>
        <xdr:cNvSpPr/>
      </xdr:nvSpPr>
      <xdr:spPr>
        <a:xfrm>
          <a:off x="9588500" y="9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118121</xdr:rowOff>
    </xdr:from>
    <xdr:ext cx="534377" cy="259045"/>
    <xdr:sp macro="" textlink="">
      <xdr:nvSpPr>
        <xdr:cNvPr id="376" name="テキスト ボックス 375"/>
        <xdr:cNvSpPr txBox="1"/>
      </xdr:nvSpPr>
      <xdr:spPr>
        <a:xfrm>
          <a:off x="9372111" y="95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21867</xdr:rowOff>
    </xdr:from>
    <xdr:to>
      <xdr:col>46</xdr:col>
      <xdr:colOff>38100</xdr:colOff>
      <xdr:row>58</xdr:row>
      <xdr:rowOff>123467</xdr:rowOff>
    </xdr:to>
    <xdr:sp macro="" textlink="">
      <xdr:nvSpPr>
        <xdr:cNvPr id="377" name="楕円 376"/>
        <xdr:cNvSpPr/>
      </xdr:nvSpPr>
      <xdr:spPr>
        <a:xfrm>
          <a:off x="8699500" y="99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114594</xdr:rowOff>
    </xdr:from>
    <xdr:ext cx="534377" cy="259045"/>
    <xdr:sp macro="" textlink="">
      <xdr:nvSpPr>
        <xdr:cNvPr id="378" name="テキスト ボックス 377"/>
        <xdr:cNvSpPr txBox="1"/>
      </xdr:nvSpPr>
      <xdr:spPr>
        <a:xfrm>
          <a:off x="8483111" y="100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120980</xdr:rowOff>
    </xdr:from>
    <xdr:to>
      <xdr:col>41</xdr:col>
      <xdr:colOff>101600</xdr:colOff>
      <xdr:row>58</xdr:row>
      <xdr:rowOff>51130</xdr:rowOff>
    </xdr:to>
    <xdr:sp macro="" textlink="">
      <xdr:nvSpPr>
        <xdr:cNvPr id="379" name="楕円 378"/>
        <xdr:cNvSpPr/>
      </xdr:nvSpPr>
      <xdr:spPr>
        <a:xfrm>
          <a:off x="7810500" y="98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67657</xdr:rowOff>
    </xdr:from>
    <xdr:ext cx="534377" cy="259045"/>
    <xdr:sp macro="" textlink="">
      <xdr:nvSpPr>
        <xdr:cNvPr id="380" name="テキスト ボックス 379"/>
        <xdr:cNvSpPr txBox="1"/>
      </xdr:nvSpPr>
      <xdr:spPr>
        <a:xfrm>
          <a:off x="7594111" y="96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146877</xdr:rowOff>
    </xdr:from>
    <xdr:to>
      <xdr:col>36</xdr:col>
      <xdr:colOff>165100</xdr:colOff>
      <xdr:row>58</xdr:row>
      <xdr:rowOff>77027</xdr:rowOff>
    </xdr:to>
    <xdr:sp macro="" textlink="">
      <xdr:nvSpPr>
        <xdr:cNvPr id="381" name="楕円 380"/>
        <xdr:cNvSpPr/>
      </xdr:nvSpPr>
      <xdr:spPr>
        <a:xfrm>
          <a:off x="6921500" y="99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68154</xdr:rowOff>
    </xdr:from>
    <xdr:ext cx="534377" cy="259045"/>
    <xdr:sp macro="" textlink="">
      <xdr:nvSpPr>
        <xdr:cNvPr id="382" name="テキスト ボックス 381"/>
        <xdr:cNvSpPr txBox="1"/>
      </xdr:nvSpPr>
      <xdr:spPr>
        <a:xfrm>
          <a:off x="6705111" y="100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65446</xdr:rowOff>
    </xdr:from>
    <xdr:to>
      <xdr:col>55</xdr:col>
      <xdr:colOff>0</xdr:colOff>
      <xdr:row>78</xdr:row>
      <xdr:rowOff>118326</xdr:rowOff>
    </xdr:to>
    <xdr:cxnSp macro="">
      <xdr:nvCxnSpPr>
        <xdr:cNvPr id="409" name="直線コネクタ 408"/>
        <xdr:cNvCxnSpPr/>
      </xdr:nvCxnSpPr>
      <xdr:spPr>
        <a:xfrm>
          <a:off x="9639300" y="13267096"/>
          <a:ext cx="838200" cy="2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65446</xdr:rowOff>
    </xdr:from>
    <xdr:to>
      <xdr:col>50</xdr:col>
      <xdr:colOff>114300</xdr:colOff>
      <xdr:row>78</xdr:row>
      <xdr:rowOff>93734</xdr:rowOff>
    </xdr:to>
    <xdr:cxnSp macro="">
      <xdr:nvCxnSpPr>
        <xdr:cNvPr id="412" name="直線コネクタ 411"/>
        <xdr:cNvCxnSpPr/>
      </xdr:nvCxnSpPr>
      <xdr:spPr>
        <a:xfrm flipV="1">
          <a:off x="8750300" y="13267096"/>
          <a:ext cx="889000" cy="1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93734</xdr:rowOff>
    </xdr:from>
    <xdr:to>
      <xdr:col>45</xdr:col>
      <xdr:colOff>177800</xdr:colOff>
      <xdr:row>78</xdr:row>
      <xdr:rowOff>93880</xdr:rowOff>
    </xdr:to>
    <xdr:cxnSp macro="">
      <xdr:nvCxnSpPr>
        <xdr:cNvPr id="415" name="直線コネクタ 414"/>
        <xdr:cNvCxnSpPr/>
      </xdr:nvCxnSpPr>
      <xdr:spPr>
        <a:xfrm flipV="1">
          <a:off x="7861300" y="1346683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90908</xdr:rowOff>
    </xdr:from>
    <xdr:to>
      <xdr:col>41</xdr:col>
      <xdr:colOff>50800</xdr:colOff>
      <xdr:row>78</xdr:row>
      <xdr:rowOff>93880</xdr:rowOff>
    </xdr:to>
    <xdr:cxnSp macro="">
      <xdr:nvCxnSpPr>
        <xdr:cNvPr id="418" name="直線コネクタ 417"/>
        <xdr:cNvCxnSpPr/>
      </xdr:nvCxnSpPr>
      <xdr:spPr>
        <a:xfrm>
          <a:off x="6972300" y="1346400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67526</xdr:rowOff>
    </xdr:from>
    <xdr:to>
      <xdr:col>55</xdr:col>
      <xdr:colOff>50800</xdr:colOff>
      <xdr:row>78</xdr:row>
      <xdr:rowOff>169126</xdr:rowOff>
    </xdr:to>
    <xdr:sp macro="" textlink="">
      <xdr:nvSpPr>
        <xdr:cNvPr id="428" name="楕円 427"/>
        <xdr:cNvSpPr/>
      </xdr:nvSpPr>
      <xdr:spPr>
        <a:xfrm>
          <a:off x="104267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14646</xdr:rowOff>
    </xdr:from>
    <xdr:to>
      <xdr:col>50</xdr:col>
      <xdr:colOff>165100</xdr:colOff>
      <xdr:row>77</xdr:row>
      <xdr:rowOff>116246</xdr:rowOff>
    </xdr:to>
    <xdr:sp macro="" textlink="">
      <xdr:nvSpPr>
        <xdr:cNvPr id="430" name="楕円 429"/>
        <xdr:cNvSpPr/>
      </xdr:nvSpPr>
      <xdr:spPr>
        <a:xfrm>
          <a:off x="9588500" y="132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132773</xdr:rowOff>
    </xdr:from>
    <xdr:ext cx="534377" cy="259045"/>
    <xdr:sp macro="" textlink="">
      <xdr:nvSpPr>
        <xdr:cNvPr id="431" name="テキスト ボックス 430"/>
        <xdr:cNvSpPr txBox="1"/>
      </xdr:nvSpPr>
      <xdr:spPr>
        <a:xfrm>
          <a:off x="9372111" y="129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42934</xdr:rowOff>
    </xdr:from>
    <xdr:to>
      <xdr:col>46</xdr:col>
      <xdr:colOff>38100</xdr:colOff>
      <xdr:row>78</xdr:row>
      <xdr:rowOff>144534</xdr:rowOff>
    </xdr:to>
    <xdr:sp macro="" textlink="">
      <xdr:nvSpPr>
        <xdr:cNvPr id="432" name="楕円 431"/>
        <xdr:cNvSpPr/>
      </xdr:nvSpPr>
      <xdr:spPr>
        <a:xfrm>
          <a:off x="8699500" y="134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135661</xdr:rowOff>
    </xdr:from>
    <xdr:ext cx="534377" cy="259045"/>
    <xdr:sp macro="" textlink="">
      <xdr:nvSpPr>
        <xdr:cNvPr id="433" name="テキスト ボックス 432"/>
        <xdr:cNvSpPr txBox="1"/>
      </xdr:nvSpPr>
      <xdr:spPr>
        <a:xfrm>
          <a:off x="8483111" y="135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43080</xdr:rowOff>
    </xdr:from>
    <xdr:to>
      <xdr:col>41</xdr:col>
      <xdr:colOff>101600</xdr:colOff>
      <xdr:row>78</xdr:row>
      <xdr:rowOff>144680</xdr:rowOff>
    </xdr:to>
    <xdr:sp macro="" textlink="">
      <xdr:nvSpPr>
        <xdr:cNvPr id="434" name="楕円 433"/>
        <xdr:cNvSpPr/>
      </xdr:nvSpPr>
      <xdr:spPr>
        <a:xfrm>
          <a:off x="7810500" y="134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135807</xdr:rowOff>
    </xdr:from>
    <xdr:ext cx="534377" cy="259045"/>
    <xdr:sp macro="" textlink="">
      <xdr:nvSpPr>
        <xdr:cNvPr id="435" name="テキスト ボックス 434"/>
        <xdr:cNvSpPr txBox="1"/>
      </xdr:nvSpPr>
      <xdr:spPr>
        <a:xfrm>
          <a:off x="7594111" y="135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40108</xdr:rowOff>
    </xdr:from>
    <xdr:to>
      <xdr:col>36</xdr:col>
      <xdr:colOff>165100</xdr:colOff>
      <xdr:row>78</xdr:row>
      <xdr:rowOff>141708</xdr:rowOff>
    </xdr:to>
    <xdr:sp macro="" textlink="">
      <xdr:nvSpPr>
        <xdr:cNvPr id="436" name="楕円 435"/>
        <xdr:cNvSpPr/>
      </xdr:nvSpPr>
      <xdr:spPr>
        <a:xfrm>
          <a:off x="6921500" y="134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132835</xdr:rowOff>
    </xdr:from>
    <xdr:ext cx="534377" cy="259045"/>
    <xdr:sp macro="" textlink="">
      <xdr:nvSpPr>
        <xdr:cNvPr id="437" name="テキスト ボックス 436"/>
        <xdr:cNvSpPr txBox="1"/>
      </xdr:nvSpPr>
      <xdr:spPr>
        <a:xfrm>
          <a:off x="6705111" y="135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106651</xdr:rowOff>
    </xdr:from>
    <xdr:to>
      <xdr:col>55</xdr:col>
      <xdr:colOff>0</xdr:colOff>
      <xdr:row>96</xdr:row>
      <xdr:rowOff>150950</xdr:rowOff>
    </xdr:to>
    <xdr:cxnSp macro="">
      <xdr:nvCxnSpPr>
        <xdr:cNvPr id="468" name="直線コネクタ 467"/>
        <xdr:cNvCxnSpPr/>
      </xdr:nvCxnSpPr>
      <xdr:spPr>
        <a:xfrm flipV="1">
          <a:off x="9639300" y="16394401"/>
          <a:ext cx="838200" cy="2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150950</xdr:rowOff>
    </xdr:from>
    <xdr:to>
      <xdr:col>50</xdr:col>
      <xdr:colOff>114300</xdr:colOff>
      <xdr:row>97</xdr:row>
      <xdr:rowOff>85637</xdr:rowOff>
    </xdr:to>
    <xdr:cxnSp macro="">
      <xdr:nvCxnSpPr>
        <xdr:cNvPr id="471" name="直線コネクタ 470"/>
        <xdr:cNvCxnSpPr/>
      </xdr:nvCxnSpPr>
      <xdr:spPr>
        <a:xfrm flipV="1">
          <a:off x="8750300" y="16610150"/>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99989</xdr:rowOff>
    </xdr:from>
    <xdr:to>
      <xdr:col>45</xdr:col>
      <xdr:colOff>177800</xdr:colOff>
      <xdr:row>97</xdr:row>
      <xdr:rowOff>85637</xdr:rowOff>
    </xdr:to>
    <xdr:cxnSp macro="">
      <xdr:nvCxnSpPr>
        <xdr:cNvPr id="474" name="直線コネクタ 473"/>
        <xdr:cNvCxnSpPr/>
      </xdr:nvCxnSpPr>
      <xdr:spPr>
        <a:xfrm>
          <a:off x="7861300" y="16387739"/>
          <a:ext cx="889000" cy="32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99989</xdr:rowOff>
    </xdr:from>
    <xdr:to>
      <xdr:col>41</xdr:col>
      <xdr:colOff>50800</xdr:colOff>
      <xdr:row>96</xdr:row>
      <xdr:rowOff>59821</xdr:rowOff>
    </xdr:to>
    <xdr:cxnSp macro="">
      <xdr:nvCxnSpPr>
        <xdr:cNvPr id="477" name="直線コネクタ 476"/>
        <xdr:cNvCxnSpPr/>
      </xdr:nvCxnSpPr>
      <xdr:spPr>
        <a:xfrm flipV="1">
          <a:off x="6972300" y="16387739"/>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55851</xdr:rowOff>
    </xdr:from>
    <xdr:to>
      <xdr:col>55</xdr:col>
      <xdr:colOff>50800</xdr:colOff>
      <xdr:row>95</xdr:row>
      <xdr:rowOff>157451</xdr:rowOff>
    </xdr:to>
    <xdr:sp macro="" textlink="">
      <xdr:nvSpPr>
        <xdr:cNvPr id="487" name="楕円 486"/>
        <xdr:cNvSpPr/>
      </xdr:nvSpPr>
      <xdr:spPr>
        <a:xfrm>
          <a:off x="10426700" y="16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78728</xdr:rowOff>
    </xdr:from>
    <xdr:ext cx="534377" cy="259045"/>
    <xdr:sp macro="" textlink="">
      <xdr:nvSpPr>
        <xdr:cNvPr id="488" name="普通建設事業費 （ うち更新整備　）該当値テキスト"/>
        <xdr:cNvSpPr txBox="1"/>
      </xdr:nvSpPr>
      <xdr:spPr>
        <a:xfrm>
          <a:off x="10528300" y="161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100150</xdr:rowOff>
    </xdr:from>
    <xdr:to>
      <xdr:col>50</xdr:col>
      <xdr:colOff>165100</xdr:colOff>
      <xdr:row>97</xdr:row>
      <xdr:rowOff>30300</xdr:rowOff>
    </xdr:to>
    <xdr:sp macro="" textlink="">
      <xdr:nvSpPr>
        <xdr:cNvPr id="489" name="楕円 488"/>
        <xdr:cNvSpPr/>
      </xdr:nvSpPr>
      <xdr:spPr>
        <a:xfrm>
          <a:off x="9588500" y="165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46827</xdr:rowOff>
    </xdr:from>
    <xdr:ext cx="534377" cy="259045"/>
    <xdr:sp macro="" textlink="">
      <xdr:nvSpPr>
        <xdr:cNvPr id="490" name="テキスト ボックス 489"/>
        <xdr:cNvSpPr txBox="1"/>
      </xdr:nvSpPr>
      <xdr:spPr>
        <a:xfrm>
          <a:off x="9372111" y="1633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34837</xdr:rowOff>
    </xdr:from>
    <xdr:to>
      <xdr:col>46</xdr:col>
      <xdr:colOff>38100</xdr:colOff>
      <xdr:row>97</xdr:row>
      <xdr:rowOff>136437</xdr:rowOff>
    </xdr:to>
    <xdr:sp macro="" textlink="">
      <xdr:nvSpPr>
        <xdr:cNvPr id="491" name="楕円 490"/>
        <xdr:cNvSpPr/>
      </xdr:nvSpPr>
      <xdr:spPr>
        <a:xfrm>
          <a:off x="86995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127564</xdr:rowOff>
    </xdr:from>
    <xdr:ext cx="534377" cy="259045"/>
    <xdr:sp macro="" textlink="">
      <xdr:nvSpPr>
        <xdr:cNvPr id="492" name="テキスト ボックス 491"/>
        <xdr:cNvSpPr txBox="1"/>
      </xdr:nvSpPr>
      <xdr:spPr>
        <a:xfrm>
          <a:off x="8483111" y="167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49189</xdr:rowOff>
    </xdr:from>
    <xdr:to>
      <xdr:col>41</xdr:col>
      <xdr:colOff>101600</xdr:colOff>
      <xdr:row>95</xdr:row>
      <xdr:rowOff>150789</xdr:rowOff>
    </xdr:to>
    <xdr:sp macro="" textlink="">
      <xdr:nvSpPr>
        <xdr:cNvPr id="493" name="楕円 492"/>
        <xdr:cNvSpPr/>
      </xdr:nvSpPr>
      <xdr:spPr>
        <a:xfrm>
          <a:off x="7810500" y="163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167316</xdr:rowOff>
    </xdr:from>
    <xdr:ext cx="534377" cy="259045"/>
    <xdr:sp macro="" textlink="">
      <xdr:nvSpPr>
        <xdr:cNvPr id="494" name="テキスト ボックス 493"/>
        <xdr:cNvSpPr txBox="1"/>
      </xdr:nvSpPr>
      <xdr:spPr>
        <a:xfrm>
          <a:off x="7594111" y="161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9021</xdr:rowOff>
    </xdr:from>
    <xdr:to>
      <xdr:col>36</xdr:col>
      <xdr:colOff>165100</xdr:colOff>
      <xdr:row>96</xdr:row>
      <xdr:rowOff>110621</xdr:rowOff>
    </xdr:to>
    <xdr:sp macro="" textlink="">
      <xdr:nvSpPr>
        <xdr:cNvPr id="495" name="楕円 494"/>
        <xdr:cNvSpPr/>
      </xdr:nvSpPr>
      <xdr:spPr>
        <a:xfrm>
          <a:off x="6921500" y="16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127148</xdr:rowOff>
    </xdr:from>
    <xdr:ext cx="534377" cy="259045"/>
    <xdr:sp macro="" textlink="">
      <xdr:nvSpPr>
        <xdr:cNvPr id="496" name="テキスト ボックス 495"/>
        <xdr:cNvSpPr txBox="1"/>
      </xdr:nvSpPr>
      <xdr:spPr>
        <a:xfrm>
          <a:off x="6705111" y="162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30404</xdr:rowOff>
    </xdr:from>
    <xdr:to>
      <xdr:col>85</xdr:col>
      <xdr:colOff>127000</xdr:colOff>
      <xdr:row>39</xdr:row>
      <xdr:rowOff>32385</xdr:rowOff>
    </xdr:to>
    <xdr:cxnSp macro="">
      <xdr:nvCxnSpPr>
        <xdr:cNvPr id="525" name="直線コネクタ 524"/>
        <xdr:cNvCxnSpPr/>
      </xdr:nvCxnSpPr>
      <xdr:spPr>
        <a:xfrm flipV="1">
          <a:off x="15481300" y="6716954"/>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31267</xdr:rowOff>
    </xdr:from>
    <xdr:to>
      <xdr:col>81</xdr:col>
      <xdr:colOff>50800</xdr:colOff>
      <xdr:row>39</xdr:row>
      <xdr:rowOff>32385</xdr:rowOff>
    </xdr:to>
    <xdr:cxnSp macro="">
      <xdr:nvCxnSpPr>
        <xdr:cNvPr id="528" name="直線コネクタ 527"/>
        <xdr:cNvCxnSpPr/>
      </xdr:nvCxnSpPr>
      <xdr:spPr>
        <a:xfrm>
          <a:off x="14592300" y="6717817"/>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31267</xdr:rowOff>
    </xdr:from>
    <xdr:to>
      <xdr:col>76</xdr:col>
      <xdr:colOff>114300</xdr:colOff>
      <xdr:row>39</xdr:row>
      <xdr:rowOff>41072</xdr:rowOff>
    </xdr:to>
    <xdr:cxnSp macro="">
      <xdr:nvCxnSpPr>
        <xdr:cNvPr id="531" name="直線コネクタ 530"/>
        <xdr:cNvCxnSpPr/>
      </xdr:nvCxnSpPr>
      <xdr:spPr>
        <a:xfrm flipV="1">
          <a:off x="13703300" y="6717817"/>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35395</xdr:rowOff>
    </xdr:from>
    <xdr:to>
      <xdr:col>71</xdr:col>
      <xdr:colOff>177800</xdr:colOff>
      <xdr:row>39</xdr:row>
      <xdr:rowOff>41072</xdr:rowOff>
    </xdr:to>
    <xdr:cxnSp macro="">
      <xdr:nvCxnSpPr>
        <xdr:cNvPr id="534" name="直線コネクタ 533"/>
        <xdr:cNvCxnSpPr/>
      </xdr:nvCxnSpPr>
      <xdr:spPr>
        <a:xfrm>
          <a:off x="12814300" y="672194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151054</xdr:rowOff>
    </xdr:from>
    <xdr:to>
      <xdr:col>85</xdr:col>
      <xdr:colOff>177800</xdr:colOff>
      <xdr:row>39</xdr:row>
      <xdr:rowOff>81204</xdr:rowOff>
    </xdr:to>
    <xdr:sp macro="" textlink="">
      <xdr:nvSpPr>
        <xdr:cNvPr id="544" name="楕円 543"/>
        <xdr:cNvSpPr/>
      </xdr:nvSpPr>
      <xdr:spPr>
        <a:xfrm>
          <a:off x="16268700" y="6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469744" cy="259045"/>
    <xdr:sp macro="" textlink="">
      <xdr:nvSpPr>
        <xdr:cNvPr id="545" name="災害復旧事業費該当値テキスト"/>
        <xdr:cNvSpPr txBox="1"/>
      </xdr:nvSpPr>
      <xdr:spPr>
        <a:xfrm>
          <a:off x="16370300" y="66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46" name="楕円 545"/>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74312</xdr:rowOff>
    </xdr:from>
    <xdr:ext cx="378565" cy="259045"/>
    <xdr:sp macro="" textlink="">
      <xdr:nvSpPr>
        <xdr:cNvPr id="547" name="テキスト ボックス 546"/>
        <xdr:cNvSpPr txBox="1"/>
      </xdr:nvSpPr>
      <xdr:spPr>
        <a:xfrm>
          <a:off x="15292017" y="676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151917</xdr:rowOff>
    </xdr:from>
    <xdr:to>
      <xdr:col>76</xdr:col>
      <xdr:colOff>165100</xdr:colOff>
      <xdr:row>39</xdr:row>
      <xdr:rowOff>82067</xdr:rowOff>
    </xdr:to>
    <xdr:sp macro="" textlink="">
      <xdr:nvSpPr>
        <xdr:cNvPr id="548" name="楕円 547"/>
        <xdr:cNvSpPr/>
      </xdr:nvSpPr>
      <xdr:spPr>
        <a:xfrm>
          <a:off x="14541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73194</xdr:rowOff>
    </xdr:from>
    <xdr:ext cx="469744" cy="259045"/>
    <xdr:sp macro="" textlink="">
      <xdr:nvSpPr>
        <xdr:cNvPr id="549" name="テキスト ボックス 548"/>
        <xdr:cNvSpPr txBox="1"/>
      </xdr:nvSpPr>
      <xdr:spPr>
        <a:xfrm>
          <a:off x="14357428" y="675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161722</xdr:rowOff>
    </xdr:from>
    <xdr:to>
      <xdr:col>72</xdr:col>
      <xdr:colOff>38100</xdr:colOff>
      <xdr:row>39</xdr:row>
      <xdr:rowOff>91872</xdr:rowOff>
    </xdr:to>
    <xdr:sp macro="" textlink="">
      <xdr:nvSpPr>
        <xdr:cNvPr id="550" name="楕円 549"/>
        <xdr:cNvSpPr/>
      </xdr:nvSpPr>
      <xdr:spPr>
        <a:xfrm>
          <a:off x="13652500" y="66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82999</xdr:rowOff>
    </xdr:from>
    <xdr:ext cx="378565" cy="259045"/>
    <xdr:sp macro="" textlink="">
      <xdr:nvSpPr>
        <xdr:cNvPr id="551" name="テキスト ボックス 550"/>
        <xdr:cNvSpPr txBox="1"/>
      </xdr:nvSpPr>
      <xdr:spPr>
        <a:xfrm>
          <a:off x="13514017" y="67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156045</xdr:rowOff>
    </xdr:from>
    <xdr:to>
      <xdr:col>67</xdr:col>
      <xdr:colOff>101600</xdr:colOff>
      <xdr:row>39</xdr:row>
      <xdr:rowOff>86195</xdr:rowOff>
    </xdr:to>
    <xdr:sp macro="" textlink="">
      <xdr:nvSpPr>
        <xdr:cNvPr id="552" name="楕円 551"/>
        <xdr:cNvSpPr/>
      </xdr:nvSpPr>
      <xdr:spPr>
        <a:xfrm>
          <a:off x="12763500" y="66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77322</xdr:rowOff>
    </xdr:from>
    <xdr:ext cx="378565" cy="259045"/>
    <xdr:sp macro="" textlink="">
      <xdr:nvSpPr>
        <xdr:cNvPr id="553" name="テキスト ボックス 552"/>
        <xdr:cNvSpPr txBox="1"/>
      </xdr:nvSpPr>
      <xdr:spPr>
        <a:xfrm>
          <a:off x="12625017" y="676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154376</xdr:rowOff>
    </xdr:from>
    <xdr:to>
      <xdr:col>85</xdr:col>
      <xdr:colOff>127000</xdr:colOff>
      <xdr:row>73</xdr:row>
      <xdr:rowOff>158034</xdr:rowOff>
    </xdr:to>
    <xdr:cxnSp macro="">
      <xdr:nvCxnSpPr>
        <xdr:cNvPr id="629" name="直線コネクタ 628"/>
        <xdr:cNvCxnSpPr/>
      </xdr:nvCxnSpPr>
      <xdr:spPr>
        <a:xfrm>
          <a:off x="15481300" y="1267022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154376</xdr:rowOff>
    </xdr:from>
    <xdr:to>
      <xdr:col>81</xdr:col>
      <xdr:colOff>50800</xdr:colOff>
      <xdr:row>73</xdr:row>
      <xdr:rowOff>170790</xdr:rowOff>
    </xdr:to>
    <xdr:cxnSp macro="">
      <xdr:nvCxnSpPr>
        <xdr:cNvPr id="632" name="直線コネクタ 631"/>
        <xdr:cNvCxnSpPr/>
      </xdr:nvCxnSpPr>
      <xdr:spPr>
        <a:xfrm flipV="1">
          <a:off x="14592300" y="12670226"/>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167612</xdr:rowOff>
    </xdr:from>
    <xdr:to>
      <xdr:col>76</xdr:col>
      <xdr:colOff>114300</xdr:colOff>
      <xdr:row>73</xdr:row>
      <xdr:rowOff>170790</xdr:rowOff>
    </xdr:to>
    <xdr:cxnSp macro="">
      <xdr:nvCxnSpPr>
        <xdr:cNvPr id="635" name="直線コネクタ 634"/>
        <xdr:cNvCxnSpPr/>
      </xdr:nvCxnSpPr>
      <xdr:spPr>
        <a:xfrm>
          <a:off x="13703300" y="12683462"/>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118601</xdr:rowOff>
    </xdr:from>
    <xdr:to>
      <xdr:col>71</xdr:col>
      <xdr:colOff>177800</xdr:colOff>
      <xdr:row>73</xdr:row>
      <xdr:rowOff>167612</xdr:rowOff>
    </xdr:to>
    <xdr:cxnSp macro="">
      <xdr:nvCxnSpPr>
        <xdr:cNvPr id="638" name="直線コネクタ 637"/>
        <xdr:cNvCxnSpPr/>
      </xdr:nvCxnSpPr>
      <xdr:spPr>
        <a:xfrm>
          <a:off x="12814300" y="12634451"/>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107234</xdr:rowOff>
    </xdr:from>
    <xdr:to>
      <xdr:col>85</xdr:col>
      <xdr:colOff>177800</xdr:colOff>
      <xdr:row>74</xdr:row>
      <xdr:rowOff>37384</xdr:rowOff>
    </xdr:to>
    <xdr:sp macro="" textlink="">
      <xdr:nvSpPr>
        <xdr:cNvPr id="648" name="楕円 647"/>
        <xdr:cNvSpPr/>
      </xdr:nvSpPr>
      <xdr:spPr>
        <a:xfrm>
          <a:off x="16268700" y="126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130111</xdr:rowOff>
    </xdr:from>
    <xdr:ext cx="534377" cy="259045"/>
    <xdr:sp macro="" textlink="">
      <xdr:nvSpPr>
        <xdr:cNvPr id="649" name="公債費該当値テキスト"/>
        <xdr:cNvSpPr txBox="1"/>
      </xdr:nvSpPr>
      <xdr:spPr>
        <a:xfrm>
          <a:off x="16370300" y="124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103576</xdr:rowOff>
    </xdr:from>
    <xdr:to>
      <xdr:col>81</xdr:col>
      <xdr:colOff>101600</xdr:colOff>
      <xdr:row>74</xdr:row>
      <xdr:rowOff>33726</xdr:rowOff>
    </xdr:to>
    <xdr:sp macro="" textlink="">
      <xdr:nvSpPr>
        <xdr:cNvPr id="650" name="楕円 649"/>
        <xdr:cNvSpPr/>
      </xdr:nvSpPr>
      <xdr:spPr>
        <a:xfrm>
          <a:off x="15430500" y="126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50253</xdr:rowOff>
    </xdr:from>
    <xdr:ext cx="534377" cy="259045"/>
    <xdr:sp macro="" textlink="">
      <xdr:nvSpPr>
        <xdr:cNvPr id="651" name="テキスト ボックス 650"/>
        <xdr:cNvSpPr txBox="1"/>
      </xdr:nvSpPr>
      <xdr:spPr>
        <a:xfrm>
          <a:off x="15214111" y="123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119990</xdr:rowOff>
    </xdr:from>
    <xdr:to>
      <xdr:col>76</xdr:col>
      <xdr:colOff>165100</xdr:colOff>
      <xdr:row>74</xdr:row>
      <xdr:rowOff>50140</xdr:rowOff>
    </xdr:to>
    <xdr:sp macro="" textlink="">
      <xdr:nvSpPr>
        <xdr:cNvPr id="652" name="楕円 651"/>
        <xdr:cNvSpPr/>
      </xdr:nvSpPr>
      <xdr:spPr>
        <a:xfrm>
          <a:off x="14541500" y="126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66667</xdr:rowOff>
    </xdr:from>
    <xdr:ext cx="534377" cy="259045"/>
    <xdr:sp macro="" textlink="">
      <xdr:nvSpPr>
        <xdr:cNvPr id="653" name="テキスト ボックス 652"/>
        <xdr:cNvSpPr txBox="1"/>
      </xdr:nvSpPr>
      <xdr:spPr>
        <a:xfrm>
          <a:off x="14325111" y="124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116812</xdr:rowOff>
    </xdr:from>
    <xdr:to>
      <xdr:col>72</xdr:col>
      <xdr:colOff>38100</xdr:colOff>
      <xdr:row>74</xdr:row>
      <xdr:rowOff>46962</xdr:rowOff>
    </xdr:to>
    <xdr:sp macro="" textlink="">
      <xdr:nvSpPr>
        <xdr:cNvPr id="654" name="楕円 653"/>
        <xdr:cNvSpPr/>
      </xdr:nvSpPr>
      <xdr:spPr>
        <a:xfrm>
          <a:off x="13652500" y="12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63489</xdr:rowOff>
    </xdr:from>
    <xdr:ext cx="534377" cy="259045"/>
    <xdr:sp macro="" textlink="">
      <xdr:nvSpPr>
        <xdr:cNvPr id="655" name="テキスト ボックス 654"/>
        <xdr:cNvSpPr txBox="1"/>
      </xdr:nvSpPr>
      <xdr:spPr>
        <a:xfrm>
          <a:off x="13436111" y="124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67801</xdr:rowOff>
    </xdr:from>
    <xdr:to>
      <xdr:col>67</xdr:col>
      <xdr:colOff>101600</xdr:colOff>
      <xdr:row>73</xdr:row>
      <xdr:rowOff>169401</xdr:rowOff>
    </xdr:to>
    <xdr:sp macro="" textlink="">
      <xdr:nvSpPr>
        <xdr:cNvPr id="656" name="楕円 655"/>
        <xdr:cNvSpPr/>
      </xdr:nvSpPr>
      <xdr:spPr>
        <a:xfrm>
          <a:off x="12763500" y="125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14478</xdr:rowOff>
    </xdr:from>
    <xdr:ext cx="534377" cy="259045"/>
    <xdr:sp macro="" textlink="">
      <xdr:nvSpPr>
        <xdr:cNvPr id="657" name="テキスト ボックス 656"/>
        <xdr:cNvSpPr txBox="1"/>
      </xdr:nvSpPr>
      <xdr:spPr>
        <a:xfrm>
          <a:off x="12547111" y="123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162057</xdr:rowOff>
    </xdr:from>
    <xdr:to>
      <xdr:col>85</xdr:col>
      <xdr:colOff>127000</xdr:colOff>
      <xdr:row>97</xdr:row>
      <xdr:rowOff>164914</xdr:rowOff>
    </xdr:to>
    <xdr:cxnSp macro="">
      <xdr:nvCxnSpPr>
        <xdr:cNvPr id="684" name="直線コネクタ 683"/>
        <xdr:cNvCxnSpPr/>
      </xdr:nvCxnSpPr>
      <xdr:spPr>
        <a:xfrm flipV="1">
          <a:off x="15481300" y="1679270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164914</xdr:rowOff>
    </xdr:from>
    <xdr:to>
      <xdr:col>81</xdr:col>
      <xdr:colOff>50800</xdr:colOff>
      <xdr:row>98</xdr:row>
      <xdr:rowOff>15639</xdr:rowOff>
    </xdr:to>
    <xdr:cxnSp macro="">
      <xdr:nvCxnSpPr>
        <xdr:cNvPr id="687" name="直線コネクタ 686"/>
        <xdr:cNvCxnSpPr/>
      </xdr:nvCxnSpPr>
      <xdr:spPr>
        <a:xfrm flipV="1">
          <a:off x="14592300" y="16795564"/>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169304</xdr:rowOff>
    </xdr:from>
    <xdr:to>
      <xdr:col>76</xdr:col>
      <xdr:colOff>114300</xdr:colOff>
      <xdr:row>98</xdr:row>
      <xdr:rowOff>15639</xdr:rowOff>
    </xdr:to>
    <xdr:cxnSp macro="">
      <xdr:nvCxnSpPr>
        <xdr:cNvPr id="690" name="直線コネクタ 689"/>
        <xdr:cNvCxnSpPr/>
      </xdr:nvCxnSpPr>
      <xdr:spPr>
        <a:xfrm>
          <a:off x="13703300" y="16799954"/>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169304</xdr:rowOff>
    </xdr:from>
    <xdr:to>
      <xdr:col>71</xdr:col>
      <xdr:colOff>177800</xdr:colOff>
      <xdr:row>98</xdr:row>
      <xdr:rowOff>65108</xdr:rowOff>
    </xdr:to>
    <xdr:cxnSp macro="">
      <xdr:nvCxnSpPr>
        <xdr:cNvPr id="693" name="直線コネクタ 692"/>
        <xdr:cNvCxnSpPr/>
      </xdr:nvCxnSpPr>
      <xdr:spPr>
        <a:xfrm flipV="1">
          <a:off x="12814300" y="16799954"/>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111257</xdr:rowOff>
    </xdr:from>
    <xdr:to>
      <xdr:col>85</xdr:col>
      <xdr:colOff>177800</xdr:colOff>
      <xdr:row>98</xdr:row>
      <xdr:rowOff>41407</xdr:rowOff>
    </xdr:to>
    <xdr:sp macro="" textlink="">
      <xdr:nvSpPr>
        <xdr:cNvPr id="703" name="楕円 702"/>
        <xdr:cNvSpPr/>
      </xdr:nvSpPr>
      <xdr:spPr>
        <a:xfrm>
          <a:off x="16268700" y="1674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26184</xdr:rowOff>
    </xdr:from>
    <xdr:ext cx="469744" cy="259045"/>
    <xdr:sp macro="" textlink="">
      <xdr:nvSpPr>
        <xdr:cNvPr id="704" name="積立金該当値テキスト"/>
        <xdr:cNvSpPr txBox="1"/>
      </xdr:nvSpPr>
      <xdr:spPr>
        <a:xfrm>
          <a:off x="16370300" y="1665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114114</xdr:rowOff>
    </xdr:from>
    <xdr:to>
      <xdr:col>81</xdr:col>
      <xdr:colOff>101600</xdr:colOff>
      <xdr:row>98</xdr:row>
      <xdr:rowOff>44264</xdr:rowOff>
    </xdr:to>
    <xdr:sp macro="" textlink="">
      <xdr:nvSpPr>
        <xdr:cNvPr id="705" name="楕円 704"/>
        <xdr:cNvSpPr/>
      </xdr:nvSpPr>
      <xdr:spPr>
        <a:xfrm>
          <a:off x="15430500" y="16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35391</xdr:rowOff>
    </xdr:from>
    <xdr:ext cx="469744" cy="259045"/>
    <xdr:sp macro="" textlink="">
      <xdr:nvSpPr>
        <xdr:cNvPr id="706" name="テキスト ボックス 705"/>
        <xdr:cNvSpPr txBox="1"/>
      </xdr:nvSpPr>
      <xdr:spPr>
        <a:xfrm>
          <a:off x="15246428" y="1683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136289</xdr:rowOff>
    </xdr:from>
    <xdr:to>
      <xdr:col>76</xdr:col>
      <xdr:colOff>165100</xdr:colOff>
      <xdr:row>98</xdr:row>
      <xdr:rowOff>66439</xdr:rowOff>
    </xdr:to>
    <xdr:sp macro="" textlink="">
      <xdr:nvSpPr>
        <xdr:cNvPr id="707" name="楕円 706"/>
        <xdr:cNvSpPr/>
      </xdr:nvSpPr>
      <xdr:spPr>
        <a:xfrm>
          <a:off x="14541500" y="167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57566</xdr:rowOff>
    </xdr:from>
    <xdr:ext cx="469744" cy="259045"/>
    <xdr:sp macro="" textlink="">
      <xdr:nvSpPr>
        <xdr:cNvPr id="708" name="テキスト ボックス 707"/>
        <xdr:cNvSpPr txBox="1"/>
      </xdr:nvSpPr>
      <xdr:spPr>
        <a:xfrm>
          <a:off x="14357428" y="1685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118504</xdr:rowOff>
    </xdr:from>
    <xdr:to>
      <xdr:col>72</xdr:col>
      <xdr:colOff>38100</xdr:colOff>
      <xdr:row>98</xdr:row>
      <xdr:rowOff>48654</xdr:rowOff>
    </xdr:to>
    <xdr:sp macro="" textlink="">
      <xdr:nvSpPr>
        <xdr:cNvPr id="709" name="楕円 708"/>
        <xdr:cNvSpPr/>
      </xdr:nvSpPr>
      <xdr:spPr>
        <a:xfrm>
          <a:off x="13652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39781</xdr:rowOff>
    </xdr:from>
    <xdr:ext cx="469744" cy="259045"/>
    <xdr:sp macro="" textlink="">
      <xdr:nvSpPr>
        <xdr:cNvPr id="710" name="テキスト ボックス 709"/>
        <xdr:cNvSpPr txBox="1"/>
      </xdr:nvSpPr>
      <xdr:spPr>
        <a:xfrm>
          <a:off x="13468428" y="1684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14308</xdr:rowOff>
    </xdr:from>
    <xdr:to>
      <xdr:col>67</xdr:col>
      <xdr:colOff>101600</xdr:colOff>
      <xdr:row>98</xdr:row>
      <xdr:rowOff>115908</xdr:rowOff>
    </xdr:to>
    <xdr:sp macro="" textlink="">
      <xdr:nvSpPr>
        <xdr:cNvPr id="711" name="楕円 710"/>
        <xdr:cNvSpPr/>
      </xdr:nvSpPr>
      <xdr:spPr>
        <a:xfrm>
          <a:off x="12763500" y="16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107035</xdr:rowOff>
    </xdr:from>
    <xdr:ext cx="469744" cy="259045"/>
    <xdr:sp macro="" textlink="">
      <xdr:nvSpPr>
        <xdr:cNvPr id="712" name="テキスト ボックス 711"/>
        <xdr:cNvSpPr txBox="1"/>
      </xdr:nvSpPr>
      <xdr:spPr>
        <a:xfrm>
          <a:off x="12579428" y="169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72317</xdr:rowOff>
    </xdr:from>
    <xdr:to>
      <xdr:col>116</xdr:col>
      <xdr:colOff>63500</xdr:colOff>
      <xdr:row>37</xdr:row>
      <xdr:rowOff>75801</xdr:rowOff>
    </xdr:to>
    <xdr:cxnSp macro="">
      <xdr:nvCxnSpPr>
        <xdr:cNvPr id="743" name="直線コネクタ 742"/>
        <xdr:cNvCxnSpPr/>
      </xdr:nvCxnSpPr>
      <xdr:spPr>
        <a:xfrm flipV="1">
          <a:off x="21323300" y="6415967"/>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75801</xdr:rowOff>
    </xdr:from>
    <xdr:to>
      <xdr:col>111</xdr:col>
      <xdr:colOff>177800</xdr:colOff>
      <xdr:row>39</xdr:row>
      <xdr:rowOff>98878</xdr:rowOff>
    </xdr:to>
    <xdr:cxnSp macro="">
      <xdr:nvCxnSpPr>
        <xdr:cNvPr id="746" name="直線コネクタ 745"/>
        <xdr:cNvCxnSpPr/>
      </xdr:nvCxnSpPr>
      <xdr:spPr>
        <a:xfrm flipV="1">
          <a:off x="20434300" y="6419451"/>
          <a:ext cx="889000" cy="36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21517</xdr:rowOff>
    </xdr:from>
    <xdr:to>
      <xdr:col>116</xdr:col>
      <xdr:colOff>114300</xdr:colOff>
      <xdr:row>37</xdr:row>
      <xdr:rowOff>123117</xdr:rowOff>
    </xdr:to>
    <xdr:sp macro="" textlink="">
      <xdr:nvSpPr>
        <xdr:cNvPr id="762" name="楕円 761"/>
        <xdr:cNvSpPr/>
      </xdr:nvSpPr>
      <xdr:spPr>
        <a:xfrm>
          <a:off x="22110700" y="63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44394</xdr:rowOff>
    </xdr:from>
    <xdr:ext cx="469744" cy="259045"/>
    <xdr:sp macro="" textlink="">
      <xdr:nvSpPr>
        <xdr:cNvPr id="763" name="投資及び出資金該当値テキスト"/>
        <xdr:cNvSpPr txBox="1"/>
      </xdr:nvSpPr>
      <xdr:spPr>
        <a:xfrm>
          <a:off x="22212300"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25001</xdr:rowOff>
    </xdr:from>
    <xdr:to>
      <xdr:col>112</xdr:col>
      <xdr:colOff>38100</xdr:colOff>
      <xdr:row>37</xdr:row>
      <xdr:rowOff>126601</xdr:rowOff>
    </xdr:to>
    <xdr:sp macro="" textlink="">
      <xdr:nvSpPr>
        <xdr:cNvPr id="764" name="楕円 763"/>
        <xdr:cNvSpPr/>
      </xdr:nvSpPr>
      <xdr:spPr>
        <a:xfrm>
          <a:off x="21272500" y="63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143128</xdr:rowOff>
    </xdr:from>
    <xdr:ext cx="469744" cy="259045"/>
    <xdr:sp macro="" textlink="">
      <xdr:nvSpPr>
        <xdr:cNvPr id="765" name="テキスト ボックス 764"/>
        <xdr:cNvSpPr txBox="1"/>
      </xdr:nvSpPr>
      <xdr:spPr>
        <a:xfrm>
          <a:off x="21088428" y="614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135128</xdr:rowOff>
    </xdr:from>
    <xdr:to>
      <xdr:col>116</xdr:col>
      <xdr:colOff>63500</xdr:colOff>
      <xdr:row>56</xdr:row>
      <xdr:rowOff>23228</xdr:rowOff>
    </xdr:to>
    <xdr:cxnSp macro="">
      <xdr:nvCxnSpPr>
        <xdr:cNvPr id="796" name="直線コネクタ 795"/>
        <xdr:cNvCxnSpPr/>
      </xdr:nvCxnSpPr>
      <xdr:spPr>
        <a:xfrm flipV="1">
          <a:off x="21323300" y="9564878"/>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23228</xdr:rowOff>
    </xdr:from>
    <xdr:to>
      <xdr:col>111</xdr:col>
      <xdr:colOff>177800</xdr:colOff>
      <xdr:row>56</xdr:row>
      <xdr:rowOff>26657</xdr:rowOff>
    </xdr:to>
    <xdr:cxnSp macro="">
      <xdr:nvCxnSpPr>
        <xdr:cNvPr id="799" name="直線コネクタ 798"/>
        <xdr:cNvCxnSpPr/>
      </xdr:nvCxnSpPr>
      <xdr:spPr>
        <a:xfrm flipV="1">
          <a:off x="20434300" y="96244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12141</xdr:rowOff>
    </xdr:from>
    <xdr:to>
      <xdr:col>107</xdr:col>
      <xdr:colOff>50800</xdr:colOff>
      <xdr:row>56</xdr:row>
      <xdr:rowOff>26657</xdr:rowOff>
    </xdr:to>
    <xdr:cxnSp macro="">
      <xdr:nvCxnSpPr>
        <xdr:cNvPr id="802" name="直線コネクタ 801"/>
        <xdr:cNvCxnSpPr/>
      </xdr:nvCxnSpPr>
      <xdr:spPr>
        <a:xfrm>
          <a:off x="19545300" y="9270441"/>
          <a:ext cx="889000" cy="3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12141</xdr:rowOff>
    </xdr:from>
    <xdr:to>
      <xdr:col>102</xdr:col>
      <xdr:colOff>114300</xdr:colOff>
      <xdr:row>55</xdr:row>
      <xdr:rowOff>162903</xdr:rowOff>
    </xdr:to>
    <xdr:cxnSp macro="">
      <xdr:nvCxnSpPr>
        <xdr:cNvPr id="805" name="直線コネクタ 804"/>
        <xdr:cNvCxnSpPr/>
      </xdr:nvCxnSpPr>
      <xdr:spPr>
        <a:xfrm flipV="1">
          <a:off x="18656300" y="9270441"/>
          <a:ext cx="889000" cy="3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84328</xdr:rowOff>
    </xdr:from>
    <xdr:to>
      <xdr:col>116</xdr:col>
      <xdr:colOff>114300</xdr:colOff>
      <xdr:row>56</xdr:row>
      <xdr:rowOff>14478</xdr:rowOff>
    </xdr:to>
    <xdr:sp macro="" textlink="">
      <xdr:nvSpPr>
        <xdr:cNvPr id="815" name="楕円 814"/>
        <xdr:cNvSpPr/>
      </xdr:nvSpPr>
      <xdr:spPr>
        <a:xfrm>
          <a:off x="22110700" y="95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107205</xdr:rowOff>
    </xdr:from>
    <xdr:ext cx="469744" cy="259045"/>
    <xdr:sp macro="" textlink="">
      <xdr:nvSpPr>
        <xdr:cNvPr id="816" name="貸付金該当値テキスト"/>
        <xdr:cNvSpPr txBox="1"/>
      </xdr:nvSpPr>
      <xdr:spPr>
        <a:xfrm>
          <a:off x="22212300" y="936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143878</xdr:rowOff>
    </xdr:from>
    <xdr:to>
      <xdr:col>112</xdr:col>
      <xdr:colOff>38100</xdr:colOff>
      <xdr:row>56</xdr:row>
      <xdr:rowOff>74028</xdr:rowOff>
    </xdr:to>
    <xdr:sp macro="" textlink="">
      <xdr:nvSpPr>
        <xdr:cNvPr id="817" name="楕円 816"/>
        <xdr:cNvSpPr/>
      </xdr:nvSpPr>
      <xdr:spPr>
        <a:xfrm>
          <a:off x="21272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90555</xdr:rowOff>
    </xdr:from>
    <xdr:ext cx="469744" cy="259045"/>
    <xdr:sp macro="" textlink="">
      <xdr:nvSpPr>
        <xdr:cNvPr id="818" name="テキスト ボックス 817"/>
        <xdr:cNvSpPr txBox="1"/>
      </xdr:nvSpPr>
      <xdr:spPr>
        <a:xfrm>
          <a:off x="21088428" y="934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147307</xdr:rowOff>
    </xdr:from>
    <xdr:to>
      <xdr:col>107</xdr:col>
      <xdr:colOff>101600</xdr:colOff>
      <xdr:row>56</xdr:row>
      <xdr:rowOff>77457</xdr:rowOff>
    </xdr:to>
    <xdr:sp macro="" textlink="">
      <xdr:nvSpPr>
        <xdr:cNvPr id="819" name="楕円 818"/>
        <xdr:cNvSpPr/>
      </xdr:nvSpPr>
      <xdr:spPr>
        <a:xfrm>
          <a:off x="20383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93984</xdr:rowOff>
    </xdr:from>
    <xdr:ext cx="469744" cy="259045"/>
    <xdr:sp macro="" textlink="">
      <xdr:nvSpPr>
        <xdr:cNvPr id="820" name="テキスト ボックス 819"/>
        <xdr:cNvSpPr txBox="1"/>
      </xdr:nvSpPr>
      <xdr:spPr>
        <a:xfrm>
          <a:off x="20199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132791</xdr:rowOff>
    </xdr:from>
    <xdr:to>
      <xdr:col>102</xdr:col>
      <xdr:colOff>165100</xdr:colOff>
      <xdr:row>54</xdr:row>
      <xdr:rowOff>62941</xdr:rowOff>
    </xdr:to>
    <xdr:sp macro="" textlink="">
      <xdr:nvSpPr>
        <xdr:cNvPr id="821" name="楕円 820"/>
        <xdr:cNvSpPr/>
      </xdr:nvSpPr>
      <xdr:spPr>
        <a:xfrm>
          <a:off x="19494500" y="9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79468</xdr:rowOff>
    </xdr:from>
    <xdr:ext cx="534377" cy="259045"/>
    <xdr:sp macro="" textlink="">
      <xdr:nvSpPr>
        <xdr:cNvPr id="822" name="テキスト ボックス 821"/>
        <xdr:cNvSpPr txBox="1"/>
      </xdr:nvSpPr>
      <xdr:spPr>
        <a:xfrm>
          <a:off x="19278111" y="89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112103</xdr:rowOff>
    </xdr:from>
    <xdr:to>
      <xdr:col>98</xdr:col>
      <xdr:colOff>38100</xdr:colOff>
      <xdr:row>56</xdr:row>
      <xdr:rowOff>42253</xdr:rowOff>
    </xdr:to>
    <xdr:sp macro="" textlink="">
      <xdr:nvSpPr>
        <xdr:cNvPr id="823" name="楕円 822"/>
        <xdr:cNvSpPr/>
      </xdr:nvSpPr>
      <xdr:spPr>
        <a:xfrm>
          <a:off x="18605500" y="9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58780</xdr:rowOff>
    </xdr:from>
    <xdr:ext cx="469744" cy="259045"/>
    <xdr:sp macro="" textlink="">
      <xdr:nvSpPr>
        <xdr:cNvPr id="824" name="テキスト ボックス 823"/>
        <xdr:cNvSpPr txBox="1"/>
      </xdr:nvSpPr>
      <xdr:spPr>
        <a:xfrm>
          <a:off x="18421428" y="931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53779</xdr:rowOff>
    </xdr:from>
    <xdr:to>
      <xdr:col>116</xdr:col>
      <xdr:colOff>62864</xdr:colOff>
      <xdr:row>78</xdr:row>
      <xdr:rowOff>35361</xdr:rowOff>
    </xdr:to>
    <xdr:cxnSp macro="">
      <xdr:nvCxnSpPr>
        <xdr:cNvPr id="851" name="直線コネクタ 850"/>
        <xdr:cNvCxnSpPr/>
      </xdr:nvCxnSpPr>
      <xdr:spPr>
        <a:xfrm flipV="1">
          <a:off x="22159595" y="12398179"/>
          <a:ext cx="1269" cy="1010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39188</xdr:rowOff>
    </xdr:from>
    <xdr:ext cx="534377" cy="259045"/>
    <xdr:sp macro="" textlink="">
      <xdr:nvSpPr>
        <xdr:cNvPr id="852" name="繰出金最小値テキスト"/>
        <xdr:cNvSpPr txBox="1"/>
      </xdr:nvSpPr>
      <xdr:spPr>
        <a:xfrm>
          <a:off x="22212300" y="134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35361</xdr:rowOff>
    </xdr:from>
    <xdr:to>
      <xdr:col>116</xdr:col>
      <xdr:colOff>152400</xdr:colOff>
      <xdr:row>78</xdr:row>
      <xdr:rowOff>35361</xdr:rowOff>
    </xdr:to>
    <xdr:cxnSp macro="">
      <xdr:nvCxnSpPr>
        <xdr:cNvPr id="853" name="直線コネクタ 852"/>
        <xdr:cNvCxnSpPr/>
      </xdr:nvCxnSpPr>
      <xdr:spPr>
        <a:xfrm>
          <a:off x="22072600" y="134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456</xdr:rowOff>
    </xdr:from>
    <xdr:ext cx="534377" cy="259045"/>
    <xdr:sp macro="" textlink="">
      <xdr:nvSpPr>
        <xdr:cNvPr id="854" name="繰出金最大値テキスト"/>
        <xdr:cNvSpPr txBox="1"/>
      </xdr:nvSpPr>
      <xdr:spPr>
        <a:xfrm>
          <a:off x="22212300" y="121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53779</xdr:rowOff>
    </xdr:from>
    <xdr:to>
      <xdr:col>116</xdr:col>
      <xdr:colOff>152400</xdr:colOff>
      <xdr:row>72</xdr:row>
      <xdr:rowOff>53779</xdr:rowOff>
    </xdr:to>
    <xdr:cxnSp macro="">
      <xdr:nvCxnSpPr>
        <xdr:cNvPr id="855" name="直線コネクタ 854"/>
        <xdr:cNvCxnSpPr/>
      </xdr:nvCxnSpPr>
      <xdr:spPr>
        <a:xfrm>
          <a:off x="22072600" y="1239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105867</xdr:rowOff>
    </xdr:from>
    <xdr:to>
      <xdr:col>116</xdr:col>
      <xdr:colOff>63500</xdr:colOff>
      <xdr:row>72</xdr:row>
      <xdr:rowOff>164454</xdr:rowOff>
    </xdr:to>
    <xdr:cxnSp macro="">
      <xdr:nvCxnSpPr>
        <xdr:cNvPr id="856" name="直線コネクタ 855"/>
        <xdr:cNvCxnSpPr/>
      </xdr:nvCxnSpPr>
      <xdr:spPr>
        <a:xfrm flipV="1">
          <a:off x="21323300" y="12450267"/>
          <a:ext cx="8382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91428</xdr:rowOff>
    </xdr:from>
    <xdr:ext cx="534377" cy="259045"/>
    <xdr:sp macro="" textlink="">
      <xdr:nvSpPr>
        <xdr:cNvPr id="857" name="繰出金平均値テキスト"/>
        <xdr:cNvSpPr txBox="1"/>
      </xdr:nvSpPr>
      <xdr:spPr>
        <a:xfrm>
          <a:off x="22212300" y="1277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113001</xdr:rowOff>
    </xdr:from>
    <xdr:to>
      <xdr:col>116</xdr:col>
      <xdr:colOff>114300</xdr:colOff>
      <xdr:row>75</xdr:row>
      <xdr:rowOff>43151</xdr:rowOff>
    </xdr:to>
    <xdr:sp macro="" textlink="">
      <xdr:nvSpPr>
        <xdr:cNvPr id="858" name="フローチャート: 判断 857"/>
        <xdr:cNvSpPr/>
      </xdr:nvSpPr>
      <xdr:spPr>
        <a:xfrm>
          <a:off x="22110700" y="1280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83660</xdr:rowOff>
    </xdr:from>
    <xdr:to>
      <xdr:col>111</xdr:col>
      <xdr:colOff>177800</xdr:colOff>
      <xdr:row>72</xdr:row>
      <xdr:rowOff>164454</xdr:rowOff>
    </xdr:to>
    <xdr:cxnSp macro="">
      <xdr:nvCxnSpPr>
        <xdr:cNvPr id="859" name="直線コネクタ 858"/>
        <xdr:cNvCxnSpPr/>
      </xdr:nvCxnSpPr>
      <xdr:spPr>
        <a:xfrm>
          <a:off x="20434300" y="12085160"/>
          <a:ext cx="889000" cy="4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47034</xdr:rowOff>
    </xdr:from>
    <xdr:to>
      <xdr:col>112</xdr:col>
      <xdr:colOff>38100</xdr:colOff>
      <xdr:row>72</xdr:row>
      <xdr:rowOff>148634</xdr:rowOff>
    </xdr:to>
    <xdr:sp macro="" textlink="">
      <xdr:nvSpPr>
        <xdr:cNvPr id="860" name="フローチャート: 判断 859"/>
        <xdr:cNvSpPr/>
      </xdr:nvSpPr>
      <xdr:spPr>
        <a:xfrm>
          <a:off x="21272500" y="1239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165161</xdr:rowOff>
    </xdr:from>
    <xdr:ext cx="534377" cy="259045"/>
    <xdr:sp macro="" textlink="">
      <xdr:nvSpPr>
        <xdr:cNvPr id="861" name="テキスト ボックス 860"/>
        <xdr:cNvSpPr txBox="1"/>
      </xdr:nvSpPr>
      <xdr:spPr>
        <a:xfrm>
          <a:off x="21056111" y="121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71969</xdr:rowOff>
    </xdr:from>
    <xdr:to>
      <xdr:col>107</xdr:col>
      <xdr:colOff>50800</xdr:colOff>
      <xdr:row>70</xdr:row>
      <xdr:rowOff>83660</xdr:rowOff>
    </xdr:to>
    <xdr:cxnSp macro="">
      <xdr:nvCxnSpPr>
        <xdr:cNvPr id="862" name="直線コネクタ 861"/>
        <xdr:cNvCxnSpPr/>
      </xdr:nvCxnSpPr>
      <xdr:spPr>
        <a:xfrm>
          <a:off x="19545300" y="1207346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146409</xdr:rowOff>
    </xdr:from>
    <xdr:to>
      <xdr:col>107</xdr:col>
      <xdr:colOff>101600</xdr:colOff>
      <xdr:row>74</xdr:row>
      <xdr:rowOff>76559</xdr:rowOff>
    </xdr:to>
    <xdr:sp macro="" textlink="">
      <xdr:nvSpPr>
        <xdr:cNvPr id="863" name="フローチャート: 判断 862"/>
        <xdr:cNvSpPr/>
      </xdr:nvSpPr>
      <xdr:spPr>
        <a:xfrm>
          <a:off x="20383500" y="126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67686</xdr:rowOff>
    </xdr:from>
    <xdr:ext cx="534377" cy="259045"/>
    <xdr:sp macro="" textlink="">
      <xdr:nvSpPr>
        <xdr:cNvPr id="864" name="テキスト ボックス 863"/>
        <xdr:cNvSpPr txBox="1"/>
      </xdr:nvSpPr>
      <xdr:spPr>
        <a:xfrm>
          <a:off x="20167111" y="12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71969</xdr:rowOff>
    </xdr:from>
    <xdr:to>
      <xdr:col>102</xdr:col>
      <xdr:colOff>114300</xdr:colOff>
      <xdr:row>70</xdr:row>
      <xdr:rowOff>169287</xdr:rowOff>
    </xdr:to>
    <xdr:cxnSp macro="">
      <xdr:nvCxnSpPr>
        <xdr:cNvPr id="865" name="直線コネクタ 864"/>
        <xdr:cNvCxnSpPr/>
      </xdr:nvCxnSpPr>
      <xdr:spPr>
        <a:xfrm flipV="1">
          <a:off x="18656300" y="12073469"/>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113426</xdr:rowOff>
    </xdr:from>
    <xdr:to>
      <xdr:col>102</xdr:col>
      <xdr:colOff>165100</xdr:colOff>
      <xdr:row>74</xdr:row>
      <xdr:rowOff>43576</xdr:rowOff>
    </xdr:to>
    <xdr:sp macro="" textlink="">
      <xdr:nvSpPr>
        <xdr:cNvPr id="866" name="フローチャート: 判断 865"/>
        <xdr:cNvSpPr/>
      </xdr:nvSpPr>
      <xdr:spPr>
        <a:xfrm>
          <a:off x="19494500" y="1262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34703</xdr:rowOff>
    </xdr:from>
    <xdr:ext cx="534377" cy="259045"/>
    <xdr:sp macro="" textlink="">
      <xdr:nvSpPr>
        <xdr:cNvPr id="867" name="テキスト ボックス 866"/>
        <xdr:cNvSpPr txBox="1"/>
      </xdr:nvSpPr>
      <xdr:spPr>
        <a:xfrm>
          <a:off x="19278111" y="127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63264</xdr:rowOff>
    </xdr:from>
    <xdr:to>
      <xdr:col>98</xdr:col>
      <xdr:colOff>38100</xdr:colOff>
      <xdr:row>73</xdr:row>
      <xdr:rowOff>164864</xdr:rowOff>
    </xdr:to>
    <xdr:sp macro="" textlink="">
      <xdr:nvSpPr>
        <xdr:cNvPr id="868" name="フローチャート: 判断 867"/>
        <xdr:cNvSpPr/>
      </xdr:nvSpPr>
      <xdr:spPr>
        <a:xfrm>
          <a:off x="18605500" y="125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155991</xdr:rowOff>
    </xdr:from>
    <xdr:ext cx="534377" cy="259045"/>
    <xdr:sp macro="" textlink="">
      <xdr:nvSpPr>
        <xdr:cNvPr id="869" name="テキスト ボックス 868"/>
        <xdr:cNvSpPr txBox="1"/>
      </xdr:nvSpPr>
      <xdr:spPr>
        <a:xfrm>
          <a:off x="18389111" y="126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55067</xdr:rowOff>
    </xdr:from>
    <xdr:to>
      <xdr:col>116</xdr:col>
      <xdr:colOff>114300</xdr:colOff>
      <xdr:row>72</xdr:row>
      <xdr:rowOff>156667</xdr:rowOff>
    </xdr:to>
    <xdr:sp macro="" textlink="">
      <xdr:nvSpPr>
        <xdr:cNvPr id="875" name="楕円 874"/>
        <xdr:cNvSpPr/>
      </xdr:nvSpPr>
      <xdr:spPr>
        <a:xfrm>
          <a:off x="22110700" y="123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141444</xdr:rowOff>
    </xdr:from>
    <xdr:ext cx="534377" cy="259045"/>
    <xdr:sp macro="" textlink="">
      <xdr:nvSpPr>
        <xdr:cNvPr id="876" name="繰出金該当値テキスト"/>
        <xdr:cNvSpPr txBox="1"/>
      </xdr:nvSpPr>
      <xdr:spPr>
        <a:xfrm>
          <a:off x="22212300" y="123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113654</xdr:rowOff>
    </xdr:from>
    <xdr:to>
      <xdr:col>112</xdr:col>
      <xdr:colOff>38100</xdr:colOff>
      <xdr:row>73</xdr:row>
      <xdr:rowOff>43804</xdr:rowOff>
    </xdr:to>
    <xdr:sp macro="" textlink="">
      <xdr:nvSpPr>
        <xdr:cNvPr id="877" name="楕円 876"/>
        <xdr:cNvSpPr/>
      </xdr:nvSpPr>
      <xdr:spPr>
        <a:xfrm>
          <a:off x="21272500" y="124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34931</xdr:rowOff>
    </xdr:from>
    <xdr:ext cx="534377" cy="259045"/>
    <xdr:sp macro="" textlink="">
      <xdr:nvSpPr>
        <xdr:cNvPr id="878" name="テキスト ボックス 877"/>
        <xdr:cNvSpPr txBox="1"/>
      </xdr:nvSpPr>
      <xdr:spPr>
        <a:xfrm>
          <a:off x="21056111" y="125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32860</xdr:rowOff>
    </xdr:from>
    <xdr:to>
      <xdr:col>107</xdr:col>
      <xdr:colOff>101600</xdr:colOff>
      <xdr:row>70</xdr:row>
      <xdr:rowOff>134460</xdr:rowOff>
    </xdr:to>
    <xdr:sp macro="" textlink="">
      <xdr:nvSpPr>
        <xdr:cNvPr id="879" name="楕円 878"/>
        <xdr:cNvSpPr/>
      </xdr:nvSpPr>
      <xdr:spPr>
        <a:xfrm>
          <a:off x="20383500" y="120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150987</xdr:rowOff>
    </xdr:from>
    <xdr:ext cx="534377" cy="259045"/>
    <xdr:sp macro="" textlink="">
      <xdr:nvSpPr>
        <xdr:cNvPr id="880" name="テキスト ボックス 879"/>
        <xdr:cNvSpPr txBox="1"/>
      </xdr:nvSpPr>
      <xdr:spPr>
        <a:xfrm>
          <a:off x="20167111" y="118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21169</xdr:rowOff>
    </xdr:from>
    <xdr:to>
      <xdr:col>102</xdr:col>
      <xdr:colOff>165100</xdr:colOff>
      <xdr:row>70</xdr:row>
      <xdr:rowOff>122769</xdr:rowOff>
    </xdr:to>
    <xdr:sp macro="" textlink="">
      <xdr:nvSpPr>
        <xdr:cNvPr id="881" name="楕円 880"/>
        <xdr:cNvSpPr/>
      </xdr:nvSpPr>
      <xdr:spPr>
        <a:xfrm>
          <a:off x="19494500" y="120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139296</xdr:rowOff>
    </xdr:from>
    <xdr:ext cx="534377" cy="259045"/>
    <xdr:sp macro="" textlink="">
      <xdr:nvSpPr>
        <xdr:cNvPr id="882" name="テキスト ボックス 881"/>
        <xdr:cNvSpPr txBox="1"/>
      </xdr:nvSpPr>
      <xdr:spPr>
        <a:xfrm>
          <a:off x="19278111" y="117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118487</xdr:rowOff>
    </xdr:from>
    <xdr:to>
      <xdr:col>98</xdr:col>
      <xdr:colOff>38100</xdr:colOff>
      <xdr:row>71</xdr:row>
      <xdr:rowOff>48637</xdr:rowOff>
    </xdr:to>
    <xdr:sp macro="" textlink="">
      <xdr:nvSpPr>
        <xdr:cNvPr id="883" name="楕円 882"/>
        <xdr:cNvSpPr/>
      </xdr:nvSpPr>
      <xdr:spPr>
        <a:xfrm>
          <a:off x="18605500" y="121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65164</xdr:rowOff>
    </xdr:from>
    <xdr:ext cx="534377" cy="259045"/>
    <xdr:sp macro="" textlink="">
      <xdr:nvSpPr>
        <xdr:cNvPr id="884" name="テキスト ボックス 883"/>
        <xdr:cNvSpPr txBox="1"/>
      </xdr:nvSpPr>
      <xdr:spPr>
        <a:xfrm>
          <a:off x="18389111" y="118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増加している性質の中で前年度対比で最も差が大きいのは補助費で、</a:t>
          </a:r>
          <a:r>
            <a:rPr kumimoji="1" lang="en-US" altLang="ja-JP" sz="1300">
              <a:latin typeface="ＭＳ Ｐゴシック" panose="020B0600070205080204" pitchFamily="50" charset="-128"/>
              <a:ea typeface="ＭＳ Ｐゴシック" panose="020B0600070205080204" pitchFamily="50" charset="-128"/>
            </a:rPr>
            <a:t>104,575</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円増加している。これは、特別定額給付金の影響で歳出が約</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億円増加したことが要因である。２番目に差が大きいのは人件費で、</a:t>
          </a:r>
          <a:r>
            <a:rPr kumimoji="1" lang="en-US" altLang="ja-JP" sz="1300">
              <a:latin typeface="ＭＳ Ｐゴシック" panose="020B0600070205080204" pitchFamily="50" charset="-128"/>
              <a:ea typeface="ＭＳ Ｐゴシック" panose="020B0600070205080204" pitchFamily="50" charset="-128"/>
            </a:rPr>
            <a:t>64,292</a:t>
          </a:r>
          <a:r>
            <a:rPr kumimoji="1" lang="ja-JP" altLang="en-US" sz="1300">
              <a:latin typeface="ＭＳ Ｐゴシック" panose="020B0600070205080204" pitchFamily="50" charset="-128"/>
              <a:ea typeface="ＭＳ Ｐゴシック" panose="020B0600070205080204" pitchFamily="50" charset="-128"/>
            </a:rPr>
            <a:t>円増加している。これは、会計年度任用職員の制度改正による物件費から人件費への変更が影響している。３番目に差が大きいのは繰出金で、</a:t>
          </a:r>
          <a:r>
            <a:rPr kumimoji="1" lang="en-US" altLang="ja-JP" sz="1300">
              <a:latin typeface="ＭＳ Ｐゴシック" panose="020B0600070205080204" pitchFamily="50" charset="-128"/>
              <a:ea typeface="ＭＳ Ｐゴシック" panose="020B0600070205080204" pitchFamily="50" charset="-128"/>
            </a:rPr>
            <a:t>41,794</a:t>
          </a:r>
          <a:r>
            <a:rPr kumimoji="1" lang="ja-JP" altLang="en-US" sz="1300">
              <a:latin typeface="ＭＳ Ｐゴシック" panose="020B0600070205080204" pitchFamily="50" charset="-128"/>
              <a:ea typeface="ＭＳ Ｐゴシック" panose="020B0600070205080204" pitchFamily="50" charset="-128"/>
            </a:rPr>
            <a:t>円増加している。これは、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歳以上高齢者の増加による後期高齢者療養給付費負担金等の増加や、制度改正に伴う介護保険低所得者保険料軽減繰出金の増加によるものである。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減少している性質の中で前年度対比で最も差が大きいのは普通建設事業費（うち新規整備）で、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49,066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kumimoji="1" lang="ja-JP" altLang="en-US" sz="1300">
              <a:latin typeface="ＭＳ Ｐゴシック" panose="020B0600070205080204" pitchFamily="50" charset="-128"/>
              <a:ea typeface="ＭＳ Ｐゴシック" panose="020B0600070205080204" pitchFamily="50" charset="-128"/>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総合防災拠点施設建設事業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類似団体との比較では、補助費等の開きが最も大きく、</a:t>
          </a:r>
          <a:r>
            <a:rPr kumimoji="1" lang="en-US" altLang="ja-JP" sz="1300">
              <a:latin typeface="ＭＳ Ｐゴシック" panose="020B0600070205080204" pitchFamily="50" charset="-128"/>
              <a:ea typeface="ＭＳ Ｐゴシック" panose="020B0600070205080204" pitchFamily="50" charset="-128"/>
            </a:rPr>
            <a:t>17,160</a:t>
          </a:r>
          <a:r>
            <a:rPr kumimoji="1" lang="ja-JP" altLang="en-US" sz="1300">
              <a:latin typeface="ＭＳ Ｐゴシック" panose="020B0600070205080204" pitchFamily="50" charset="-128"/>
              <a:ea typeface="ＭＳ Ｐゴシック" panose="020B0600070205080204" pitchFamily="50" charset="-128"/>
            </a:rPr>
            <a:t>円下回っている。２番目に差が大きいのは扶助費で、</a:t>
          </a:r>
          <a:r>
            <a:rPr kumimoji="1" lang="en-US" altLang="ja-JP" sz="1300">
              <a:latin typeface="ＭＳ Ｐゴシック" panose="020B0600070205080204" pitchFamily="50" charset="-128"/>
              <a:ea typeface="ＭＳ Ｐゴシック" panose="020B0600070205080204" pitchFamily="50" charset="-128"/>
            </a:rPr>
            <a:t>16,209</a:t>
          </a:r>
          <a:r>
            <a:rPr kumimoji="1" lang="ja-JP" altLang="en-US" sz="1300">
              <a:latin typeface="ＭＳ Ｐゴシック" panose="020B0600070205080204" pitchFamily="50" charset="-128"/>
              <a:ea typeface="ＭＳ Ｐゴシック" panose="020B0600070205080204" pitchFamily="50" charset="-128"/>
            </a:rPr>
            <a:t>円上回っている。３番目に差が大きいのは繰出金で、</a:t>
          </a:r>
          <a:r>
            <a:rPr kumimoji="1" lang="en-US" altLang="ja-JP" sz="1300">
              <a:latin typeface="ＭＳ Ｐゴシック" panose="020B0600070205080204" pitchFamily="50" charset="-128"/>
              <a:ea typeface="ＭＳ Ｐゴシック" panose="020B0600070205080204" pitchFamily="50" charset="-128"/>
            </a:rPr>
            <a:t>12,274</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117,846
116,493
234.50
64,611,981
63,447,462
901,577
27,748,236
53,071,866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1451</xdr:rowOff>
    </xdr:from>
    <xdr:to>
      <xdr:col>24</xdr:col>
      <xdr:colOff>63500</xdr:colOff>
      <xdr:row>32</xdr:row>
      <xdr:rowOff>107043</xdr:rowOff>
    </xdr:to>
    <xdr:cxnSp macro="">
      <xdr:nvCxnSpPr>
        <xdr:cNvPr id="63" name="直線コネクタ 62"/>
        <xdr:cNvCxnSpPr/>
      </xdr:nvCxnSpPr>
      <xdr:spPr>
        <a:xfrm>
          <a:off x="3797300" y="5487851"/>
          <a:ext cx="8382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1451</xdr:rowOff>
    </xdr:from>
    <xdr:to>
      <xdr:col>19</xdr:col>
      <xdr:colOff>177800</xdr:colOff>
      <xdr:row>32</xdr:row>
      <xdr:rowOff>67854</xdr:rowOff>
    </xdr:to>
    <xdr:cxnSp macro="">
      <xdr:nvCxnSpPr>
        <xdr:cNvPr id="66" name="直線コネクタ 65"/>
        <xdr:cNvCxnSpPr/>
      </xdr:nvCxnSpPr>
      <xdr:spPr>
        <a:xfrm flipV="1">
          <a:off x="2908300" y="548785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144599</xdr:rowOff>
    </xdr:from>
    <xdr:to>
      <xdr:col>15</xdr:col>
      <xdr:colOff>50800</xdr:colOff>
      <xdr:row>32</xdr:row>
      <xdr:rowOff>67854</xdr:rowOff>
    </xdr:to>
    <xdr:cxnSp macro="">
      <xdr:nvCxnSpPr>
        <xdr:cNvPr id="69" name="直線コネクタ 68"/>
        <xdr:cNvCxnSpPr/>
      </xdr:nvCxnSpPr>
      <xdr:spPr>
        <a:xfrm>
          <a:off x="2019300" y="54595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144599</xdr:rowOff>
    </xdr:from>
    <xdr:to>
      <xdr:col>10</xdr:col>
      <xdr:colOff>114300</xdr:colOff>
      <xdr:row>32</xdr:row>
      <xdr:rowOff>15603</xdr:rowOff>
    </xdr:to>
    <xdr:cxnSp macro="">
      <xdr:nvCxnSpPr>
        <xdr:cNvPr id="72" name="直線コネクタ 71"/>
        <xdr:cNvCxnSpPr/>
      </xdr:nvCxnSpPr>
      <xdr:spPr>
        <a:xfrm flipV="1">
          <a:off x="1130300" y="54595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56243</xdr:rowOff>
    </xdr:from>
    <xdr:to>
      <xdr:col>24</xdr:col>
      <xdr:colOff>114300</xdr:colOff>
      <xdr:row>32</xdr:row>
      <xdr:rowOff>157843</xdr:rowOff>
    </xdr:to>
    <xdr:sp macro="" textlink="">
      <xdr:nvSpPr>
        <xdr:cNvPr id="82" name="楕円 81"/>
        <xdr:cNvSpPr/>
      </xdr:nvSpPr>
      <xdr:spPr>
        <a:xfrm>
          <a:off x="45847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79120</xdr:rowOff>
    </xdr:from>
    <xdr:ext cx="469744" cy="259045"/>
    <xdr:sp macro="" textlink="">
      <xdr:nvSpPr>
        <xdr:cNvPr id="83" name="議会費該当値テキスト"/>
        <xdr:cNvSpPr txBox="1"/>
      </xdr:nvSpPr>
      <xdr:spPr>
        <a:xfrm>
          <a:off x="4686300"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122101</xdr:rowOff>
    </xdr:from>
    <xdr:to>
      <xdr:col>20</xdr:col>
      <xdr:colOff>38100</xdr:colOff>
      <xdr:row>32</xdr:row>
      <xdr:rowOff>52251</xdr:rowOff>
    </xdr:to>
    <xdr:sp macro="" textlink="">
      <xdr:nvSpPr>
        <xdr:cNvPr id="84" name="楕円 83"/>
        <xdr:cNvSpPr/>
      </xdr:nvSpPr>
      <xdr:spPr>
        <a:xfrm>
          <a:off x="3746500" y="5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68778</xdr:rowOff>
    </xdr:from>
    <xdr:ext cx="469744" cy="259045"/>
    <xdr:sp macro="" textlink="">
      <xdr:nvSpPr>
        <xdr:cNvPr id="85" name="テキスト ボックス 84"/>
        <xdr:cNvSpPr txBox="1"/>
      </xdr:nvSpPr>
      <xdr:spPr>
        <a:xfrm>
          <a:off x="3562428" y="52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17054</xdr:rowOff>
    </xdr:from>
    <xdr:to>
      <xdr:col>15</xdr:col>
      <xdr:colOff>101600</xdr:colOff>
      <xdr:row>32</xdr:row>
      <xdr:rowOff>118654</xdr:rowOff>
    </xdr:to>
    <xdr:sp macro="" textlink="">
      <xdr:nvSpPr>
        <xdr:cNvPr id="86" name="楕円 85"/>
        <xdr:cNvSpPr/>
      </xdr:nvSpPr>
      <xdr:spPr>
        <a:xfrm>
          <a:off x="28575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135181</xdr:rowOff>
    </xdr:from>
    <xdr:ext cx="469744" cy="259045"/>
    <xdr:sp macro="" textlink="">
      <xdr:nvSpPr>
        <xdr:cNvPr id="87" name="テキスト ボックス 86"/>
        <xdr:cNvSpPr txBox="1"/>
      </xdr:nvSpPr>
      <xdr:spPr>
        <a:xfrm>
          <a:off x="2673428" y="52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93799</xdr:rowOff>
    </xdr:from>
    <xdr:to>
      <xdr:col>10</xdr:col>
      <xdr:colOff>165100</xdr:colOff>
      <xdr:row>32</xdr:row>
      <xdr:rowOff>23949</xdr:rowOff>
    </xdr:to>
    <xdr:sp macro="" textlink="">
      <xdr:nvSpPr>
        <xdr:cNvPr id="88" name="楕円 87"/>
        <xdr:cNvSpPr/>
      </xdr:nvSpPr>
      <xdr:spPr>
        <a:xfrm>
          <a:off x="1968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40476</xdr:rowOff>
    </xdr:from>
    <xdr:ext cx="469744" cy="259045"/>
    <xdr:sp macro="" textlink="">
      <xdr:nvSpPr>
        <xdr:cNvPr id="89" name="テキスト ボックス 88"/>
        <xdr:cNvSpPr txBox="1"/>
      </xdr:nvSpPr>
      <xdr:spPr>
        <a:xfrm>
          <a:off x="1784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136253</xdr:rowOff>
    </xdr:from>
    <xdr:to>
      <xdr:col>6</xdr:col>
      <xdr:colOff>38100</xdr:colOff>
      <xdr:row>32</xdr:row>
      <xdr:rowOff>66403</xdr:rowOff>
    </xdr:to>
    <xdr:sp macro="" textlink="">
      <xdr:nvSpPr>
        <xdr:cNvPr id="90" name="楕円 89"/>
        <xdr:cNvSpPr/>
      </xdr:nvSpPr>
      <xdr:spPr>
        <a:xfrm>
          <a:off x="1079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82930</xdr:rowOff>
    </xdr:from>
    <xdr:ext cx="469744" cy="259045"/>
    <xdr:sp macro="" textlink="">
      <xdr:nvSpPr>
        <xdr:cNvPr id="91" name="テキスト ボックス 90"/>
        <xdr:cNvSpPr txBox="1"/>
      </xdr:nvSpPr>
      <xdr:spPr>
        <a:xfrm>
          <a:off x="895428" y="52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108172</xdr:rowOff>
    </xdr:from>
    <xdr:to>
      <xdr:col>24</xdr:col>
      <xdr:colOff>63500</xdr:colOff>
      <xdr:row>57</xdr:row>
      <xdr:rowOff>153115</xdr:rowOff>
    </xdr:to>
    <xdr:cxnSp macro="">
      <xdr:nvCxnSpPr>
        <xdr:cNvPr id="122" name="直線コネクタ 121"/>
        <xdr:cNvCxnSpPr/>
      </xdr:nvCxnSpPr>
      <xdr:spPr>
        <a:xfrm flipV="1">
          <a:off x="3797300" y="9195022"/>
          <a:ext cx="838200" cy="7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52298</xdr:rowOff>
    </xdr:from>
    <xdr:ext cx="599010" cy="259045"/>
    <xdr:sp macro="" textlink="">
      <xdr:nvSpPr>
        <xdr:cNvPr id="123" name="総務費平均値テキスト"/>
        <xdr:cNvSpPr txBox="1"/>
      </xdr:nvSpPr>
      <xdr:spPr>
        <a:xfrm>
          <a:off x="4686300" y="9139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153115</xdr:rowOff>
    </xdr:from>
    <xdr:to>
      <xdr:col>19</xdr:col>
      <xdr:colOff>177800</xdr:colOff>
      <xdr:row>58</xdr:row>
      <xdr:rowOff>8046</xdr:rowOff>
    </xdr:to>
    <xdr:cxnSp macro="">
      <xdr:nvCxnSpPr>
        <xdr:cNvPr id="125" name="直線コネクタ 124"/>
        <xdr:cNvCxnSpPr/>
      </xdr:nvCxnSpPr>
      <xdr:spPr>
        <a:xfrm flipV="1">
          <a:off x="2908300" y="9925765"/>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156074</xdr:rowOff>
    </xdr:from>
    <xdr:to>
      <xdr:col>15</xdr:col>
      <xdr:colOff>50800</xdr:colOff>
      <xdr:row>58</xdr:row>
      <xdr:rowOff>8046</xdr:rowOff>
    </xdr:to>
    <xdr:cxnSp macro="">
      <xdr:nvCxnSpPr>
        <xdr:cNvPr id="128" name="直線コネクタ 127"/>
        <xdr:cNvCxnSpPr/>
      </xdr:nvCxnSpPr>
      <xdr:spPr>
        <a:xfrm>
          <a:off x="2019300" y="9928724"/>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156074</xdr:rowOff>
    </xdr:from>
    <xdr:to>
      <xdr:col>10</xdr:col>
      <xdr:colOff>114300</xdr:colOff>
      <xdr:row>58</xdr:row>
      <xdr:rowOff>36837</xdr:rowOff>
    </xdr:to>
    <xdr:cxnSp macro="">
      <xdr:nvCxnSpPr>
        <xdr:cNvPr id="131" name="直線コネクタ 130"/>
        <xdr:cNvCxnSpPr/>
      </xdr:nvCxnSpPr>
      <xdr:spPr>
        <a:xfrm flipV="1">
          <a:off x="1130300" y="9928724"/>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57372</xdr:rowOff>
    </xdr:from>
    <xdr:to>
      <xdr:col>24</xdr:col>
      <xdr:colOff>114300</xdr:colOff>
      <xdr:row>53</xdr:row>
      <xdr:rowOff>158972</xdr:rowOff>
    </xdr:to>
    <xdr:sp macro="" textlink="">
      <xdr:nvSpPr>
        <xdr:cNvPr id="141" name="楕円 140"/>
        <xdr:cNvSpPr/>
      </xdr:nvSpPr>
      <xdr:spPr>
        <a:xfrm>
          <a:off x="4584700" y="91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80249</xdr:rowOff>
    </xdr:from>
    <xdr:ext cx="599010" cy="259045"/>
    <xdr:sp macro="" textlink="">
      <xdr:nvSpPr>
        <xdr:cNvPr id="142" name="総務費該当値テキスト"/>
        <xdr:cNvSpPr txBox="1"/>
      </xdr:nvSpPr>
      <xdr:spPr>
        <a:xfrm>
          <a:off x="4686300" y="89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102315</xdr:rowOff>
    </xdr:from>
    <xdr:to>
      <xdr:col>20</xdr:col>
      <xdr:colOff>38100</xdr:colOff>
      <xdr:row>58</xdr:row>
      <xdr:rowOff>32465</xdr:rowOff>
    </xdr:to>
    <xdr:sp macro="" textlink="">
      <xdr:nvSpPr>
        <xdr:cNvPr id="143" name="楕円 142"/>
        <xdr:cNvSpPr/>
      </xdr:nvSpPr>
      <xdr:spPr>
        <a:xfrm>
          <a:off x="3746500" y="9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23592</xdr:rowOff>
    </xdr:from>
    <xdr:ext cx="534377" cy="259045"/>
    <xdr:sp macro="" textlink="">
      <xdr:nvSpPr>
        <xdr:cNvPr id="144" name="テキスト ボックス 143"/>
        <xdr:cNvSpPr txBox="1"/>
      </xdr:nvSpPr>
      <xdr:spPr>
        <a:xfrm>
          <a:off x="3530111" y="99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128696</xdr:rowOff>
    </xdr:from>
    <xdr:to>
      <xdr:col>15</xdr:col>
      <xdr:colOff>101600</xdr:colOff>
      <xdr:row>58</xdr:row>
      <xdr:rowOff>58846</xdr:rowOff>
    </xdr:to>
    <xdr:sp macro="" textlink="">
      <xdr:nvSpPr>
        <xdr:cNvPr id="145" name="楕円 144"/>
        <xdr:cNvSpPr/>
      </xdr:nvSpPr>
      <xdr:spPr>
        <a:xfrm>
          <a:off x="2857500" y="99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49973</xdr:rowOff>
    </xdr:from>
    <xdr:ext cx="534377" cy="259045"/>
    <xdr:sp macro="" textlink="">
      <xdr:nvSpPr>
        <xdr:cNvPr id="146" name="テキスト ボックス 145"/>
        <xdr:cNvSpPr txBox="1"/>
      </xdr:nvSpPr>
      <xdr:spPr>
        <a:xfrm>
          <a:off x="2641111" y="99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105274</xdr:rowOff>
    </xdr:from>
    <xdr:to>
      <xdr:col>10</xdr:col>
      <xdr:colOff>165100</xdr:colOff>
      <xdr:row>58</xdr:row>
      <xdr:rowOff>35424</xdr:rowOff>
    </xdr:to>
    <xdr:sp macro="" textlink="">
      <xdr:nvSpPr>
        <xdr:cNvPr id="147" name="楕円 146"/>
        <xdr:cNvSpPr/>
      </xdr:nvSpPr>
      <xdr:spPr>
        <a:xfrm>
          <a:off x="1968500" y="98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26551</xdr:rowOff>
    </xdr:from>
    <xdr:ext cx="534377" cy="259045"/>
    <xdr:sp macro="" textlink="">
      <xdr:nvSpPr>
        <xdr:cNvPr id="148" name="テキスト ボックス 147"/>
        <xdr:cNvSpPr txBox="1"/>
      </xdr:nvSpPr>
      <xdr:spPr>
        <a:xfrm>
          <a:off x="1752111" y="99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157487</xdr:rowOff>
    </xdr:from>
    <xdr:to>
      <xdr:col>6</xdr:col>
      <xdr:colOff>38100</xdr:colOff>
      <xdr:row>58</xdr:row>
      <xdr:rowOff>87637</xdr:rowOff>
    </xdr:to>
    <xdr:sp macro="" textlink="">
      <xdr:nvSpPr>
        <xdr:cNvPr id="149" name="楕円 148"/>
        <xdr:cNvSpPr/>
      </xdr:nvSpPr>
      <xdr:spPr>
        <a:xfrm>
          <a:off x="1079500" y="99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78764</xdr:rowOff>
    </xdr:from>
    <xdr:ext cx="534377" cy="259045"/>
    <xdr:sp macro="" textlink="">
      <xdr:nvSpPr>
        <xdr:cNvPr id="150" name="テキスト ボックス 149"/>
        <xdr:cNvSpPr txBox="1"/>
      </xdr:nvSpPr>
      <xdr:spPr>
        <a:xfrm>
          <a:off x="863111" y="100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57998</xdr:rowOff>
    </xdr:from>
    <xdr:to>
      <xdr:col>24</xdr:col>
      <xdr:colOff>63500</xdr:colOff>
      <xdr:row>72</xdr:row>
      <xdr:rowOff>109890</xdr:rowOff>
    </xdr:to>
    <xdr:cxnSp macro="">
      <xdr:nvCxnSpPr>
        <xdr:cNvPr id="178" name="直線コネクタ 177"/>
        <xdr:cNvCxnSpPr/>
      </xdr:nvCxnSpPr>
      <xdr:spPr>
        <a:xfrm flipV="1">
          <a:off x="3797300" y="12230948"/>
          <a:ext cx="8382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109890</xdr:rowOff>
    </xdr:from>
    <xdr:to>
      <xdr:col>19</xdr:col>
      <xdr:colOff>177800</xdr:colOff>
      <xdr:row>73</xdr:row>
      <xdr:rowOff>33081</xdr:rowOff>
    </xdr:to>
    <xdr:cxnSp macro="">
      <xdr:nvCxnSpPr>
        <xdr:cNvPr id="181" name="直線コネクタ 180"/>
        <xdr:cNvCxnSpPr/>
      </xdr:nvCxnSpPr>
      <xdr:spPr>
        <a:xfrm flipV="1">
          <a:off x="2908300" y="12454290"/>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3" name="テキスト ボックス 182"/>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127722</xdr:rowOff>
    </xdr:from>
    <xdr:to>
      <xdr:col>15</xdr:col>
      <xdr:colOff>50800</xdr:colOff>
      <xdr:row>73</xdr:row>
      <xdr:rowOff>33081</xdr:rowOff>
    </xdr:to>
    <xdr:cxnSp macro="">
      <xdr:nvCxnSpPr>
        <xdr:cNvPr id="184" name="直線コネクタ 183"/>
        <xdr:cNvCxnSpPr/>
      </xdr:nvCxnSpPr>
      <xdr:spPr>
        <a:xfrm>
          <a:off x="2019300" y="12472122"/>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127722</xdr:rowOff>
    </xdr:from>
    <xdr:to>
      <xdr:col>10</xdr:col>
      <xdr:colOff>114300</xdr:colOff>
      <xdr:row>73</xdr:row>
      <xdr:rowOff>148913</xdr:rowOff>
    </xdr:to>
    <xdr:cxnSp macro="">
      <xdr:nvCxnSpPr>
        <xdr:cNvPr id="187" name="直線コネクタ 186"/>
        <xdr:cNvCxnSpPr/>
      </xdr:nvCxnSpPr>
      <xdr:spPr>
        <a:xfrm flipV="1">
          <a:off x="1130300" y="12472122"/>
          <a:ext cx="889000" cy="19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9" name="テキスト ボックス 188"/>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7198</xdr:rowOff>
    </xdr:from>
    <xdr:to>
      <xdr:col>24</xdr:col>
      <xdr:colOff>114300</xdr:colOff>
      <xdr:row>71</xdr:row>
      <xdr:rowOff>108798</xdr:rowOff>
    </xdr:to>
    <xdr:sp macro="" textlink="">
      <xdr:nvSpPr>
        <xdr:cNvPr id="197" name="楕円 196"/>
        <xdr:cNvSpPr/>
      </xdr:nvSpPr>
      <xdr:spPr>
        <a:xfrm>
          <a:off x="4584700" y="121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131675</xdr:rowOff>
    </xdr:from>
    <xdr:ext cx="599010" cy="259045"/>
    <xdr:sp macro="" textlink="">
      <xdr:nvSpPr>
        <xdr:cNvPr id="198" name="民生費該当値テキスト"/>
        <xdr:cNvSpPr txBox="1"/>
      </xdr:nvSpPr>
      <xdr:spPr>
        <a:xfrm>
          <a:off x="4686300" y="121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59090</xdr:rowOff>
    </xdr:from>
    <xdr:to>
      <xdr:col>20</xdr:col>
      <xdr:colOff>38100</xdr:colOff>
      <xdr:row>72</xdr:row>
      <xdr:rowOff>160690</xdr:rowOff>
    </xdr:to>
    <xdr:sp macro="" textlink="">
      <xdr:nvSpPr>
        <xdr:cNvPr id="199" name="楕円 198"/>
        <xdr:cNvSpPr/>
      </xdr:nvSpPr>
      <xdr:spPr>
        <a:xfrm>
          <a:off x="3746500" y="124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5767</xdr:rowOff>
    </xdr:from>
    <xdr:ext cx="599010" cy="259045"/>
    <xdr:sp macro="" textlink="">
      <xdr:nvSpPr>
        <xdr:cNvPr id="200" name="テキスト ボックス 199"/>
        <xdr:cNvSpPr txBox="1"/>
      </xdr:nvSpPr>
      <xdr:spPr>
        <a:xfrm>
          <a:off x="3497795" y="1217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153731</xdr:rowOff>
    </xdr:from>
    <xdr:to>
      <xdr:col>15</xdr:col>
      <xdr:colOff>101600</xdr:colOff>
      <xdr:row>73</xdr:row>
      <xdr:rowOff>83881</xdr:rowOff>
    </xdr:to>
    <xdr:sp macro="" textlink="">
      <xdr:nvSpPr>
        <xdr:cNvPr id="201" name="楕円 200"/>
        <xdr:cNvSpPr/>
      </xdr:nvSpPr>
      <xdr:spPr>
        <a:xfrm>
          <a:off x="2857500" y="124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100408</xdr:rowOff>
    </xdr:from>
    <xdr:ext cx="599010" cy="259045"/>
    <xdr:sp macro="" textlink="">
      <xdr:nvSpPr>
        <xdr:cNvPr id="202" name="テキスト ボックス 201"/>
        <xdr:cNvSpPr txBox="1"/>
      </xdr:nvSpPr>
      <xdr:spPr>
        <a:xfrm>
          <a:off x="2608795" y="122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76922</xdr:rowOff>
    </xdr:from>
    <xdr:to>
      <xdr:col>10</xdr:col>
      <xdr:colOff>165100</xdr:colOff>
      <xdr:row>73</xdr:row>
      <xdr:rowOff>7072</xdr:rowOff>
    </xdr:to>
    <xdr:sp macro="" textlink="">
      <xdr:nvSpPr>
        <xdr:cNvPr id="203" name="楕円 202"/>
        <xdr:cNvSpPr/>
      </xdr:nvSpPr>
      <xdr:spPr>
        <a:xfrm>
          <a:off x="1968500" y="124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23599</xdr:rowOff>
    </xdr:from>
    <xdr:ext cx="599010" cy="259045"/>
    <xdr:sp macro="" textlink="">
      <xdr:nvSpPr>
        <xdr:cNvPr id="204" name="テキスト ボックス 203"/>
        <xdr:cNvSpPr txBox="1"/>
      </xdr:nvSpPr>
      <xdr:spPr>
        <a:xfrm>
          <a:off x="1719795" y="1219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98113</xdr:rowOff>
    </xdr:from>
    <xdr:to>
      <xdr:col>6</xdr:col>
      <xdr:colOff>38100</xdr:colOff>
      <xdr:row>74</xdr:row>
      <xdr:rowOff>28263</xdr:rowOff>
    </xdr:to>
    <xdr:sp macro="" textlink="">
      <xdr:nvSpPr>
        <xdr:cNvPr id="205" name="楕円 204"/>
        <xdr:cNvSpPr/>
      </xdr:nvSpPr>
      <xdr:spPr>
        <a:xfrm>
          <a:off x="1079500" y="126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44790</xdr:rowOff>
    </xdr:from>
    <xdr:ext cx="599010" cy="259045"/>
    <xdr:sp macro="" textlink="">
      <xdr:nvSpPr>
        <xdr:cNvPr id="206" name="テキスト ボックス 205"/>
        <xdr:cNvSpPr txBox="1"/>
      </xdr:nvSpPr>
      <xdr:spPr>
        <a:xfrm>
          <a:off x="830795" y="123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85327</xdr:rowOff>
    </xdr:from>
    <xdr:to>
      <xdr:col>24</xdr:col>
      <xdr:colOff>63500</xdr:colOff>
      <xdr:row>98</xdr:row>
      <xdr:rowOff>29580</xdr:rowOff>
    </xdr:to>
    <xdr:cxnSp macro="">
      <xdr:nvCxnSpPr>
        <xdr:cNvPr id="238" name="直線コネクタ 237"/>
        <xdr:cNvCxnSpPr/>
      </xdr:nvCxnSpPr>
      <xdr:spPr>
        <a:xfrm flipV="1">
          <a:off x="3797300" y="16715977"/>
          <a:ext cx="838200" cy="1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29580</xdr:rowOff>
    </xdr:from>
    <xdr:to>
      <xdr:col>19</xdr:col>
      <xdr:colOff>177800</xdr:colOff>
      <xdr:row>98</xdr:row>
      <xdr:rowOff>79643</xdr:rowOff>
    </xdr:to>
    <xdr:cxnSp macro="">
      <xdr:nvCxnSpPr>
        <xdr:cNvPr id="241" name="直線コネクタ 240"/>
        <xdr:cNvCxnSpPr/>
      </xdr:nvCxnSpPr>
      <xdr:spPr>
        <a:xfrm flipV="1">
          <a:off x="2908300" y="16831680"/>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129087</xdr:rowOff>
    </xdr:from>
    <xdr:to>
      <xdr:col>15</xdr:col>
      <xdr:colOff>50800</xdr:colOff>
      <xdr:row>98</xdr:row>
      <xdr:rowOff>79643</xdr:rowOff>
    </xdr:to>
    <xdr:cxnSp macro="">
      <xdr:nvCxnSpPr>
        <xdr:cNvPr id="244" name="直線コネクタ 243"/>
        <xdr:cNvCxnSpPr/>
      </xdr:nvCxnSpPr>
      <xdr:spPr>
        <a:xfrm>
          <a:off x="2019300" y="16416837"/>
          <a:ext cx="889000" cy="4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129087</xdr:rowOff>
    </xdr:from>
    <xdr:to>
      <xdr:col>10</xdr:col>
      <xdr:colOff>114300</xdr:colOff>
      <xdr:row>97</xdr:row>
      <xdr:rowOff>53387</xdr:rowOff>
    </xdr:to>
    <xdr:cxnSp macro="">
      <xdr:nvCxnSpPr>
        <xdr:cNvPr id="247" name="直線コネクタ 246"/>
        <xdr:cNvCxnSpPr/>
      </xdr:nvCxnSpPr>
      <xdr:spPr>
        <a:xfrm flipV="1">
          <a:off x="1130300" y="16416837"/>
          <a:ext cx="889000" cy="2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34527</xdr:rowOff>
    </xdr:from>
    <xdr:to>
      <xdr:col>24</xdr:col>
      <xdr:colOff>114300</xdr:colOff>
      <xdr:row>97</xdr:row>
      <xdr:rowOff>136127</xdr:rowOff>
    </xdr:to>
    <xdr:sp macro="" textlink="">
      <xdr:nvSpPr>
        <xdr:cNvPr id="257" name="楕円 256"/>
        <xdr:cNvSpPr/>
      </xdr:nvSpPr>
      <xdr:spPr>
        <a:xfrm>
          <a:off x="4584700" y="1666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12954</xdr:rowOff>
    </xdr:from>
    <xdr:ext cx="534377" cy="259045"/>
    <xdr:sp macro="" textlink="">
      <xdr:nvSpPr>
        <xdr:cNvPr id="258" name="衛生費該当値テキスト"/>
        <xdr:cNvSpPr txBox="1"/>
      </xdr:nvSpPr>
      <xdr:spPr>
        <a:xfrm>
          <a:off x="4686300" y="166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150230</xdr:rowOff>
    </xdr:from>
    <xdr:to>
      <xdr:col>20</xdr:col>
      <xdr:colOff>38100</xdr:colOff>
      <xdr:row>98</xdr:row>
      <xdr:rowOff>80380</xdr:rowOff>
    </xdr:to>
    <xdr:sp macro="" textlink="">
      <xdr:nvSpPr>
        <xdr:cNvPr id="259" name="楕円 258"/>
        <xdr:cNvSpPr/>
      </xdr:nvSpPr>
      <xdr:spPr>
        <a:xfrm>
          <a:off x="3746500" y="167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71507</xdr:rowOff>
    </xdr:from>
    <xdr:ext cx="534377" cy="259045"/>
    <xdr:sp macro="" textlink="">
      <xdr:nvSpPr>
        <xdr:cNvPr id="260" name="テキスト ボックス 259"/>
        <xdr:cNvSpPr txBox="1"/>
      </xdr:nvSpPr>
      <xdr:spPr>
        <a:xfrm>
          <a:off x="3530111" y="168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28843</xdr:rowOff>
    </xdr:from>
    <xdr:to>
      <xdr:col>15</xdr:col>
      <xdr:colOff>101600</xdr:colOff>
      <xdr:row>98</xdr:row>
      <xdr:rowOff>130443</xdr:rowOff>
    </xdr:to>
    <xdr:sp macro="" textlink="">
      <xdr:nvSpPr>
        <xdr:cNvPr id="261" name="楕円 260"/>
        <xdr:cNvSpPr/>
      </xdr:nvSpPr>
      <xdr:spPr>
        <a:xfrm>
          <a:off x="2857500" y="168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121570</xdr:rowOff>
    </xdr:from>
    <xdr:ext cx="534377" cy="259045"/>
    <xdr:sp macro="" textlink="">
      <xdr:nvSpPr>
        <xdr:cNvPr id="262" name="テキスト ボックス 261"/>
        <xdr:cNvSpPr txBox="1"/>
      </xdr:nvSpPr>
      <xdr:spPr>
        <a:xfrm>
          <a:off x="2641111" y="169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78287</xdr:rowOff>
    </xdr:from>
    <xdr:to>
      <xdr:col>10</xdr:col>
      <xdr:colOff>165100</xdr:colOff>
      <xdr:row>96</xdr:row>
      <xdr:rowOff>8437</xdr:rowOff>
    </xdr:to>
    <xdr:sp macro="" textlink="">
      <xdr:nvSpPr>
        <xdr:cNvPr id="263" name="楕円 262"/>
        <xdr:cNvSpPr/>
      </xdr:nvSpPr>
      <xdr:spPr>
        <a:xfrm>
          <a:off x="1968500" y="163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171014</xdr:rowOff>
    </xdr:from>
    <xdr:ext cx="534377" cy="259045"/>
    <xdr:sp macro="" textlink="">
      <xdr:nvSpPr>
        <xdr:cNvPr id="264" name="テキスト ボックス 263"/>
        <xdr:cNvSpPr txBox="1"/>
      </xdr:nvSpPr>
      <xdr:spPr>
        <a:xfrm>
          <a:off x="1752111" y="164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2587</xdr:rowOff>
    </xdr:from>
    <xdr:to>
      <xdr:col>6</xdr:col>
      <xdr:colOff>38100</xdr:colOff>
      <xdr:row>97</xdr:row>
      <xdr:rowOff>104187</xdr:rowOff>
    </xdr:to>
    <xdr:sp macro="" textlink="">
      <xdr:nvSpPr>
        <xdr:cNvPr id="265" name="楕円 264"/>
        <xdr:cNvSpPr/>
      </xdr:nvSpPr>
      <xdr:spPr>
        <a:xfrm>
          <a:off x="1079500" y="166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95314</xdr:rowOff>
    </xdr:from>
    <xdr:ext cx="534377" cy="259045"/>
    <xdr:sp macro="" textlink="">
      <xdr:nvSpPr>
        <xdr:cNvPr id="266" name="テキスト ボックス 265"/>
        <xdr:cNvSpPr txBox="1"/>
      </xdr:nvSpPr>
      <xdr:spPr>
        <a:xfrm>
          <a:off x="863111" y="167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10313</xdr:rowOff>
    </xdr:from>
    <xdr:to>
      <xdr:col>55</xdr:col>
      <xdr:colOff>0</xdr:colOff>
      <xdr:row>37</xdr:row>
      <xdr:rowOff>28692</xdr:rowOff>
    </xdr:to>
    <xdr:cxnSp macro="">
      <xdr:nvCxnSpPr>
        <xdr:cNvPr id="293" name="直線コネクタ 292"/>
        <xdr:cNvCxnSpPr/>
      </xdr:nvCxnSpPr>
      <xdr:spPr>
        <a:xfrm flipV="1">
          <a:off x="9639300" y="6353963"/>
          <a:ext cx="8382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40078</xdr:rowOff>
    </xdr:from>
    <xdr:ext cx="469744" cy="259045"/>
    <xdr:sp macro="" textlink="">
      <xdr:nvSpPr>
        <xdr:cNvPr id="294" name="労働費平均値テキスト"/>
        <xdr:cNvSpPr txBox="1"/>
      </xdr:nvSpPr>
      <xdr:spPr>
        <a:xfrm>
          <a:off x="10528300" y="638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28692</xdr:rowOff>
    </xdr:from>
    <xdr:to>
      <xdr:col>50</xdr:col>
      <xdr:colOff>114300</xdr:colOff>
      <xdr:row>37</xdr:row>
      <xdr:rowOff>47620</xdr:rowOff>
    </xdr:to>
    <xdr:cxnSp macro="">
      <xdr:nvCxnSpPr>
        <xdr:cNvPr id="296" name="直線コネクタ 295"/>
        <xdr:cNvCxnSpPr/>
      </xdr:nvCxnSpPr>
      <xdr:spPr>
        <a:xfrm flipV="1">
          <a:off x="8750300" y="6372342"/>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298" name="テキスト ボックス 297"/>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31984</xdr:rowOff>
    </xdr:from>
    <xdr:to>
      <xdr:col>45</xdr:col>
      <xdr:colOff>177800</xdr:colOff>
      <xdr:row>37</xdr:row>
      <xdr:rowOff>47620</xdr:rowOff>
    </xdr:to>
    <xdr:cxnSp macro="">
      <xdr:nvCxnSpPr>
        <xdr:cNvPr id="299" name="直線コネクタ 298"/>
        <xdr:cNvCxnSpPr/>
      </xdr:nvCxnSpPr>
      <xdr:spPr>
        <a:xfrm>
          <a:off x="7861300" y="6375634"/>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1" name="テキスト ボックス 300"/>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31984</xdr:rowOff>
    </xdr:from>
    <xdr:to>
      <xdr:col>41</xdr:col>
      <xdr:colOff>50800</xdr:colOff>
      <xdr:row>37</xdr:row>
      <xdr:rowOff>36556</xdr:rowOff>
    </xdr:to>
    <xdr:cxnSp macro="">
      <xdr:nvCxnSpPr>
        <xdr:cNvPr id="302" name="直線コネクタ 301"/>
        <xdr:cNvCxnSpPr/>
      </xdr:nvCxnSpPr>
      <xdr:spPr>
        <a:xfrm flipV="1">
          <a:off x="6972300" y="63756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145783</xdr:rowOff>
    </xdr:from>
    <xdr:ext cx="469744" cy="259045"/>
    <xdr:sp macro="" textlink="">
      <xdr:nvSpPr>
        <xdr:cNvPr id="304" name="テキスト ボックス 303"/>
        <xdr:cNvSpPr txBox="1"/>
      </xdr:nvSpPr>
      <xdr:spPr>
        <a:xfrm>
          <a:off x="7626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6" name="テキスト ボックス 305"/>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130963</xdr:rowOff>
    </xdr:from>
    <xdr:to>
      <xdr:col>55</xdr:col>
      <xdr:colOff>50800</xdr:colOff>
      <xdr:row>37</xdr:row>
      <xdr:rowOff>61113</xdr:rowOff>
    </xdr:to>
    <xdr:sp macro="" textlink="">
      <xdr:nvSpPr>
        <xdr:cNvPr id="312" name="楕円 311"/>
        <xdr:cNvSpPr/>
      </xdr:nvSpPr>
      <xdr:spPr>
        <a:xfrm>
          <a:off x="104267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153840</xdr:rowOff>
    </xdr:from>
    <xdr:ext cx="469744" cy="259045"/>
    <xdr:sp macro="" textlink="">
      <xdr:nvSpPr>
        <xdr:cNvPr id="313" name="労働費該当値テキスト"/>
        <xdr:cNvSpPr txBox="1"/>
      </xdr:nvSpPr>
      <xdr:spPr>
        <a:xfrm>
          <a:off x="10528300" y="61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149342</xdr:rowOff>
    </xdr:from>
    <xdr:to>
      <xdr:col>50</xdr:col>
      <xdr:colOff>165100</xdr:colOff>
      <xdr:row>37</xdr:row>
      <xdr:rowOff>79492</xdr:rowOff>
    </xdr:to>
    <xdr:sp macro="" textlink="">
      <xdr:nvSpPr>
        <xdr:cNvPr id="314" name="楕円 313"/>
        <xdr:cNvSpPr/>
      </xdr:nvSpPr>
      <xdr:spPr>
        <a:xfrm>
          <a:off x="9588500" y="6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96019</xdr:rowOff>
    </xdr:from>
    <xdr:ext cx="469744" cy="259045"/>
    <xdr:sp macro="" textlink="">
      <xdr:nvSpPr>
        <xdr:cNvPr id="315" name="テキスト ボックス 314"/>
        <xdr:cNvSpPr txBox="1"/>
      </xdr:nvSpPr>
      <xdr:spPr>
        <a:xfrm>
          <a:off x="9404428" y="60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168270</xdr:rowOff>
    </xdr:from>
    <xdr:to>
      <xdr:col>46</xdr:col>
      <xdr:colOff>38100</xdr:colOff>
      <xdr:row>37</xdr:row>
      <xdr:rowOff>98420</xdr:rowOff>
    </xdr:to>
    <xdr:sp macro="" textlink="">
      <xdr:nvSpPr>
        <xdr:cNvPr id="316" name="楕円 315"/>
        <xdr:cNvSpPr/>
      </xdr:nvSpPr>
      <xdr:spPr>
        <a:xfrm>
          <a:off x="86995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114947</xdr:rowOff>
    </xdr:from>
    <xdr:ext cx="469744" cy="259045"/>
    <xdr:sp macro="" textlink="">
      <xdr:nvSpPr>
        <xdr:cNvPr id="317" name="テキスト ボックス 316"/>
        <xdr:cNvSpPr txBox="1"/>
      </xdr:nvSpPr>
      <xdr:spPr>
        <a:xfrm>
          <a:off x="8515428" y="61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152634</xdr:rowOff>
    </xdr:from>
    <xdr:to>
      <xdr:col>41</xdr:col>
      <xdr:colOff>101600</xdr:colOff>
      <xdr:row>37</xdr:row>
      <xdr:rowOff>82784</xdr:rowOff>
    </xdr:to>
    <xdr:sp macro="" textlink="">
      <xdr:nvSpPr>
        <xdr:cNvPr id="318" name="楕円 317"/>
        <xdr:cNvSpPr/>
      </xdr:nvSpPr>
      <xdr:spPr>
        <a:xfrm>
          <a:off x="7810500" y="63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99311</xdr:rowOff>
    </xdr:from>
    <xdr:ext cx="469744" cy="259045"/>
    <xdr:sp macro="" textlink="">
      <xdr:nvSpPr>
        <xdr:cNvPr id="319" name="テキスト ボックス 318"/>
        <xdr:cNvSpPr txBox="1"/>
      </xdr:nvSpPr>
      <xdr:spPr>
        <a:xfrm>
          <a:off x="7626428" y="610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157206</xdr:rowOff>
    </xdr:from>
    <xdr:to>
      <xdr:col>36</xdr:col>
      <xdr:colOff>165100</xdr:colOff>
      <xdr:row>37</xdr:row>
      <xdr:rowOff>87356</xdr:rowOff>
    </xdr:to>
    <xdr:sp macro="" textlink="">
      <xdr:nvSpPr>
        <xdr:cNvPr id="320" name="楕円 319"/>
        <xdr:cNvSpPr/>
      </xdr:nvSpPr>
      <xdr:spPr>
        <a:xfrm>
          <a:off x="6921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103883</xdr:rowOff>
    </xdr:from>
    <xdr:ext cx="469744" cy="259045"/>
    <xdr:sp macro="" textlink="">
      <xdr:nvSpPr>
        <xdr:cNvPr id="321" name="テキスト ボックス 320"/>
        <xdr:cNvSpPr txBox="1"/>
      </xdr:nvSpPr>
      <xdr:spPr>
        <a:xfrm>
          <a:off x="6737428" y="61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113068</xdr:rowOff>
    </xdr:from>
    <xdr:to>
      <xdr:col>55</xdr:col>
      <xdr:colOff>0</xdr:colOff>
      <xdr:row>58</xdr:row>
      <xdr:rowOff>9078</xdr:rowOff>
    </xdr:to>
    <xdr:cxnSp macro="">
      <xdr:nvCxnSpPr>
        <xdr:cNvPr id="348" name="直線コネクタ 347"/>
        <xdr:cNvCxnSpPr/>
      </xdr:nvCxnSpPr>
      <xdr:spPr>
        <a:xfrm flipV="1">
          <a:off x="9639300" y="9885718"/>
          <a:ext cx="838200" cy="6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9"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9078</xdr:rowOff>
    </xdr:from>
    <xdr:to>
      <xdr:col>50</xdr:col>
      <xdr:colOff>114300</xdr:colOff>
      <xdr:row>58</xdr:row>
      <xdr:rowOff>14084</xdr:rowOff>
    </xdr:to>
    <xdr:cxnSp macro="">
      <xdr:nvCxnSpPr>
        <xdr:cNvPr id="351" name="直線コネクタ 350"/>
        <xdr:cNvCxnSpPr/>
      </xdr:nvCxnSpPr>
      <xdr:spPr>
        <a:xfrm flipV="1">
          <a:off x="8750300" y="9953178"/>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14084</xdr:rowOff>
    </xdr:from>
    <xdr:to>
      <xdr:col>45</xdr:col>
      <xdr:colOff>177800</xdr:colOff>
      <xdr:row>58</xdr:row>
      <xdr:rowOff>27137</xdr:rowOff>
    </xdr:to>
    <xdr:cxnSp macro="">
      <xdr:nvCxnSpPr>
        <xdr:cNvPr id="354" name="直線コネクタ 353"/>
        <xdr:cNvCxnSpPr/>
      </xdr:nvCxnSpPr>
      <xdr:spPr>
        <a:xfrm flipV="1">
          <a:off x="7861300" y="9958184"/>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27137</xdr:rowOff>
    </xdr:from>
    <xdr:to>
      <xdr:col>41</xdr:col>
      <xdr:colOff>50800</xdr:colOff>
      <xdr:row>58</xdr:row>
      <xdr:rowOff>30841</xdr:rowOff>
    </xdr:to>
    <xdr:cxnSp macro="">
      <xdr:nvCxnSpPr>
        <xdr:cNvPr id="357" name="直線コネクタ 356"/>
        <xdr:cNvCxnSpPr/>
      </xdr:nvCxnSpPr>
      <xdr:spPr>
        <a:xfrm flipV="1">
          <a:off x="6972300" y="9971237"/>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62268</xdr:rowOff>
    </xdr:from>
    <xdr:to>
      <xdr:col>55</xdr:col>
      <xdr:colOff>50800</xdr:colOff>
      <xdr:row>57</xdr:row>
      <xdr:rowOff>163868</xdr:rowOff>
    </xdr:to>
    <xdr:sp macro="" textlink="">
      <xdr:nvSpPr>
        <xdr:cNvPr id="367" name="楕円 366"/>
        <xdr:cNvSpPr/>
      </xdr:nvSpPr>
      <xdr:spPr>
        <a:xfrm>
          <a:off x="104267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85145</xdr:rowOff>
    </xdr:from>
    <xdr:ext cx="469744" cy="259045"/>
    <xdr:sp macro="" textlink="">
      <xdr:nvSpPr>
        <xdr:cNvPr id="368" name="農林水産業費該当値テキスト"/>
        <xdr:cNvSpPr txBox="1"/>
      </xdr:nvSpPr>
      <xdr:spPr>
        <a:xfrm>
          <a:off x="10528300" y="968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129728</xdr:rowOff>
    </xdr:from>
    <xdr:to>
      <xdr:col>50</xdr:col>
      <xdr:colOff>165100</xdr:colOff>
      <xdr:row>58</xdr:row>
      <xdr:rowOff>59878</xdr:rowOff>
    </xdr:to>
    <xdr:sp macro="" textlink="">
      <xdr:nvSpPr>
        <xdr:cNvPr id="369" name="楕円 368"/>
        <xdr:cNvSpPr/>
      </xdr:nvSpPr>
      <xdr:spPr>
        <a:xfrm>
          <a:off x="95885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51005</xdr:rowOff>
    </xdr:from>
    <xdr:ext cx="469744" cy="259045"/>
    <xdr:sp macro="" textlink="">
      <xdr:nvSpPr>
        <xdr:cNvPr id="370" name="テキスト ボックス 369"/>
        <xdr:cNvSpPr txBox="1"/>
      </xdr:nvSpPr>
      <xdr:spPr>
        <a:xfrm>
          <a:off x="9404428" y="999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134734</xdr:rowOff>
    </xdr:from>
    <xdr:to>
      <xdr:col>46</xdr:col>
      <xdr:colOff>38100</xdr:colOff>
      <xdr:row>58</xdr:row>
      <xdr:rowOff>64884</xdr:rowOff>
    </xdr:to>
    <xdr:sp macro="" textlink="">
      <xdr:nvSpPr>
        <xdr:cNvPr id="371" name="楕円 370"/>
        <xdr:cNvSpPr/>
      </xdr:nvSpPr>
      <xdr:spPr>
        <a:xfrm>
          <a:off x="8699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56011</xdr:rowOff>
    </xdr:from>
    <xdr:ext cx="469744" cy="259045"/>
    <xdr:sp macro="" textlink="">
      <xdr:nvSpPr>
        <xdr:cNvPr id="372" name="テキスト ボックス 371"/>
        <xdr:cNvSpPr txBox="1"/>
      </xdr:nvSpPr>
      <xdr:spPr>
        <a:xfrm>
          <a:off x="8515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147787</xdr:rowOff>
    </xdr:from>
    <xdr:to>
      <xdr:col>41</xdr:col>
      <xdr:colOff>101600</xdr:colOff>
      <xdr:row>58</xdr:row>
      <xdr:rowOff>77937</xdr:rowOff>
    </xdr:to>
    <xdr:sp macro="" textlink="">
      <xdr:nvSpPr>
        <xdr:cNvPr id="373" name="楕円 372"/>
        <xdr:cNvSpPr/>
      </xdr:nvSpPr>
      <xdr:spPr>
        <a:xfrm>
          <a:off x="7810500" y="99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69064</xdr:rowOff>
    </xdr:from>
    <xdr:ext cx="469744" cy="259045"/>
    <xdr:sp macro="" textlink="">
      <xdr:nvSpPr>
        <xdr:cNvPr id="374" name="テキスト ボックス 373"/>
        <xdr:cNvSpPr txBox="1"/>
      </xdr:nvSpPr>
      <xdr:spPr>
        <a:xfrm>
          <a:off x="7626428" y="100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151491</xdr:rowOff>
    </xdr:from>
    <xdr:to>
      <xdr:col>36</xdr:col>
      <xdr:colOff>165100</xdr:colOff>
      <xdr:row>58</xdr:row>
      <xdr:rowOff>81641</xdr:rowOff>
    </xdr:to>
    <xdr:sp macro="" textlink="">
      <xdr:nvSpPr>
        <xdr:cNvPr id="375" name="楕円 374"/>
        <xdr:cNvSpPr/>
      </xdr:nvSpPr>
      <xdr:spPr>
        <a:xfrm>
          <a:off x="6921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72768</xdr:rowOff>
    </xdr:from>
    <xdr:ext cx="469744" cy="259045"/>
    <xdr:sp macro="" textlink="">
      <xdr:nvSpPr>
        <xdr:cNvPr id="376" name="テキスト ボックス 375"/>
        <xdr:cNvSpPr txBox="1"/>
      </xdr:nvSpPr>
      <xdr:spPr>
        <a:xfrm>
          <a:off x="6737428" y="1001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166126</xdr:rowOff>
    </xdr:from>
    <xdr:to>
      <xdr:col>55</xdr:col>
      <xdr:colOff>0</xdr:colOff>
      <xdr:row>74</xdr:row>
      <xdr:rowOff>154147</xdr:rowOff>
    </xdr:to>
    <xdr:cxnSp macro="">
      <xdr:nvCxnSpPr>
        <xdr:cNvPr id="403" name="直線コネクタ 402"/>
        <xdr:cNvCxnSpPr/>
      </xdr:nvCxnSpPr>
      <xdr:spPr>
        <a:xfrm flipV="1">
          <a:off x="9639300" y="12681976"/>
          <a:ext cx="8382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154147</xdr:rowOff>
    </xdr:from>
    <xdr:to>
      <xdr:col>50</xdr:col>
      <xdr:colOff>114300</xdr:colOff>
      <xdr:row>75</xdr:row>
      <xdr:rowOff>81042</xdr:rowOff>
    </xdr:to>
    <xdr:cxnSp macro="">
      <xdr:nvCxnSpPr>
        <xdr:cNvPr id="406" name="直線コネクタ 405"/>
        <xdr:cNvCxnSpPr/>
      </xdr:nvCxnSpPr>
      <xdr:spPr>
        <a:xfrm flipV="1">
          <a:off x="8750300" y="12841447"/>
          <a:ext cx="889000" cy="9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128132</xdr:rowOff>
    </xdr:from>
    <xdr:to>
      <xdr:col>45</xdr:col>
      <xdr:colOff>177800</xdr:colOff>
      <xdr:row>75</xdr:row>
      <xdr:rowOff>81042</xdr:rowOff>
    </xdr:to>
    <xdr:cxnSp macro="">
      <xdr:nvCxnSpPr>
        <xdr:cNvPr id="409" name="直線コネクタ 408"/>
        <xdr:cNvCxnSpPr/>
      </xdr:nvCxnSpPr>
      <xdr:spPr>
        <a:xfrm>
          <a:off x="7861300" y="12815432"/>
          <a:ext cx="889000" cy="1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1" name="テキスト ボックス 410"/>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128132</xdr:rowOff>
    </xdr:from>
    <xdr:to>
      <xdr:col>41</xdr:col>
      <xdr:colOff>50800</xdr:colOff>
      <xdr:row>75</xdr:row>
      <xdr:rowOff>135403</xdr:rowOff>
    </xdr:to>
    <xdr:cxnSp macro="">
      <xdr:nvCxnSpPr>
        <xdr:cNvPr id="412" name="直線コネクタ 411"/>
        <xdr:cNvCxnSpPr/>
      </xdr:nvCxnSpPr>
      <xdr:spPr>
        <a:xfrm flipV="1">
          <a:off x="6972300" y="12815432"/>
          <a:ext cx="889000" cy="1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4" name="テキスト ボックス 413"/>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115326</xdr:rowOff>
    </xdr:from>
    <xdr:to>
      <xdr:col>55</xdr:col>
      <xdr:colOff>50800</xdr:colOff>
      <xdr:row>74</xdr:row>
      <xdr:rowOff>45476</xdr:rowOff>
    </xdr:to>
    <xdr:sp macro="" textlink="">
      <xdr:nvSpPr>
        <xdr:cNvPr id="422" name="楕円 421"/>
        <xdr:cNvSpPr/>
      </xdr:nvSpPr>
      <xdr:spPr>
        <a:xfrm>
          <a:off x="10426700" y="126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138203</xdr:rowOff>
    </xdr:from>
    <xdr:ext cx="534377" cy="259045"/>
    <xdr:sp macro="" textlink="">
      <xdr:nvSpPr>
        <xdr:cNvPr id="423" name="商工費該当値テキスト"/>
        <xdr:cNvSpPr txBox="1"/>
      </xdr:nvSpPr>
      <xdr:spPr>
        <a:xfrm>
          <a:off x="10528300" y="124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103347</xdr:rowOff>
    </xdr:from>
    <xdr:to>
      <xdr:col>50</xdr:col>
      <xdr:colOff>165100</xdr:colOff>
      <xdr:row>75</xdr:row>
      <xdr:rowOff>33497</xdr:rowOff>
    </xdr:to>
    <xdr:sp macro="" textlink="">
      <xdr:nvSpPr>
        <xdr:cNvPr id="424" name="楕円 423"/>
        <xdr:cNvSpPr/>
      </xdr:nvSpPr>
      <xdr:spPr>
        <a:xfrm>
          <a:off x="9588500" y="127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50024</xdr:rowOff>
    </xdr:from>
    <xdr:ext cx="534377" cy="259045"/>
    <xdr:sp macro="" textlink="">
      <xdr:nvSpPr>
        <xdr:cNvPr id="425" name="テキスト ボックス 424"/>
        <xdr:cNvSpPr txBox="1"/>
      </xdr:nvSpPr>
      <xdr:spPr>
        <a:xfrm>
          <a:off x="9372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30242</xdr:rowOff>
    </xdr:from>
    <xdr:to>
      <xdr:col>46</xdr:col>
      <xdr:colOff>38100</xdr:colOff>
      <xdr:row>75</xdr:row>
      <xdr:rowOff>131842</xdr:rowOff>
    </xdr:to>
    <xdr:sp macro="" textlink="">
      <xdr:nvSpPr>
        <xdr:cNvPr id="426" name="楕円 425"/>
        <xdr:cNvSpPr/>
      </xdr:nvSpPr>
      <xdr:spPr>
        <a:xfrm>
          <a:off x="8699500" y="128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148369</xdr:rowOff>
    </xdr:from>
    <xdr:ext cx="534377" cy="259045"/>
    <xdr:sp macro="" textlink="">
      <xdr:nvSpPr>
        <xdr:cNvPr id="427" name="テキスト ボックス 426"/>
        <xdr:cNvSpPr txBox="1"/>
      </xdr:nvSpPr>
      <xdr:spPr>
        <a:xfrm>
          <a:off x="8483111" y="126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77332</xdr:rowOff>
    </xdr:from>
    <xdr:to>
      <xdr:col>41</xdr:col>
      <xdr:colOff>101600</xdr:colOff>
      <xdr:row>75</xdr:row>
      <xdr:rowOff>7482</xdr:rowOff>
    </xdr:to>
    <xdr:sp macro="" textlink="">
      <xdr:nvSpPr>
        <xdr:cNvPr id="428" name="楕円 427"/>
        <xdr:cNvSpPr/>
      </xdr:nvSpPr>
      <xdr:spPr>
        <a:xfrm>
          <a:off x="7810500" y="127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24009</xdr:rowOff>
    </xdr:from>
    <xdr:ext cx="534377" cy="259045"/>
    <xdr:sp macro="" textlink="">
      <xdr:nvSpPr>
        <xdr:cNvPr id="429" name="テキスト ボックス 428"/>
        <xdr:cNvSpPr txBox="1"/>
      </xdr:nvSpPr>
      <xdr:spPr>
        <a:xfrm>
          <a:off x="7594111" y="125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84603</xdr:rowOff>
    </xdr:from>
    <xdr:to>
      <xdr:col>36</xdr:col>
      <xdr:colOff>165100</xdr:colOff>
      <xdr:row>76</xdr:row>
      <xdr:rowOff>14753</xdr:rowOff>
    </xdr:to>
    <xdr:sp macro="" textlink="">
      <xdr:nvSpPr>
        <xdr:cNvPr id="430" name="楕円 429"/>
        <xdr:cNvSpPr/>
      </xdr:nvSpPr>
      <xdr:spPr>
        <a:xfrm>
          <a:off x="69215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31280</xdr:rowOff>
    </xdr:from>
    <xdr:ext cx="534377" cy="259045"/>
    <xdr:sp macro="" textlink="">
      <xdr:nvSpPr>
        <xdr:cNvPr id="431" name="テキスト ボックス 430"/>
        <xdr:cNvSpPr txBox="1"/>
      </xdr:nvSpPr>
      <xdr:spPr>
        <a:xfrm>
          <a:off x="6705111" y="127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124982</xdr:rowOff>
    </xdr:from>
    <xdr:to>
      <xdr:col>55</xdr:col>
      <xdr:colOff>0</xdr:colOff>
      <xdr:row>98</xdr:row>
      <xdr:rowOff>133809</xdr:rowOff>
    </xdr:to>
    <xdr:cxnSp macro="">
      <xdr:nvCxnSpPr>
        <xdr:cNvPr id="462" name="直線コネクタ 461"/>
        <xdr:cNvCxnSpPr/>
      </xdr:nvCxnSpPr>
      <xdr:spPr>
        <a:xfrm flipV="1">
          <a:off x="9639300" y="16927082"/>
          <a:ext cx="8382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133809</xdr:rowOff>
    </xdr:from>
    <xdr:to>
      <xdr:col>50</xdr:col>
      <xdr:colOff>114300</xdr:colOff>
      <xdr:row>98</xdr:row>
      <xdr:rowOff>141993</xdr:rowOff>
    </xdr:to>
    <xdr:cxnSp macro="">
      <xdr:nvCxnSpPr>
        <xdr:cNvPr id="465" name="直線コネクタ 464"/>
        <xdr:cNvCxnSpPr/>
      </xdr:nvCxnSpPr>
      <xdr:spPr>
        <a:xfrm flipV="1">
          <a:off x="8750300" y="1693590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127166</xdr:rowOff>
    </xdr:from>
    <xdr:to>
      <xdr:col>45</xdr:col>
      <xdr:colOff>177800</xdr:colOff>
      <xdr:row>98</xdr:row>
      <xdr:rowOff>141993</xdr:rowOff>
    </xdr:to>
    <xdr:cxnSp macro="">
      <xdr:nvCxnSpPr>
        <xdr:cNvPr id="468" name="直線コネクタ 467"/>
        <xdr:cNvCxnSpPr/>
      </xdr:nvCxnSpPr>
      <xdr:spPr>
        <a:xfrm>
          <a:off x="7861300" y="1692926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0" name="テキスト ボックス 469"/>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127166</xdr:rowOff>
    </xdr:from>
    <xdr:to>
      <xdr:col>41</xdr:col>
      <xdr:colOff>50800</xdr:colOff>
      <xdr:row>98</xdr:row>
      <xdr:rowOff>135657</xdr:rowOff>
    </xdr:to>
    <xdr:cxnSp macro="">
      <xdr:nvCxnSpPr>
        <xdr:cNvPr id="471" name="直線コネクタ 470"/>
        <xdr:cNvCxnSpPr/>
      </xdr:nvCxnSpPr>
      <xdr:spPr>
        <a:xfrm flipV="1">
          <a:off x="6972300" y="1692926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74182</xdr:rowOff>
    </xdr:from>
    <xdr:to>
      <xdr:col>55</xdr:col>
      <xdr:colOff>50800</xdr:colOff>
      <xdr:row>99</xdr:row>
      <xdr:rowOff>4332</xdr:rowOff>
    </xdr:to>
    <xdr:sp macro="" textlink="">
      <xdr:nvSpPr>
        <xdr:cNvPr id="481" name="楕円 480"/>
        <xdr:cNvSpPr/>
      </xdr:nvSpPr>
      <xdr:spPr>
        <a:xfrm>
          <a:off x="10426700" y="168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33559</xdr:rowOff>
    </xdr:from>
    <xdr:ext cx="534377" cy="259045"/>
    <xdr:sp macro="" textlink="">
      <xdr:nvSpPr>
        <xdr:cNvPr id="482" name="土木費該当値テキスト"/>
        <xdr:cNvSpPr txBox="1"/>
      </xdr:nvSpPr>
      <xdr:spPr>
        <a:xfrm>
          <a:off x="10528300" y="166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83009</xdr:rowOff>
    </xdr:from>
    <xdr:to>
      <xdr:col>50</xdr:col>
      <xdr:colOff>165100</xdr:colOff>
      <xdr:row>99</xdr:row>
      <xdr:rowOff>13159</xdr:rowOff>
    </xdr:to>
    <xdr:sp macro="" textlink="">
      <xdr:nvSpPr>
        <xdr:cNvPr id="483" name="楕円 482"/>
        <xdr:cNvSpPr/>
      </xdr:nvSpPr>
      <xdr:spPr>
        <a:xfrm>
          <a:off x="9588500" y="168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4286</xdr:rowOff>
    </xdr:from>
    <xdr:ext cx="534377" cy="259045"/>
    <xdr:sp macro="" textlink="">
      <xdr:nvSpPr>
        <xdr:cNvPr id="484" name="テキスト ボックス 483"/>
        <xdr:cNvSpPr txBox="1"/>
      </xdr:nvSpPr>
      <xdr:spPr>
        <a:xfrm>
          <a:off x="9372111" y="16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91193</xdr:rowOff>
    </xdr:from>
    <xdr:to>
      <xdr:col>46</xdr:col>
      <xdr:colOff>38100</xdr:colOff>
      <xdr:row>99</xdr:row>
      <xdr:rowOff>21343</xdr:rowOff>
    </xdr:to>
    <xdr:sp macro="" textlink="">
      <xdr:nvSpPr>
        <xdr:cNvPr id="485" name="楕円 484"/>
        <xdr:cNvSpPr/>
      </xdr:nvSpPr>
      <xdr:spPr>
        <a:xfrm>
          <a:off x="8699500" y="168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12470</xdr:rowOff>
    </xdr:from>
    <xdr:ext cx="534377" cy="259045"/>
    <xdr:sp macro="" textlink="">
      <xdr:nvSpPr>
        <xdr:cNvPr id="486" name="テキスト ボックス 485"/>
        <xdr:cNvSpPr txBox="1"/>
      </xdr:nvSpPr>
      <xdr:spPr>
        <a:xfrm>
          <a:off x="8483111" y="169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76366</xdr:rowOff>
    </xdr:from>
    <xdr:to>
      <xdr:col>41</xdr:col>
      <xdr:colOff>101600</xdr:colOff>
      <xdr:row>99</xdr:row>
      <xdr:rowOff>6516</xdr:rowOff>
    </xdr:to>
    <xdr:sp macro="" textlink="">
      <xdr:nvSpPr>
        <xdr:cNvPr id="487" name="楕円 486"/>
        <xdr:cNvSpPr/>
      </xdr:nvSpPr>
      <xdr:spPr>
        <a:xfrm>
          <a:off x="7810500" y="168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23043</xdr:rowOff>
    </xdr:from>
    <xdr:ext cx="534377" cy="259045"/>
    <xdr:sp macro="" textlink="">
      <xdr:nvSpPr>
        <xdr:cNvPr id="488" name="テキスト ボックス 487"/>
        <xdr:cNvSpPr txBox="1"/>
      </xdr:nvSpPr>
      <xdr:spPr>
        <a:xfrm>
          <a:off x="7594111" y="166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84857</xdr:rowOff>
    </xdr:from>
    <xdr:to>
      <xdr:col>36</xdr:col>
      <xdr:colOff>165100</xdr:colOff>
      <xdr:row>99</xdr:row>
      <xdr:rowOff>15007</xdr:rowOff>
    </xdr:to>
    <xdr:sp macro="" textlink="">
      <xdr:nvSpPr>
        <xdr:cNvPr id="489" name="楕円 488"/>
        <xdr:cNvSpPr/>
      </xdr:nvSpPr>
      <xdr:spPr>
        <a:xfrm>
          <a:off x="6921500" y="16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6134</xdr:rowOff>
    </xdr:from>
    <xdr:ext cx="534377" cy="259045"/>
    <xdr:sp macro="" textlink="">
      <xdr:nvSpPr>
        <xdr:cNvPr id="490" name="テキスト ボックス 489"/>
        <xdr:cNvSpPr txBox="1"/>
      </xdr:nvSpPr>
      <xdr:spPr>
        <a:xfrm>
          <a:off x="6705111" y="169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98247</xdr:rowOff>
    </xdr:from>
    <xdr:to>
      <xdr:col>85</xdr:col>
      <xdr:colOff>126364</xdr:colOff>
      <xdr:row>39</xdr:row>
      <xdr:rowOff>35534</xdr:rowOff>
    </xdr:to>
    <xdr:cxnSp macro="">
      <xdr:nvCxnSpPr>
        <xdr:cNvPr id="515" name="直線コネクタ 514"/>
        <xdr:cNvCxnSpPr/>
      </xdr:nvCxnSpPr>
      <xdr:spPr>
        <a:xfrm flipV="1">
          <a:off x="16317595" y="6098997"/>
          <a:ext cx="1269" cy="623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534377" cy="259045"/>
    <xdr:sp macro="" textlink="">
      <xdr:nvSpPr>
        <xdr:cNvPr id="516" name="消防費最小値テキスト"/>
        <xdr:cNvSpPr txBox="1"/>
      </xdr:nvSpPr>
      <xdr:spPr>
        <a:xfrm>
          <a:off x="16370300" y="67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17" name="直線コネクタ 516"/>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44924</xdr:rowOff>
    </xdr:from>
    <xdr:ext cx="534377" cy="259045"/>
    <xdr:sp macro="" textlink="">
      <xdr:nvSpPr>
        <xdr:cNvPr id="518" name="消防費最大値テキスト"/>
        <xdr:cNvSpPr txBox="1"/>
      </xdr:nvSpPr>
      <xdr:spPr>
        <a:xfrm>
          <a:off x="16370300" y="58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98247</xdr:rowOff>
    </xdr:from>
    <xdr:to>
      <xdr:col>86</xdr:col>
      <xdr:colOff>25400</xdr:colOff>
      <xdr:row>35</xdr:row>
      <xdr:rowOff>98247</xdr:rowOff>
    </xdr:to>
    <xdr:cxnSp macro="">
      <xdr:nvCxnSpPr>
        <xdr:cNvPr id="519" name="直線コネクタ 518"/>
        <xdr:cNvCxnSpPr/>
      </xdr:nvCxnSpPr>
      <xdr:spPr>
        <a:xfrm>
          <a:off x="16230600" y="609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95923</xdr:rowOff>
    </xdr:from>
    <xdr:to>
      <xdr:col>85</xdr:col>
      <xdr:colOff>127000</xdr:colOff>
      <xdr:row>38</xdr:row>
      <xdr:rowOff>45669</xdr:rowOff>
    </xdr:to>
    <xdr:cxnSp macro="">
      <xdr:nvCxnSpPr>
        <xdr:cNvPr id="520" name="直線コネクタ 519"/>
        <xdr:cNvCxnSpPr/>
      </xdr:nvCxnSpPr>
      <xdr:spPr>
        <a:xfrm>
          <a:off x="15481300" y="5239423"/>
          <a:ext cx="838200" cy="13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140352</xdr:rowOff>
    </xdr:from>
    <xdr:ext cx="534377" cy="259045"/>
    <xdr:sp macro="" textlink="">
      <xdr:nvSpPr>
        <xdr:cNvPr id="521" name="消防費平均値テキスト"/>
        <xdr:cNvSpPr txBox="1"/>
      </xdr:nvSpPr>
      <xdr:spPr>
        <a:xfrm>
          <a:off x="16370300" y="6312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117475</xdr:rowOff>
    </xdr:from>
    <xdr:to>
      <xdr:col>85</xdr:col>
      <xdr:colOff>177800</xdr:colOff>
      <xdr:row>38</xdr:row>
      <xdr:rowOff>47625</xdr:rowOff>
    </xdr:to>
    <xdr:sp macro="" textlink="">
      <xdr:nvSpPr>
        <xdr:cNvPr id="522" name="フローチャート: 判断 521"/>
        <xdr:cNvSpPr/>
      </xdr:nvSpPr>
      <xdr:spPr>
        <a:xfrm>
          <a:off x="16268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95923</xdr:rowOff>
    </xdr:from>
    <xdr:to>
      <xdr:col>81</xdr:col>
      <xdr:colOff>50800</xdr:colOff>
      <xdr:row>37</xdr:row>
      <xdr:rowOff>14427</xdr:rowOff>
    </xdr:to>
    <xdr:cxnSp macro="">
      <xdr:nvCxnSpPr>
        <xdr:cNvPr id="523" name="直線コネクタ 522"/>
        <xdr:cNvCxnSpPr/>
      </xdr:nvCxnSpPr>
      <xdr:spPr>
        <a:xfrm flipV="1">
          <a:off x="14592300" y="5239423"/>
          <a:ext cx="8890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131725</xdr:rowOff>
    </xdr:from>
    <xdr:to>
      <xdr:col>81</xdr:col>
      <xdr:colOff>101600</xdr:colOff>
      <xdr:row>38</xdr:row>
      <xdr:rowOff>61875</xdr:rowOff>
    </xdr:to>
    <xdr:sp macro="" textlink="">
      <xdr:nvSpPr>
        <xdr:cNvPr id="524" name="フローチャート: 判断 523"/>
        <xdr:cNvSpPr/>
      </xdr:nvSpPr>
      <xdr:spPr>
        <a:xfrm>
          <a:off x="154305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53002</xdr:rowOff>
    </xdr:from>
    <xdr:ext cx="534377" cy="259045"/>
    <xdr:sp macro="" textlink="">
      <xdr:nvSpPr>
        <xdr:cNvPr id="525" name="テキスト ボックス 524"/>
        <xdr:cNvSpPr txBox="1"/>
      </xdr:nvSpPr>
      <xdr:spPr>
        <a:xfrm>
          <a:off x="15214111" y="65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14427</xdr:rowOff>
    </xdr:from>
    <xdr:to>
      <xdr:col>76</xdr:col>
      <xdr:colOff>114300</xdr:colOff>
      <xdr:row>37</xdr:row>
      <xdr:rowOff>147549</xdr:rowOff>
    </xdr:to>
    <xdr:cxnSp macro="">
      <xdr:nvCxnSpPr>
        <xdr:cNvPr id="526" name="直線コネクタ 525"/>
        <xdr:cNvCxnSpPr/>
      </xdr:nvCxnSpPr>
      <xdr:spPr>
        <a:xfrm flipV="1">
          <a:off x="13703300" y="6358077"/>
          <a:ext cx="889000" cy="1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166433</xdr:rowOff>
    </xdr:from>
    <xdr:to>
      <xdr:col>76</xdr:col>
      <xdr:colOff>165100</xdr:colOff>
      <xdr:row>38</xdr:row>
      <xdr:rowOff>96583</xdr:rowOff>
    </xdr:to>
    <xdr:sp macro="" textlink="">
      <xdr:nvSpPr>
        <xdr:cNvPr id="527" name="フローチャート: 判断 526"/>
        <xdr:cNvSpPr/>
      </xdr:nvSpPr>
      <xdr:spPr>
        <a:xfrm>
          <a:off x="14541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87710</xdr:rowOff>
    </xdr:from>
    <xdr:ext cx="534377" cy="259045"/>
    <xdr:sp macro="" textlink="">
      <xdr:nvSpPr>
        <xdr:cNvPr id="528" name="テキスト ボックス 527"/>
        <xdr:cNvSpPr txBox="1"/>
      </xdr:nvSpPr>
      <xdr:spPr>
        <a:xfrm>
          <a:off x="14325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147549</xdr:rowOff>
    </xdr:from>
    <xdr:to>
      <xdr:col>71</xdr:col>
      <xdr:colOff>177800</xdr:colOff>
      <xdr:row>38</xdr:row>
      <xdr:rowOff>6998</xdr:rowOff>
    </xdr:to>
    <xdr:cxnSp macro="">
      <xdr:nvCxnSpPr>
        <xdr:cNvPr id="529" name="直線コネクタ 528"/>
        <xdr:cNvCxnSpPr/>
      </xdr:nvCxnSpPr>
      <xdr:spPr>
        <a:xfrm flipV="1">
          <a:off x="12814300" y="6491199"/>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16472</xdr:rowOff>
    </xdr:from>
    <xdr:to>
      <xdr:col>72</xdr:col>
      <xdr:colOff>38100</xdr:colOff>
      <xdr:row>38</xdr:row>
      <xdr:rowOff>118072</xdr:rowOff>
    </xdr:to>
    <xdr:sp macro="" textlink="">
      <xdr:nvSpPr>
        <xdr:cNvPr id="530" name="フローチャート: 判断 529"/>
        <xdr:cNvSpPr/>
      </xdr:nvSpPr>
      <xdr:spPr>
        <a:xfrm>
          <a:off x="13652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109199</xdr:rowOff>
    </xdr:from>
    <xdr:ext cx="534377" cy="259045"/>
    <xdr:sp macro="" textlink="">
      <xdr:nvSpPr>
        <xdr:cNvPr id="531" name="テキスト ボックス 530"/>
        <xdr:cNvSpPr txBox="1"/>
      </xdr:nvSpPr>
      <xdr:spPr>
        <a:xfrm>
          <a:off x="13436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159118</xdr:rowOff>
    </xdr:from>
    <xdr:to>
      <xdr:col>67</xdr:col>
      <xdr:colOff>101600</xdr:colOff>
      <xdr:row>38</xdr:row>
      <xdr:rowOff>89268</xdr:rowOff>
    </xdr:to>
    <xdr:sp macro="" textlink="">
      <xdr:nvSpPr>
        <xdr:cNvPr id="532" name="フローチャート: 判断 531"/>
        <xdr:cNvSpPr/>
      </xdr:nvSpPr>
      <xdr:spPr>
        <a:xfrm>
          <a:off x="12763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80395</xdr:rowOff>
    </xdr:from>
    <xdr:ext cx="534377" cy="259045"/>
    <xdr:sp macro="" textlink="">
      <xdr:nvSpPr>
        <xdr:cNvPr id="533" name="テキスト ボックス 532"/>
        <xdr:cNvSpPr txBox="1"/>
      </xdr:nvSpPr>
      <xdr:spPr>
        <a:xfrm>
          <a:off x="12547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166319</xdr:rowOff>
    </xdr:from>
    <xdr:to>
      <xdr:col>85</xdr:col>
      <xdr:colOff>177800</xdr:colOff>
      <xdr:row>38</xdr:row>
      <xdr:rowOff>96469</xdr:rowOff>
    </xdr:to>
    <xdr:sp macro="" textlink="">
      <xdr:nvSpPr>
        <xdr:cNvPr id="539" name="楕円 538"/>
        <xdr:cNvSpPr/>
      </xdr:nvSpPr>
      <xdr:spPr>
        <a:xfrm>
          <a:off x="16268700" y="65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144746</xdr:rowOff>
    </xdr:from>
    <xdr:ext cx="534377" cy="259045"/>
    <xdr:sp macro="" textlink="">
      <xdr:nvSpPr>
        <xdr:cNvPr id="540" name="消防費該当値テキスト"/>
        <xdr:cNvSpPr txBox="1"/>
      </xdr:nvSpPr>
      <xdr:spPr>
        <a:xfrm>
          <a:off x="16370300" y="64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45123</xdr:rowOff>
    </xdr:from>
    <xdr:to>
      <xdr:col>81</xdr:col>
      <xdr:colOff>101600</xdr:colOff>
      <xdr:row>30</xdr:row>
      <xdr:rowOff>146723</xdr:rowOff>
    </xdr:to>
    <xdr:sp macro="" textlink="">
      <xdr:nvSpPr>
        <xdr:cNvPr id="541" name="楕円 540"/>
        <xdr:cNvSpPr/>
      </xdr:nvSpPr>
      <xdr:spPr>
        <a:xfrm>
          <a:off x="15430500" y="51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163250</xdr:rowOff>
    </xdr:from>
    <xdr:ext cx="534377" cy="259045"/>
    <xdr:sp macro="" textlink="">
      <xdr:nvSpPr>
        <xdr:cNvPr id="542" name="テキスト ボックス 541"/>
        <xdr:cNvSpPr txBox="1"/>
      </xdr:nvSpPr>
      <xdr:spPr>
        <a:xfrm>
          <a:off x="15214111" y="496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135077</xdr:rowOff>
    </xdr:from>
    <xdr:to>
      <xdr:col>76</xdr:col>
      <xdr:colOff>165100</xdr:colOff>
      <xdr:row>37</xdr:row>
      <xdr:rowOff>65227</xdr:rowOff>
    </xdr:to>
    <xdr:sp macro="" textlink="">
      <xdr:nvSpPr>
        <xdr:cNvPr id="543" name="楕円 542"/>
        <xdr:cNvSpPr/>
      </xdr:nvSpPr>
      <xdr:spPr>
        <a:xfrm>
          <a:off x="14541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81754</xdr:rowOff>
    </xdr:from>
    <xdr:ext cx="534377" cy="259045"/>
    <xdr:sp macro="" textlink="">
      <xdr:nvSpPr>
        <xdr:cNvPr id="544" name="テキスト ボックス 543"/>
        <xdr:cNvSpPr txBox="1"/>
      </xdr:nvSpPr>
      <xdr:spPr>
        <a:xfrm>
          <a:off x="14325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96749</xdr:rowOff>
    </xdr:from>
    <xdr:to>
      <xdr:col>72</xdr:col>
      <xdr:colOff>38100</xdr:colOff>
      <xdr:row>38</xdr:row>
      <xdr:rowOff>26899</xdr:rowOff>
    </xdr:to>
    <xdr:sp macro="" textlink="">
      <xdr:nvSpPr>
        <xdr:cNvPr id="545" name="楕円 544"/>
        <xdr:cNvSpPr/>
      </xdr:nvSpPr>
      <xdr:spPr>
        <a:xfrm>
          <a:off x="13652500" y="64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43426</xdr:rowOff>
    </xdr:from>
    <xdr:ext cx="534377" cy="259045"/>
    <xdr:sp macro="" textlink="">
      <xdr:nvSpPr>
        <xdr:cNvPr id="546" name="テキスト ボックス 545"/>
        <xdr:cNvSpPr txBox="1"/>
      </xdr:nvSpPr>
      <xdr:spPr>
        <a:xfrm>
          <a:off x="13436111" y="62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127648</xdr:rowOff>
    </xdr:from>
    <xdr:to>
      <xdr:col>67</xdr:col>
      <xdr:colOff>101600</xdr:colOff>
      <xdr:row>38</xdr:row>
      <xdr:rowOff>57798</xdr:rowOff>
    </xdr:to>
    <xdr:sp macro="" textlink="">
      <xdr:nvSpPr>
        <xdr:cNvPr id="547" name="楕円 546"/>
        <xdr:cNvSpPr/>
      </xdr:nvSpPr>
      <xdr:spPr>
        <a:xfrm>
          <a:off x="12763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74325</xdr:rowOff>
    </xdr:from>
    <xdr:ext cx="534377" cy="259045"/>
    <xdr:sp macro="" textlink="">
      <xdr:nvSpPr>
        <xdr:cNvPr id="548" name="テキスト ボックス 547"/>
        <xdr:cNvSpPr txBox="1"/>
      </xdr:nvSpPr>
      <xdr:spPr>
        <a:xfrm>
          <a:off x="12547111" y="62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3" name="直線コネクタ 572"/>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4"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5" name="直線コネクタ 574"/>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6"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7" name="直線コネクタ 576"/>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138462</xdr:rowOff>
    </xdr:from>
    <xdr:to>
      <xdr:col>85</xdr:col>
      <xdr:colOff>127000</xdr:colOff>
      <xdr:row>56</xdr:row>
      <xdr:rowOff>89789</xdr:rowOff>
    </xdr:to>
    <xdr:cxnSp macro="">
      <xdr:nvCxnSpPr>
        <xdr:cNvPr id="578" name="直線コネクタ 577"/>
        <xdr:cNvCxnSpPr/>
      </xdr:nvCxnSpPr>
      <xdr:spPr>
        <a:xfrm>
          <a:off x="15481300" y="9568212"/>
          <a:ext cx="838200" cy="1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9"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0" name="フローチャート: 判断 579"/>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138462</xdr:rowOff>
    </xdr:from>
    <xdr:to>
      <xdr:col>81</xdr:col>
      <xdr:colOff>50800</xdr:colOff>
      <xdr:row>57</xdr:row>
      <xdr:rowOff>159531</xdr:rowOff>
    </xdr:to>
    <xdr:cxnSp macro="">
      <xdr:nvCxnSpPr>
        <xdr:cNvPr id="581" name="直線コネクタ 580"/>
        <xdr:cNvCxnSpPr/>
      </xdr:nvCxnSpPr>
      <xdr:spPr>
        <a:xfrm flipV="1">
          <a:off x="14592300" y="9568212"/>
          <a:ext cx="889000" cy="3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2" name="フローチャート: 判断 581"/>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3" name="テキスト ボックス 582"/>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41916</xdr:rowOff>
    </xdr:from>
    <xdr:to>
      <xdr:col>76</xdr:col>
      <xdr:colOff>114300</xdr:colOff>
      <xdr:row>57</xdr:row>
      <xdr:rowOff>159531</xdr:rowOff>
    </xdr:to>
    <xdr:cxnSp macro="">
      <xdr:nvCxnSpPr>
        <xdr:cNvPr id="584" name="直線コネクタ 583"/>
        <xdr:cNvCxnSpPr/>
      </xdr:nvCxnSpPr>
      <xdr:spPr>
        <a:xfrm>
          <a:off x="13703300" y="9814566"/>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5" name="フローチャート: 判断 584"/>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6" name="テキスト ボックス 585"/>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161893</xdr:rowOff>
    </xdr:from>
    <xdr:to>
      <xdr:col>71</xdr:col>
      <xdr:colOff>177800</xdr:colOff>
      <xdr:row>57</xdr:row>
      <xdr:rowOff>41916</xdr:rowOff>
    </xdr:to>
    <xdr:cxnSp macro="">
      <xdr:nvCxnSpPr>
        <xdr:cNvPr id="587" name="直線コネクタ 586"/>
        <xdr:cNvCxnSpPr/>
      </xdr:nvCxnSpPr>
      <xdr:spPr>
        <a:xfrm>
          <a:off x="12814300" y="9763093"/>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8" name="フローチャート: 判断 587"/>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9" name="テキスト ボックス 588"/>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0" name="フローチャート: 判断 589"/>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1" name="テキスト ボックス 590"/>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38989</xdr:rowOff>
    </xdr:from>
    <xdr:to>
      <xdr:col>85</xdr:col>
      <xdr:colOff>177800</xdr:colOff>
      <xdr:row>56</xdr:row>
      <xdr:rowOff>140589</xdr:rowOff>
    </xdr:to>
    <xdr:sp macro="" textlink="">
      <xdr:nvSpPr>
        <xdr:cNvPr id="597" name="楕円 596"/>
        <xdr:cNvSpPr/>
      </xdr:nvSpPr>
      <xdr:spPr>
        <a:xfrm>
          <a:off x="16268700" y="96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17416</xdr:rowOff>
    </xdr:from>
    <xdr:ext cx="534377" cy="259045"/>
    <xdr:sp macro="" textlink="">
      <xdr:nvSpPr>
        <xdr:cNvPr id="598" name="教育費該当値テキスト"/>
        <xdr:cNvSpPr txBox="1"/>
      </xdr:nvSpPr>
      <xdr:spPr>
        <a:xfrm>
          <a:off x="16370300" y="96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87662</xdr:rowOff>
    </xdr:from>
    <xdr:to>
      <xdr:col>81</xdr:col>
      <xdr:colOff>101600</xdr:colOff>
      <xdr:row>56</xdr:row>
      <xdr:rowOff>17812</xdr:rowOff>
    </xdr:to>
    <xdr:sp macro="" textlink="">
      <xdr:nvSpPr>
        <xdr:cNvPr id="599" name="楕円 598"/>
        <xdr:cNvSpPr/>
      </xdr:nvSpPr>
      <xdr:spPr>
        <a:xfrm>
          <a:off x="15430500" y="95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8939</xdr:rowOff>
    </xdr:from>
    <xdr:ext cx="534377" cy="259045"/>
    <xdr:sp macro="" textlink="">
      <xdr:nvSpPr>
        <xdr:cNvPr id="600" name="テキスト ボックス 599"/>
        <xdr:cNvSpPr txBox="1"/>
      </xdr:nvSpPr>
      <xdr:spPr>
        <a:xfrm>
          <a:off x="15214111" y="96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108731</xdr:rowOff>
    </xdr:from>
    <xdr:to>
      <xdr:col>76</xdr:col>
      <xdr:colOff>165100</xdr:colOff>
      <xdr:row>58</xdr:row>
      <xdr:rowOff>38881</xdr:rowOff>
    </xdr:to>
    <xdr:sp macro="" textlink="">
      <xdr:nvSpPr>
        <xdr:cNvPr id="601" name="楕円 600"/>
        <xdr:cNvSpPr/>
      </xdr:nvSpPr>
      <xdr:spPr>
        <a:xfrm>
          <a:off x="14541500" y="98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30008</xdr:rowOff>
    </xdr:from>
    <xdr:ext cx="534377" cy="259045"/>
    <xdr:sp macro="" textlink="">
      <xdr:nvSpPr>
        <xdr:cNvPr id="602" name="テキスト ボックス 601"/>
        <xdr:cNvSpPr txBox="1"/>
      </xdr:nvSpPr>
      <xdr:spPr>
        <a:xfrm>
          <a:off x="14325111" y="99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162566</xdr:rowOff>
    </xdr:from>
    <xdr:to>
      <xdr:col>72</xdr:col>
      <xdr:colOff>38100</xdr:colOff>
      <xdr:row>57</xdr:row>
      <xdr:rowOff>92716</xdr:rowOff>
    </xdr:to>
    <xdr:sp macro="" textlink="">
      <xdr:nvSpPr>
        <xdr:cNvPr id="603" name="楕円 602"/>
        <xdr:cNvSpPr/>
      </xdr:nvSpPr>
      <xdr:spPr>
        <a:xfrm>
          <a:off x="136525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83843</xdr:rowOff>
    </xdr:from>
    <xdr:ext cx="534377" cy="259045"/>
    <xdr:sp macro="" textlink="">
      <xdr:nvSpPr>
        <xdr:cNvPr id="604" name="テキスト ボックス 603"/>
        <xdr:cNvSpPr txBox="1"/>
      </xdr:nvSpPr>
      <xdr:spPr>
        <a:xfrm>
          <a:off x="13436111" y="98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111093</xdr:rowOff>
    </xdr:from>
    <xdr:to>
      <xdr:col>67</xdr:col>
      <xdr:colOff>101600</xdr:colOff>
      <xdr:row>57</xdr:row>
      <xdr:rowOff>41243</xdr:rowOff>
    </xdr:to>
    <xdr:sp macro="" textlink="">
      <xdr:nvSpPr>
        <xdr:cNvPr id="605" name="楕円 604"/>
        <xdr:cNvSpPr/>
      </xdr:nvSpPr>
      <xdr:spPr>
        <a:xfrm>
          <a:off x="12763500" y="9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32370</xdr:rowOff>
    </xdr:from>
    <xdr:ext cx="534377" cy="259045"/>
    <xdr:sp macro="" textlink="">
      <xdr:nvSpPr>
        <xdr:cNvPr id="606" name="テキスト ボックス 605"/>
        <xdr:cNvSpPr txBox="1"/>
      </xdr:nvSpPr>
      <xdr:spPr>
        <a:xfrm>
          <a:off x="12547111" y="98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30404</xdr:rowOff>
    </xdr:from>
    <xdr:to>
      <xdr:col>85</xdr:col>
      <xdr:colOff>127000</xdr:colOff>
      <xdr:row>79</xdr:row>
      <xdr:rowOff>32386</xdr:rowOff>
    </xdr:to>
    <xdr:cxnSp macro="">
      <xdr:nvCxnSpPr>
        <xdr:cNvPr id="635" name="直線コネクタ 634"/>
        <xdr:cNvCxnSpPr/>
      </xdr:nvCxnSpPr>
      <xdr:spPr>
        <a:xfrm flipV="1">
          <a:off x="15481300" y="13574954"/>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6"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31268</xdr:rowOff>
    </xdr:from>
    <xdr:to>
      <xdr:col>81</xdr:col>
      <xdr:colOff>50800</xdr:colOff>
      <xdr:row>79</xdr:row>
      <xdr:rowOff>32386</xdr:rowOff>
    </xdr:to>
    <xdr:cxnSp macro="">
      <xdr:nvCxnSpPr>
        <xdr:cNvPr id="638" name="直線コネクタ 637"/>
        <xdr:cNvCxnSpPr/>
      </xdr:nvCxnSpPr>
      <xdr:spPr>
        <a:xfrm>
          <a:off x="14592300" y="13575818"/>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31268</xdr:rowOff>
    </xdr:from>
    <xdr:to>
      <xdr:col>76</xdr:col>
      <xdr:colOff>114300</xdr:colOff>
      <xdr:row>79</xdr:row>
      <xdr:rowOff>41072</xdr:rowOff>
    </xdr:to>
    <xdr:cxnSp macro="">
      <xdr:nvCxnSpPr>
        <xdr:cNvPr id="641" name="直線コネクタ 640"/>
        <xdr:cNvCxnSpPr/>
      </xdr:nvCxnSpPr>
      <xdr:spPr>
        <a:xfrm flipV="1">
          <a:off x="13703300" y="13575818"/>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3" name="テキスト ボックス 642"/>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35395</xdr:rowOff>
    </xdr:from>
    <xdr:to>
      <xdr:col>71</xdr:col>
      <xdr:colOff>177800</xdr:colOff>
      <xdr:row>79</xdr:row>
      <xdr:rowOff>41072</xdr:rowOff>
    </xdr:to>
    <xdr:cxnSp macro="">
      <xdr:nvCxnSpPr>
        <xdr:cNvPr id="644" name="直線コネクタ 643"/>
        <xdr:cNvCxnSpPr/>
      </xdr:nvCxnSpPr>
      <xdr:spPr>
        <a:xfrm>
          <a:off x="12814300" y="1357994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6" name="テキスト ボックス 645"/>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151054</xdr:rowOff>
    </xdr:from>
    <xdr:to>
      <xdr:col>85</xdr:col>
      <xdr:colOff>177800</xdr:colOff>
      <xdr:row>79</xdr:row>
      <xdr:rowOff>81204</xdr:rowOff>
    </xdr:to>
    <xdr:sp macro="" textlink="">
      <xdr:nvSpPr>
        <xdr:cNvPr id="654" name="楕円 653"/>
        <xdr:cNvSpPr/>
      </xdr:nvSpPr>
      <xdr:spPr>
        <a:xfrm>
          <a:off x="162687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469744" cy="259045"/>
    <xdr:sp macro="" textlink="">
      <xdr:nvSpPr>
        <xdr:cNvPr id="655" name="災害復旧費該当値テキスト"/>
        <xdr:cNvSpPr txBox="1"/>
      </xdr:nvSpPr>
      <xdr:spPr>
        <a:xfrm>
          <a:off x="16370300" y="134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153036</xdr:rowOff>
    </xdr:from>
    <xdr:to>
      <xdr:col>81</xdr:col>
      <xdr:colOff>101600</xdr:colOff>
      <xdr:row>79</xdr:row>
      <xdr:rowOff>83186</xdr:rowOff>
    </xdr:to>
    <xdr:sp macro="" textlink="">
      <xdr:nvSpPr>
        <xdr:cNvPr id="656" name="楕円 655"/>
        <xdr:cNvSpPr/>
      </xdr:nvSpPr>
      <xdr:spPr>
        <a:xfrm>
          <a:off x="15430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74313</xdr:rowOff>
    </xdr:from>
    <xdr:ext cx="378565" cy="259045"/>
    <xdr:sp macro="" textlink="">
      <xdr:nvSpPr>
        <xdr:cNvPr id="657" name="テキスト ボックス 656"/>
        <xdr:cNvSpPr txBox="1"/>
      </xdr:nvSpPr>
      <xdr:spPr>
        <a:xfrm>
          <a:off x="15292017" y="136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151918</xdr:rowOff>
    </xdr:from>
    <xdr:to>
      <xdr:col>76</xdr:col>
      <xdr:colOff>165100</xdr:colOff>
      <xdr:row>79</xdr:row>
      <xdr:rowOff>82068</xdr:rowOff>
    </xdr:to>
    <xdr:sp macro="" textlink="">
      <xdr:nvSpPr>
        <xdr:cNvPr id="658" name="楕円 657"/>
        <xdr:cNvSpPr/>
      </xdr:nvSpPr>
      <xdr:spPr>
        <a:xfrm>
          <a:off x="14541500" y="13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73195</xdr:rowOff>
    </xdr:from>
    <xdr:ext cx="469744" cy="259045"/>
    <xdr:sp macro="" textlink="">
      <xdr:nvSpPr>
        <xdr:cNvPr id="659" name="テキスト ボックス 658"/>
        <xdr:cNvSpPr txBox="1"/>
      </xdr:nvSpPr>
      <xdr:spPr>
        <a:xfrm>
          <a:off x="14357428" y="136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161722</xdr:rowOff>
    </xdr:from>
    <xdr:to>
      <xdr:col>72</xdr:col>
      <xdr:colOff>38100</xdr:colOff>
      <xdr:row>79</xdr:row>
      <xdr:rowOff>91872</xdr:rowOff>
    </xdr:to>
    <xdr:sp macro="" textlink="">
      <xdr:nvSpPr>
        <xdr:cNvPr id="660" name="楕円 659"/>
        <xdr:cNvSpPr/>
      </xdr:nvSpPr>
      <xdr:spPr>
        <a:xfrm>
          <a:off x="13652500" y="135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82999</xdr:rowOff>
    </xdr:from>
    <xdr:ext cx="378565" cy="259045"/>
    <xdr:sp macro="" textlink="">
      <xdr:nvSpPr>
        <xdr:cNvPr id="661" name="テキスト ボックス 660"/>
        <xdr:cNvSpPr txBox="1"/>
      </xdr:nvSpPr>
      <xdr:spPr>
        <a:xfrm>
          <a:off x="13514017" y="1362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156045</xdr:rowOff>
    </xdr:from>
    <xdr:to>
      <xdr:col>67</xdr:col>
      <xdr:colOff>101600</xdr:colOff>
      <xdr:row>79</xdr:row>
      <xdr:rowOff>86195</xdr:rowOff>
    </xdr:to>
    <xdr:sp macro="" textlink="">
      <xdr:nvSpPr>
        <xdr:cNvPr id="662" name="楕円 661"/>
        <xdr:cNvSpPr/>
      </xdr:nvSpPr>
      <xdr:spPr>
        <a:xfrm>
          <a:off x="127635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77322</xdr:rowOff>
    </xdr:from>
    <xdr:ext cx="378565" cy="259045"/>
    <xdr:sp macro="" textlink="">
      <xdr:nvSpPr>
        <xdr:cNvPr id="663" name="テキスト ボックス 662"/>
        <xdr:cNvSpPr txBox="1"/>
      </xdr:nvSpPr>
      <xdr:spPr>
        <a:xfrm>
          <a:off x="12625017" y="1362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154262</xdr:rowOff>
    </xdr:from>
    <xdr:to>
      <xdr:col>85</xdr:col>
      <xdr:colOff>127000</xdr:colOff>
      <xdr:row>93</xdr:row>
      <xdr:rowOff>157942</xdr:rowOff>
    </xdr:to>
    <xdr:cxnSp macro="">
      <xdr:nvCxnSpPr>
        <xdr:cNvPr id="690" name="直線コネクタ 689"/>
        <xdr:cNvCxnSpPr/>
      </xdr:nvCxnSpPr>
      <xdr:spPr>
        <a:xfrm>
          <a:off x="15481300" y="16099112"/>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91"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154262</xdr:rowOff>
    </xdr:from>
    <xdr:to>
      <xdr:col>81</xdr:col>
      <xdr:colOff>50800</xdr:colOff>
      <xdr:row>93</xdr:row>
      <xdr:rowOff>170698</xdr:rowOff>
    </xdr:to>
    <xdr:cxnSp macro="">
      <xdr:nvCxnSpPr>
        <xdr:cNvPr id="693" name="直線コネクタ 692"/>
        <xdr:cNvCxnSpPr/>
      </xdr:nvCxnSpPr>
      <xdr:spPr>
        <a:xfrm flipV="1">
          <a:off x="14592300" y="16099112"/>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5" name="テキスト ボックス 694"/>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167520</xdr:rowOff>
    </xdr:from>
    <xdr:to>
      <xdr:col>76</xdr:col>
      <xdr:colOff>114300</xdr:colOff>
      <xdr:row>93</xdr:row>
      <xdr:rowOff>170698</xdr:rowOff>
    </xdr:to>
    <xdr:cxnSp macro="">
      <xdr:nvCxnSpPr>
        <xdr:cNvPr id="696" name="直線コネクタ 695"/>
        <xdr:cNvCxnSpPr/>
      </xdr:nvCxnSpPr>
      <xdr:spPr>
        <a:xfrm>
          <a:off x="13703300" y="1611237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8" name="テキスト ボックス 697"/>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118509</xdr:rowOff>
    </xdr:from>
    <xdr:to>
      <xdr:col>71</xdr:col>
      <xdr:colOff>177800</xdr:colOff>
      <xdr:row>93</xdr:row>
      <xdr:rowOff>167520</xdr:rowOff>
    </xdr:to>
    <xdr:cxnSp macro="">
      <xdr:nvCxnSpPr>
        <xdr:cNvPr id="699" name="直線コネクタ 698"/>
        <xdr:cNvCxnSpPr/>
      </xdr:nvCxnSpPr>
      <xdr:spPr>
        <a:xfrm>
          <a:off x="12814300" y="16063359"/>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701" name="テキスト ボックス 700"/>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3" name="テキスト ボックス 702"/>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107142</xdr:rowOff>
    </xdr:from>
    <xdr:to>
      <xdr:col>85</xdr:col>
      <xdr:colOff>177800</xdr:colOff>
      <xdr:row>94</xdr:row>
      <xdr:rowOff>37292</xdr:rowOff>
    </xdr:to>
    <xdr:sp macro="" textlink="">
      <xdr:nvSpPr>
        <xdr:cNvPr id="709" name="楕円 708"/>
        <xdr:cNvSpPr/>
      </xdr:nvSpPr>
      <xdr:spPr>
        <a:xfrm>
          <a:off x="16268700" y="160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130019</xdr:rowOff>
    </xdr:from>
    <xdr:ext cx="534377" cy="259045"/>
    <xdr:sp macro="" textlink="">
      <xdr:nvSpPr>
        <xdr:cNvPr id="710" name="公債費該当値テキスト"/>
        <xdr:cNvSpPr txBox="1"/>
      </xdr:nvSpPr>
      <xdr:spPr>
        <a:xfrm>
          <a:off x="16370300" y="1590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103462</xdr:rowOff>
    </xdr:from>
    <xdr:to>
      <xdr:col>81</xdr:col>
      <xdr:colOff>101600</xdr:colOff>
      <xdr:row>94</xdr:row>
      <xdr:rowOff>33612</xdr:rowOff>
    </xdr:to>
    <xdr:sp macro="" textlink="">
      <xdr:nvSpPr>
        <xdr:cNvPr id="711" name="楕円 710"/>
        <xdr:cNvSpPr/>
      </xdr:nvSpPr>
      <xdr:spPr>
        <a:xfrm>
          <a:off x="15430500" y="160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50139</xdr:rowOff>
    </xdr:from>
    <xdr:ext cx="534377" cy="259045"/>
    <xdr:sp macro="" textlink="">
      <xdr:nvSpPr>
        <xdr:cNvPr id="712" name="テキスト ボックス 711"/>
        <xdr:cNvSpPr txBox="1"/>
      </xdr:nvSpPr>
      <xdr:spPr>
        <a:xfrm>
          <a:off x="15214111" y="1582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119898</xdr:rowOff>
    </xdr:from>
    <xdr:to>
      <xdr:col>76</xdr:col>
      <xdr:colOff>165100</xdr:colOff>
      <xdr:row>94</xdr:row>
      <xdr:rowOff>50048</xdr:rowOff>
    </xdr:to>
    <xdr:sp macro="" textlink="">
      <xdr:nvSpPr>
        <xdr:cNvPr id="713" name="楕円 712"/>
        <xdr:cNvSpPr/>
      </xdr:nvSpPr>
      <xdr:spPr>
        <a:xfrm>
          <a:off x="14541500" y="160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66575</xdr:rowOff>
    </xdr:from>
    <xdr:ext cx="534377" cy="259045"/>
    <xdr:sp macro="" textlink="">
      <xdr:nvSpPr>
        <xdr:cNvPr id="714" name="テキスト ボックス 713"/>
        <xdr:cNvSpPr txBox="1"/>
      </xdr:nvSpPr>
      <xdr:spPr>
        <a:xfrm>
          <a:off x="14325111" y="158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116720</xdr:rowOff>
    </xdr:from>
    <xdr:to>
      <xdr:col>72</xdr:col>
      <xdr:colOff>38100</xdr:colOff>
      <xdr:row>94</xdr:row>
      <xdr:rowOff>46870</xdr:rowOff>
    </xdr:to>
    <xdr:sp macro="" textlink="">
      <xdr:nvSpPr>
        <xdr:cNvPr id="715" name="楕円 714"/>
        <xdr:cNvSpPr/>
      </xdr:nvSpPr>
      <xdr:spPr>
        <a:xfrm>
          <a:off x="13652500" y="160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63397</xdr:rowOff>
    </xdr:from>
    <xdr:ext cx="534377" cy="259045"/>
    <xdr:sp macro="" textlink="">
      <xdr:nvSpPr>
        <xdr:cNvPr id="716" name="テキスト ボックス 715"/>
        <xdr:cNvSpPr txBox="1"/>
      </xdr:nvSpPr>
      <xdr:spPr>
        <a:xfrm>
          <a:off x="13436111" y="158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67709</xdr:rowOff>
    </xdr:from>
    <xdr:to>
      <xdr:col>67</xdr:col>
      <xdr:colOff>101600</xdr:colOff>
      <xdr:row>93</xdr:row>
      <xdr:rowOff>169309</xdr:rowOff>
    </xdr:to>
    <xdr:sp macro="" textlink="">
      <xdr:nvSpPr>
        <xdr:cNvPr id="717" name="楕円 716"/>
        <xdr:cNvSpPr/>
      </xdr:nvSpPr>
      <xdr:spPr>
        <a:xfrm>
          <a:off x="12763500" y="16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14386</xdr:rowOff>
    </xdr:from>
    <xdr:ext cx="534377" cy="259045"/>
    <xdr:sp macro="" textlink="">
      <xdr:nvSpPr>
        <xdr:cNvPr id="718" name="テキスト ボックス 717"/>
        <xdr:cNvSpPr txBox="1"/>
      </xdr:nvSpPr>
      <xdr:spPr>
        <a:xfrm>
          <a:off x="12547111" y="157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170724</xdr:rowOff>
    </xdr:from>
    <xdr:to>
      <xdr:col>116</xdr:col>
      <xdr:colOff>63500</xdr:colOff>
      <xdr:row>35</xdr:row>
      <xdr:rowOff>131536</xdr:rowOff>
    </xdr:to>
    <xdr:cxnSp macro="">
      <xdr:nvCxnSpPr>
        <xdr:cNvPr id="749" name="直線コネクタ 748"/>
        <xdr:cNvCxnSpPr/>
      </xdr:nvCxnSpPr>
      <xdr:spPr>
        <a:xfrm flipV="1">
          <a:off x="21323300" y="5314224"/>
          <a:ext cx="838200" cy="8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95086</xdr:rowOff>
    </xdr:from>
    <xdr:ext cx="313932" cy="259045"/>
    <xdr:sp macro="" textlink="">
      <xdr:nvSpPr>
        <xdr:cNvPr id="750" name="諸支出金平均値テキスト"/>
        <xdr:cNvSpPr txBox="1"/>
      </xdr:nvSpPr>
      <xdr:spPr>
        <a:xfrm>
          <a:off x="22212300" y="6610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131536</xdr:rowOff>
    </xdr:from>
    <xdr:to>
      <xdr:col>111</xdr:col>
      <xdr:colOff>177800</xdr:colOff>
      <xdr:row>36</xdr:row>
      <xdr:rowOff>56424</xdr:rowOff>
    </xdr:to>
    <xdr:cxnSp macro="">
      <xdr:nvCxnSpPr>
        <xdr:cNvPr id="752" name="直線コネクタ 751"/>
        <xdr:cNvCxnSpPr/>
      </xdr:nvCxnSpPr>
      <xdr:spPr>
        <a:xfrm flipV="1">
          <a:off x="20434300" y="613228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83655</xdr:rowOff>
    </xdr:from>
    <xdr:ext cx="378565" cy="259045"/>
    <xdr:sp macro="" textlink="">
      <xdr:nvSpPr>
        <xdr:cNvPr id="754" name="テキスト ボックス 753"/>
        <xdr:cNvSpPr txBox="1"/>
      </xdr:nvSpPr>
      <xdr:spPr>
        <a:xfrm>
          <a:off x="21134017" y="642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139700</xdr:rowOff>
    </xdr:from>
    <xdr:to>
      <xdr:col>107</xdr:col>
      <xdr:colOff>50800</xdr:colOff>
      <xdr:row>36</xdr:row>
      <xdr:rowOff>56424</xdr:rowOff>
    </xdr:to>
    <xdr:cxnSp macro="">
      <xdr:nvCxnSpPr>
        <xdr:cNvPr id="755" name="直線コネクタ 754"/>
        <xdr:cNvCxnSpPr/>
      </xdr:nvCxnSpPr>
      <xdr:spPr>
        <a:xfrm>
          <a:off x="19545300" y="5969000"/>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157134</xdr:rowOff>
    </xdr:from>
    <xdr:ext cx="313932" cy="259045"/>
    <xdr:sp macro="" textlink="">
      <xdr:nvSpPr>
        <xdr:cNvPr id="757" name="テキスト ボックス 756"/>
        <xdr:cNvSpPr txBox="1"/>
      </xdr:nvSpPr>
      <xdr:spPr>
        <a:xfrm>
          <a:off x="20277333" y="6672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123372</xdr:rowOff>
    </xdr:from>
    <xdr:to>
      <xdr:col>102</xdr:col>
      <xdr:colOff>114300</xdr:colOff>
      <xdr:row>34</xdr:row>
      <xdr:rowOff>139700</xdr:rowOff>
    </xdr:to>
    <xdr:cxnSp macro="">
      <xdr:nvCxnSpPr>
        <xdr:cNvPr id="758" name="直線コネクタ 757"/>
        <xdr:cNvCxnSpPr/>
      </xdr:nvCxnSpPr>
      <xdr:spPr>
        <a:xfrm>
          <a:off x="18656300" y="5781222"/>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10177</xdr:rowOff>
    </xdr:from>
    <xdr:ext cx="313932" cy="259045"/>
    <xdr:sp macro="" textlink="">
      <xdr:nvSpPr>
        <xdr:cNvPr id="760" name="テキスト ボックス 759"/>
        <xdr:cNvSpPr txBox="1"/>
      </xdr:nvSpPr>
      <xdr:spPr>
        <a:xfrm>
          <a:off x="19388333" y="669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101617</xdr:rowOff>
    </xdr:from>
    <xdr:ext cx="378565" cy="259045"/>
    <xdr:sp macro="" textlink="">
      <xdr:nvSpPr>
        <xdr:cNvPr id="762" name="テキスト ボックス 761"/>
        <xdr:cNvSpPr txBox="1"/>
      </xdr:nvSpPr>
      <xdr:spPr>
        <a:xfrm>
          <a:off x="18467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119924</xdr:rowOff>
    </xdr:from>
    <xdr:to>
      <xdr:col>116</xdr:col>
      <xdr:colOff>114300</xdr:colOff>
      <xdr:row>31</xdr:row>
      <xdr:rowOff>50074</xdr:rowOff>
    </xdr:to>
    <xdr:sp macro="" textlink="">
      <xdr:nvSpPr>
        <xdr:cNvPr id="768" name="楕円 767"/>
        <xdr:cNvSpPr/>
      </xdr:nvSpPr>
      <xdr:spPr>
        <a:xfrm>
          <a:off x="22110700" y="52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72951</xdr:rowOff>
    </xdr:from>
    <xdr:ext cx="378565" cy="259045"/>
    <xdr:sp macro="" textlink="">
      <xdr:nvSpPr>
        <xdr:cNvPr id="769" name="諸支出金該当値テキスト"/>
        <xdr:cNvSpPr txBox="1"/>
      </xdr:nvSpPr>
      <xdr:spPr>
        <a:xfrm>
          <a:off x="22212300" y="521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80736</xdr:rowOff>
    </xdr:from>
    <xdr:to>
      <xdr:col>112</xdr:col>
      <xdr:colOff>38100</xdr:colOff>
      <xdr:row>36</xdr:row>
      <xdr:rowOff>10886</xdr:rowOff>
    </xdr:to>
    <xdr:sp macro="" textlink="">
      <xdr:nvSpPr>
        <xdr:cNvPr id="770" name="楕円 769"/>
        <xdr:cNvSpPr/>
      </xdr:nvSpPr>
      <xdr:spPr>
        <a:xfrm>
          <a:off x="21272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27413</xdr:rowOff>
    </xdr:from>
    <xdr:ext cx="378565" cy="259045"/>
    <xdr:sp macro="" textlink="">
      <xdr:nvSpPr>
        <xdr:cNvPr id="771" name="テキスト ボックス 770"/>
        <xdr:cNvSpPr txBox="1"/>
      </xdr:nvSpPr>
      <xdr:spPr>
        <a:xfrm>
          <a:off x="21134017" y="5856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5624</xdr:rowOff>
    </xdr:from>
    <xdr:to>
      <xdr:col>107</xdr:col>
      <xdr:colOff>101600</xdr:colOff>
      <xdr:row>36</xdr:row>
      <xdr:rowOff>107224</xdr:rowOff>
    </xdr:to>
    <xdr:sp macro="" textlink="">
      <xdr:nvSpPr>
        <xdr:cNvPr id="772" name="楕円 771"/>
        <xdr:cNvSpPr/>
      </xdr:nvSpPr>
      <xdr:spPr>
        <a:xfrm>
          <a:off x="20383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123751</xdr:rowOff>
    </xdr:from>
    <xdr:ext cx="378565" cy="259045"/>
    <xdr:sp macro="" textlink="">
      <xdr:nvSpPr>
        <xdr:cNvPr id="773" name="テキスト ボックス 772"/>
        <xdr:cNvSpPr txBox="1"/>
      </xdr:nvSpPr>
      <xdr:spPr>
        <a:xfrm>
          <a:off x="20245017" y="595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88900</xdr:rowOff>
    </xdr:from>
    <xdr:to>
      <xdr:col>102</xdr:col>
      <xdr:colOff>165100</xdr:colOff>
      <xdr:row>35</xdr:row>
      <xdr:rowOff>19050</xdr:rowOff>
    </xdr:to>
    <xdr:sp macro="" textlink="">
      <xdr:nvSpPr>
        <xdr:cNvPr id="774" name="楕円 773"/>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35577</xdr:rowOff>
    </xdr:from>
    <xdr:ext cx="378565" cy="259045"/>
    <xdr:sp macro="" textlink="">
      <xdr:nvSpPr>
        <xdr:cNvPr id="775" name="テキスト ボックス 774"/>
        <xdr:cNvSpPr txBox="1"/>
      </xdr:nvSpPr>
      <xdr:spPr>
        <a:xfrm>
          <a:off x="19356017" y="569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72572</xdr:rowOff>
    </xdr:from>
    <xdr:to>
      <xdr:col>98</xdr:col>
      <xdr:colOff>38100</xdr:colOff>
      <xdr:row>34</xdr:row>
      <xdr:rowOff>2722</xdr:rowOff>
    </xdr:to>
    <xdr:sp macro="" textlink="">
      <xdr:nvSpPr>
        <xdr:cNvPr id="776" name="楕円 775"/>
        <xdr:cNvSpPr/>
      </xdr:nvSpPr>
      <xdr:spPr>
        <a:xfrm>
          <a:off x="18605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19249</xdr:rowOff>
    </xdr:from>
    <xdr:ext cx="378565" cy="259045"/>
    <xdr:sp macro="" textlink="">
      <xdr:nvSpPr>
        <xdr:cNvPr id="777" name="テキスト ボックス 776"/>
        <xdr:cNvSpPr txBox="1"/>
      </xdr:nvSpPr>
      <xdr:spPr>
        <a:xfrm>
          <a:off x="18467017" y="550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増加としての前年度との比較で最も差が大きいのは、総務費で、</a:t>
          </a:r>
          <a:r>
            <a:rPr kumimoji="1" lang="en-US" altLang="ja-JP" sz="1300" baseline="0">
              <a:latin typeface="ＭＳ Ｐゴシック" panose="020B0600070205080204" pitchFamily="50" charset="-128"/>
              <a:ea typeface="ＭＳ Ｐゴシック" panose="020B0600070205080204" pitchFamily="50" charset="-128"/>
            </a:rPr>
            <a:t>111,881</a:t>
          </a:r>
          <a:r>
            <a:rPr kumimoji="1" lang="ja-JP" altLang="en-US" sz="1300" baseline="0">
              <a:latin typeface="ＭＳ Ｐゴシック" panose="020B0600070205080204" pitchFamily="50" charset="-128"/>
              <a:ea typeface="ＭＳ Ｐゴシック" panose="020B0600070205080204" pitchFamily="50" charset="-128"/>
            </a:rPr>
            <a:t>円増加している。これは、性質別分析の補助費と同様の、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２番目に差が大きいのは民生費で、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円増加している。これは、菊本幼稚園の幼稚園型認定子ども園移行に係る施設整備に係る費用が主な要因である。３番目に大きいのは衛生費で、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円増加している。これは、清掃センターの施設整備に係る費用や、愛媛県廃棄物処理センター東予事業所解体工事等、施設に関する費用が主な要因である。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減少としての前年度との比較で最も差が大きいのは、消防費で、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円減少している。これは、令和元年度に総合防災拠点施設建設に係る工事等が終了したことが要因である。２番目に差が大きいのは教育費で、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円減少している。これは、小中学校の空調整備に係る工事等が令和元年度で完了したことが主な要因である。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類似団体平均との比較では、最も差が大きいのは民生費で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円上回っている。また、新居浜市の類似団体内順位は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位と、最も高くなっている。その差は前年度との比較で約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％増加している。令和２年度は認定子ども園に係る経費分が増加したこともあるが、年々増加する扶助費の伸びも影響していると思われる。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福祉サービスを提供することは市民満足度の向上に寄与するが、類似団体平均値を大きく上回る現状を鑑みて過度なサービス提供とならないよう努めたい。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実質収支は、財政調整基金の取崩により黒字になっている。また、実質単年度収支は３年連続赤字となっているが、財政調整基金の取崩し額の減少等により、前年度と比較して</a:t>
          </a:r>
          <a:r>
            <a:rPr kumimoji="1" lang="en-US" altLang="ja-JP" sz="1400">
              <a:latin typeface="ＭＳ Ｐゴシック" panose="020B0600070205080204" pitchFamily="50" charset="-128"/>
              <a:ea typeface="ＭＳ Ｐゴシック" panose="020B0600070205080204" pitchFamily="50" charset="-128"/>
            </a:rPr>
            <a:t>1.1</a:t>
          </a:r>
          <a:r>
            <a:rPr kumimoji="1" lang="ja-JP" altLang="en-US" sz="1400">
              <a:latin typeface="ＭＳ Ｐゴシック" panose="020B0600070205080204" pitchFamily="50" charset="-128"/>
              <a:ea typeface="ＭＳ Ｐゴシック" panose="020B0600070205080204" pitchFamily="50" charset="-128"/>
            </a:rPr>
            <a:t>％改善している。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財政調整基金残高については、平成２９年度以降右肩下がりで減少している。今後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一定以上の水準を維持できるよう、予算編成方針において取り崩し額の目標を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明確にし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、健全財政の維持とともに災害発生時等、緊急的な財政出動に備えたい。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〇前年度からの主な変更点</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住宅新築資金等貸付事業特別会計が令和元年度で廃止になったことに伴い、その他（黒字）について皆減している。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〇現状</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全ての会計において赤字は生じていない。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各会計において適正な財政運営、企業経営を行っていく。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U19" sqref="AU19:AX19"/>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64611981</v>
      </c>
      <c r="BO4" s="433"/>
      <c r="BP4" s="433"/>
      <c r="BQ4" s="433"/>
      <c r="BR4" s="433"/>
      <c r="BS4" s="433"/>
      <c r="BT4" s="433"/>
      <c r="BU4" s="434"/>
      <c r="BV4" s="432">
        <v>54063179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3.2</v>
      </c>
      <c r="CU4" s="439"/>
      <c r="CV4" s="439"/>
      <c r="CW4" s="439"/>
      <c r="CX4" s="439"/>
      <c r="CY4" s="439"/>
      <c r="CZ4" s="439"/>
      <c r="DA4" s="440"/>
      <c r="DB4" s="438">
        <v>3.5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63447462</v>
      </c>
      <c r="BO5" s="470"/>
      <c r="BP5" s="470"/>
      <c r="BQ5" s="470"/>
      <c r="BR5" s="470"/>
      <c r="BS5" s="470"/>
      <c r="BT5" s="470"/>
      <c r="BU5" s="471"/>
      <c r="BV5" s="469">
        <v>52891900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81.5</v>
      </c>
      <c r="CU5" s="467"/>
      <c r="CV5" s="467"/>
      <c r="CW5" s="467"/>
      <c r="CX5" s="467"/>
      <c r="CY5" s="467"/>
      <c r="CZ5" s="467"/>
      <c r="DA5" s="468"/>
      <c r="DB5" s="466">
        <v>80</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1164519</v>
      </c>
      <c r="BO6" s="470"/>
      <c r="BP6" s="470"/>
      <c r="BQ6" s="470"/>
      <c r="BR6" s="470"/>
      <c r="BS6" s="470"/>
      <c r="BT6" s="470"/>
      <c r="BU6" s="471"/>
      <c r="BV6" s="469">
        <v>1171279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86.3</v>
      </c>
      <c r="CU6" s="507"/>
      <c r="CV6" s="507"/>
      <c r="CW6" s="507"/>
      <c r="CX6" s="507"/>
      <c r="CY6" s="507"/>
      <c r="CZ6" s="507"/>
      <c r="DA6" s="508"/>
      <c r="DB6" s="506">
        <v>85.1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262942</v>
      </c>
      <c r="BO7" s="470"/>
      <c r="BP7" s="470"/>
      <c r="BQ7" s="470"/>
      <c r="BR7" s="470"/>
      <c r="BS7" s="470"/>
      <c r="BT7" s="470"/>
      <c r="BU7" s="471"/>
      <c r="BV7" s="469">
        <v>208765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27748236</v>
      </c>
      <c r="CU7" s="470"/>
      <c r="CV7" s="470"/>
      <c r="CW7" s="470"/>
      <c r="CX7" s="470"/>
      <c r="CY7" s="470"/>
      <c r="CZ7" s="470"/>
      <c r="DA7" s="471"/>
      <c r="DB7" s="469">
        <v>27148960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106</v>
      </c>
      <c r="AV8" s="502"/>
      <c r="AW8" s="502"/>
      <c r="AX8" s="502"/>
      <c r="AY8" s="503" t="s">
        <v>110</v>
      </c>
      <c r="AZ8" s="504"/>
      <c r="BA8" s="504"/>
      <c r="BB8" s="504"/>
      <c r="BC8" s="504"/>
      <c r="BD8" s="504"/>
      <c r="BE8" s="504"/>
      <c r="BF8" s="504"/>
      <c r="BG8" s="504"/>
      <c r="BH8" s="504"/>
      <c r="BI8" s="504"/>
      <c r="BJ8" s="504"/>
      <c r="BK8" s="504"/>
      <c r="BL8" s="504"/>
      <c r="BM8" s="505"/>
      <c r="BN8" s="469">
        <v>901577</v>
      </c>
      <c r="BO8" s="470"/>
      <c r="BP8" s="470"/>
      <c r="BQ8" s="470"/>
      <c r="BR8" s="470"/>
      <c r="BS8" s="470"/>
      <c r="BT8" s="470"/>
      <c r="BU8" s="471"/>
      <c r="BV8" s="469">
        <v>962514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0.76</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115938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-60937</v>
      </c>
      <c r="BO9" s="470"/>
      <c r="BP9" s="470"/>
      <c r="BQ9" s="470"/>
      <c r="BR9" s="470"/>
      <c r="BS9" s="470"/>
      <c r="BT9" s="470"/>
      <c r="BU9" s="471"/>
      <c r="BV9" s="469">
        <v>-80594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12.2</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119903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603873</v>
      </c>
      <c r="BO10" s="470"/>
      <c r="BP10" s="470"/>
      <c r="BQ10" s="470"/>
      <c r="BR10" s="470"/>
      <c r="BS10" s="470"/>
      <c r="BT10" s="470"/>
      <c r="BU10" s="471"/>
      <c r="BV10" s="469">
        <v>558579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117846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1345000</v>
      </c>
      <c r="BO12" s="470"/>
      <c r="BP12" s="470"/>
      <c r="BQ12" s="470"/>
      <c r="BR12" s="470"/>
      <c r="BS12" s="470"/>
      <c r="BT12" s="470"/>
      <c r="BU12" s="471"/>
      <c r="BV12" s="469">
        <v>1560000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116493</v>
      </c>
      <c r="S13" s="554"/>
      <c r="T13" s="554"/>
      <c r="U13" s="554"/>
      <c r="V13" s="555"/>
      <c r="W13" s="485" t="s">
        <v>141</v>
      </c>
      <c r="X13" s="486"/>
      <c r="Y13" s="486"/>
      <c r="Z13" s="486"/>
      <c r="AA13" s="486"/>
      <c r="AB13" s="476"/>
      <c r="AC13" s="520">
        <v>720</v>
      </c>
      <c r="AD13" s="521"/>
      <c r="AE13" s="521"/>
      <c r="AF13" s="521"/>
      <c r="AG13" s="563"/>
      <c r="AH13" s="520">
        <v>789</v>
      </c>
      <c r="AI13" s="521"/>
      <c r="AJ13" s="521"/>
      <c r="AK13" s="521"/>
      <c r="AL13" s="522"/>
      <c r="AM13" s="498" t="s">
        <v>142</v>
      </c>
      <c r="AN13" s="499"/>
      <c r="AO13" s="499"/>
      <c r="AP13" s="499"/>
      <c r="AQ13" s="499"/>
      <c r="AR13" s="499"/>
      <c r="AS13" s="499"/>
      <c r="AT13" s="500"/>
      <c r="AU13" s="501" t="s">
        <v>127</v>
      </c>
      <c r="AV13" s="502"/>
      <c r="AW13" s="502"/>
      <c r="AX13" s="502"/>
      <c r="AY13" s="503" t="s">
        <v>143</v>
      </c>
      <c r="AZ13" s="504"/>
      <c r="BA13" s="504"/>
      <c r="BB13" s="504"/>
      <c r="BC13" s="504"/>
      <c r="BD13" s="504"/>
      <c r="BE13" s="504"/>
      <c r="BF13" s="504"/>
      <c r="BG13" s="504"/>
      <c r="BH13" s="504"/>
      <c r="BI13" s="504"/>
      <c r="BJ13" s="504"/>
      <c r="BK13" s="504"/>
      <c r="BL13" s="504"/>
      <c r="BM13" s="505"/>
      <c r="BN13" s="469">
        <v>-802064</v>
      </c>
      <c r="BO13" s="470"/>
      <c r="BP13" s="470"/>
      <c r="BQ13" s="470"/>
      <c r="BR13" s="470"/>
      <c r="BS13" s="470"/>
      <c r="BT13" s="470"/>
      <c r="BU13" s="471"/>
      <c r="BV13" s="469">
        <v>-1082015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1.4</v>
      </c>
      <c r="CU13" s="467"/>
      <c r="CV13" s="467"/>
      <c r="CW13" s="467"/>
      <c r="CX13" s="467"/>
      <c r="CY13" s="467"/>
      <c r="CZ13" s="467"/>
      <c r="DA13" s="468"/>
      <c r="DB13" s="466">
        <v>1.5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118970</v>
      </c>
      <c r="S14" s="554"/>
      <c r="T14" s="554"/>
      <c r="U14" s="554"/>
      <c r="V14" s="555"/>
      <c r="W14" s="459"/>
      <c r="X14" s="460"/>
      <c r="Y14" s="460"/>
      <c r="Z14" s="460"/>
      <c r="AA14" s="460"/>
      <c r="AB14" s="449"/>
      <c r="AC14" s="556">
        <v>1.4</v>
      </c>
      <c r="AD14" s="557"/>
      <c r="AE14" s="557"/>
      <c r="AF14" s="557"/>
      <c r="AG14" s="558"/>
      <c r="AH14" s="556">
        <v>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21.9</v>
      </c>
      <c r="CU14" s="568"/>
      <c r="CV14" s="568"/>
      <c r="CW14" s="568"/>
      <c r="CX14" s="568"/>
      <c r="CY14" s="568"/>
      <c r="CZ14" s="568"/>
      <c r="DA14" s="569"/>
      <c r="DB14" s="567">
        <v>14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117611</v>
      </c>
      <c r="S15" s="554"/>
      <c r="T15" s="554"/>
      <c r="U15" s="554"/>
      <c r="V15" s="555"/>
      <c r="W15" s="485" t="s">
        <v>148</v>
      </c>
      <c r="X15" s="486"/>
      <c r="Y15" s="486"/>
      <c r="Z15" s="486"/>
      <c r="AA15" s="486"/>
      <c r="AB15" s="476"/>
      <c r="AC15" s="520">
        <v>16960</v>
      </c>
      <c r="AD15" s="521"/>
      <c r="AE15" s="521"/>
      <c r="AF15" s="521"/>
      <c r="AG15" s="563"/>
      <c r="AH15" s="520">
        <v>17143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16701377</v>
      </c>
      <c r="BO15" s="433"/>
      <c r="BP15" s="433"/>
      <c r="BQ15" s="433"/>
      <c r="BR15" s="433"/>
      <c r="BS15" s="433"/>
      <c r="BT15" s="433"/>
      <c r="BU15" s="434"/>
      <c r="BV15" s="432">
        <v>15996622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32.700000000000003</v>
      </c>
      <c r="AD16" s="557"/>
      <c r="AE16" s="557"/>
      <c r="AF16" s="557"/>
      <c r="AG16" s="558"/>
      <c r="AH16" s="556">
        <v>32.700000000000003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21500581</v>
      </c>
      <c r="BO16" s="470"/>
      <c r="BP16" s="470"/>
      <c r="BQ16" s="470"/>
      <c r="BR16" s="470"/>
      <c r="BS16" s="470"/>
      <c r="BT16" s="470"/>
      <c r="BU16" s="471"/>
      <c r="BV16" s="469">
        <v>20938864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34206</v>
      </c>
      <c r="AD17" s="521"/>
      <c r="AE17" s="521"/>
      <c r="AF17" s="521"/>
      <c r="AG17" s="563"/>
      <c r="AH17" s="520">
        <v>34479</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21387347</v>
      </c>
      <c r="BO17" s="470"/>
      <c r="BP17" s="470"/>
      <c r="BQ17" s="470"/>
      <c r="BR17" s="470"/>
      <c r="BS17" s="470"/>
      <c r="BT17" s="470"/>
      <c r="BU17" s="471"/>
      <c r="BV17" s="469">
        <v>20560827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234.5</v>
      </c>
      <c r="M18" s="585"/>
      <c r="N18" s="585"/>
      <c r="O18" s="585"/>
      <c r="P18" s="585"/>
      <c r="Q18" s="585"/>
      <c r="R18" s="586"/>
      <c r="S18" s="586"/>
      <c r="T18" s="586"/>
      <c r="U18" s="586"/>
      <c r="V18" s="587"/>
      <c r="W18" s="487"/>
      <c r="X18" s="488"/>
      <c r="Y18" s="488"/>
      <c r="Z18" s="488"/>
      <c r="AA18" s="488"/>
      <c r="AB18" s="479"/>
      <c r="AC18" s="588">
        <v>65.900000000000006</v>
      </c>
      <c r="AD18" s="589"/>
      <c r="AE18" s="589"/>
      <c r="AF18" s="589"/>
      <c r="AG18" s="590"/>
      <c r="AH18" s="588">
        <v>65.8</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22778437</v>
      </c>
      <c r="BO18" s="470"/>
      <c r="BP18" s="470"/>
      <c r="BQ18" s="470"/>
      <c r="BR18" s="470"/>
      <c r="BS18" s="470"/>
      <c r="BT18" s="470"/>
      <c r="BU18" s="471"/>
      <c r="BV18" s="469">
        <v>22323568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494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34211810</v>
      </c>
      <c r="BO19" s="470"/>
      <c r="BP19" s="470"/>
      <c r="BQ19" s="470"/>
      <c r="BR19" s="470"/>
      <c r="BS19" s="470"/>
      <c r="BT19" s="470"/>
      <c r="BU19" s="471"/>
      <c r="BV19" s="469">
        <v>33121558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51310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53071866</v>
      </c>
      <c r="BO23" s="470"/>
      <c r="BP23" s="470"/>
      <c r="BQ23" s="470"/>
      <c r="BR23" s="470"/>
      <c r="BS23" s="470"/>
      <c r="BT23" s="470"/>
      <c r="BU23" s="471"/>
      <c r="BV23" s="469">
        <v>52490420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9560</v>
      </c>
      <c r="R24" s="521"/>
      <c r="S24" s="521"/>
      <c r="T24" s="521"/>
      <c r="U24" s="521"/>
      <c r="V24" s="563"/>
      <c r="W24" s="622"/>
      <c r="X24" s="610"/>
      <c r="Y24" s="611"/>
      <c r="Z24" s="519" t="s">
        <v>172</v>
      </c>
      <c r="AA24" s="499"/>
      <c r="AB24" s="499"/>
      <c r="AC24" s="499"/>
      <c r="AD24" s="499"/>
      <c r="AE24" s="499"/>
      <c r="AF24" s="499"/>
      <c r="AG24" s="500"/>
      <c r="AH24" s="520">
        <v>794</v>
      </c>
      <c r="AI24" s="521"/>
      <c r="AJ24" s="521"/>
      <c r="AK24" s="521"/>
      <c r="AL24" s="563"/>
      <c r="AM24" s="520">
        <v>2535242</v>
      </c>
      <c r="AN24" s="521"/>
      <c r="AO24" s="521"/>
      <c r="AP24" s="521"/>
      <c r="AQ24" s="521"/>
      <c r="AR24" s="563"/>
      <c r="AS24" s="520">
        <v>3193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37885803</v>
      </c>
      <c r="BO24" s="470"/>
      <c r="BP24" s="470"/>
      <c r="BQ24" s="470"/>
      <c r="BR24" s="470"/>
      <c r="BS24" s="470"/>
      <c r="BT24" s="470"/>
      <c r="BU24" s="471"/>
      <c r="BV24" s="469">
        <v>38344634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2</v>
      </c>
      <c r="M25" s="521"/>
      <c r="N25" s="521"/>
      <c r="O25" s="521"/>
      <c r="P25" s="563"/>
      <c r="Q25" s="520">
        <v>7315</v>
      </c>
      <c r="R25" s="521"/>
      <c r="S25" s="521"/>
      <c r="T25" s="521"/>
      <c r="U25" s="521"/>
      <c r="V25" s="563"/>
      <c r="W25" s="622"/>
      <c r="X25" s="610"/>
      <c r="Y25" s="611"/>
      <c r="Z25" s="519" t="s">
        <v>175</v>
      </c>
      <c r="AA25" s="499"/>
      <c r="AB25" s="499"/>
      <c r="AC25" s="499"/>
      <c r="AD25" s="499"/>
      <c r="AE25" s="499"/>
      <c r="AF25" s="499"/>
      <c r="AG25" s="500"/>
      <c r="AH25" s="520">
        <v>138</v>
      </c>
      <c r="AI25" s="521"/>
      <c r="AJ25" s="521"/>
      <c r="AK25" s="521"/>
      <c r="AL25" s="563"/>
      <c r="AM25" s="520">
        <v>424488</v>
      </c>
      <c r="AN25" s="521"/>
      <c r="AO25" s="521"/>
      <c r="AP25" s="521"/>
      <c r="AQ25" s="521"/>
      <c r="AR25" s="563"/>
      <c r="AS25" s="520">
        <v>3076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6932714</v>
      </c>
      <c r="BO25" s="433"/>
      <c r="BP25" s="433"/>
      <c r="BQ25" s="433"/>
      <c r="BR25" s="433"/>
      <c r="BS25" s="433"/>
      <c r="BT25" s="433"/>
      <c r="BU25" s="434"/>
      <c r="BV25" s="432">
        <v>5574427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6580</v>
      </c>
      <c r="R26" s="521"/>
      <c r="S26" s="521"/>
      <c r="T26" s="521"/>
      <c r="U26" s="521"/>
      <c r="V26" s="563"/>
      <c r="W26" s="622"/>
      <c r="X26" s="610"/>
      <c r="Y26" s="611"/>
      <c r="Z26" s="519" t="s">
        <v>178</v>
      </c>
      <c r="AA26" s="632"/>
      <c r="AB26" s="632"/>
      <c r="AC26" s="632"/>
      <c r="AD26" s="632"/>
      <c r="AE26" s="632"/>
      <c r="AF26" s="632"/>
      <c r="AG26" s="633"/>
      <c r="AH26" s="520">
        <v>20</v>
      </c>
      <c r="AI26" s="521"/>
      <c r="AJ26" s="521"/>
      <c r="AK26" s="521"/>
      <c r="AL26" s="563"/>
      <c r="AM26" s="520">
        <v>67500</v>
      </c>
      <c r="AN26" s="521"/>
      <c r="AO26" s="521"/>
      <c r="AP26" s="521"/>
      <c r="AQ26" s="521"/>
      <c r="AR26" s="563"/>
      <c r="AS26" s="520">
        <v>3375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5720</v>
      </c>
      <c r="R27" s="521"/>
      <c r="S27" s="521"/>
      <c r="T27" s="521"/>
      <c r="U27" s="521"/>
      <c r="V27" s="563"/>
      <c r="W27" s="622"/>
      <c r="X27" s="610"/>
      <c r="Y27" s="611"/>
      <c r="Z27" s="519" t="s">
        <v>181</v>
      </c>
      <c r="AA27" s="499"/>
      <c r="AB27" s="499"/>
      <c r="AC27" s="499"/>
      <c r="AD27" s="499"/>
      <c r="AE27" s="499"/>
      <c r="AF27" s="499"/>
      <c r="AG27" s="500"/>
      <c r="AH27" s="520">
        <v>12</v>
      </c>
      <c r="AI27" s="521"/>
      <c r="AJ27" s="521"/>
      <c r="AK27" s="521"/>
      <c r="AL27" s="563"/>
      <c r="AM27" s="520">
        <v>44532</v>
      </c>
      <c r="AN27" s="521"/>
      <c r="AO27" s="521"/>
      <c r="AP27" s="521"/>
      <c r="AQ27" s="521"/>
      <c r="AR27" s="563"/>
      <c r="AS27" s="520">
        <v>3711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5180</v>
      </c>
      <c r="R28" s="521"/>
      <c r="S28" s="521"/>
      <c r="T28" s="521"/>
      <c r="U28" s="521"/>
      <c r="V28" s="563"/>
      <c r="W28" s="622"/>
      <c r="X28" s="610"/>
      <c r="Y28" s="611"/>
      <c r="Z28" s="519" t="s">
        <v>184</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2261506</v>
      </c>
      <c r="BO28" s="433"/>
      <c r="BP28" s="433"/>
      <c r="BQ28" s="433"/>
      <c r="BR28" s="433"/>
      <c r="BS28" s="433"/>
      <c r="BT28" s="433"/>
      <c r="BU28" s="434"/>
      <c r="BV28" s="432">
        <v>3002633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186</v>
      </c>
      <c r="F29" s="499"/>
      <c r="G29" s="499"/>
      <c r="H29" s="499"/>
      <c r="I29" s="499"/>
      <c r="J29" s="499"/>
      <c r="K29" s="500"/>
      <c r="L29" s="520">
        <v>24</v>
      </c>
      <c r="M29" s="521"/>
      <c r="N29" s="521"/>
      <c r="O29" s="521"/>
      <c r="P29" s="563"/>
      <c r="Q29" s="520">
        <v>4820</v>
      </c>
      <c r="R29" s="521"/>
      <c r="S29" s="521"/>
      <c r="T29" s="521"/>
      <c r="U29" s="521"/>
      <c r="V29" s="563"/>
      <c r="W29" s="623"/>
      <c r="X29" s="624"/>
      <c r="Y29" s="625"/>
      <c r="Z29" s="519" t="s">
        <v>187</v>
      </c>
      <c r="AA29" s="499"/>
      <c r="AB29" s="499"/>
      <c r="AC29" s="499"/>
      <c r="AD29" s="499"/>
      <c r="AE29" s="499"/>
      <c r="AF29" s="499"/>
      <c r="AG29" s="500"/>
      <c r="AH29" s="520">
        <v>806</v>
      </c>
      <c r="AI29" s="521"/>
      <c r="AJ29" s="521"/>
      <c r="AK29" s="521"/>
      <c r="AL29" s="563"/>
      <c r="AM29" s="520">
        <v>2579774</v>
      </c>
      <c r="AN29" s="521"/>
      <c r="AO29" s="521"/>
      <c r="AP29" s="521"/>
      <c r="AQ29" s="521"/>
      <c r="AR29" s="563"/>
      <c r="AS29" s="520">
        <v>3201</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576343</v>
      </c>
      <c r="BO29" s="470"/>
      <c r="BP29" s="470"/>
      <c r="BQ29" s="470"/>
      <c r="BR29" s="470"/>
      <c r="BS29" s="470"/>
      <c r="BT29" s="470"/>
      <c r="BU29" s="471"/>
      <c r="BV29" s="469">
        <v>608108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4425906</v>
      </c>
      <c r="BO30" s="646"/>
      <c r="BP30" s="646"/>
      <c r="BQ30" s="646"/>
      <c r="BR30" s="646"/>
      <c r="BS30" s="646"/>
      <c r="BT30" s="646"/>
      <c r="BU30" s="647"/>
      <c r="BV30" s="645">
        <v>4655379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渡海船事業特別会計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愛媛県地方税滞納整理機構</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マイントピア別子</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工業用地造成事業特別会計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愛媛県後期高齢者医療広域連合（特別会計）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新居浜市土地開発公社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平尾墓園事業特別会計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愛媛県後期高齢者医療広域連合（一般会計）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新居浜市文化体育振興事業団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18</v>
      </c>
      <c r="CP37" s="658"/>
      <c r="CQ37" s="659" t="str">
        <f>IF('各会計、関係団体の財政状況及び健全化判断比率'!BS10="","",'各会計、関係団体の財政状況及び健全化判断比率'!BS10)</f>
        <v>別子木材センター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19</v>
      </c>
      <c r="CP38" s="658"/>
      <c r="CQ38" s="659" t="str">
        <f>IF('各会計、関係団体の財政状況及び健全化判断比率'!BS11="","",'各会計、関係団体の財政状況及び健全化判断比率'!BS11)</f>
        <v>えひめ東予産業創造センター</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s6BvSJdogUwD7U9eZVE5ZH8AR/TwFQlwO34uUf8/eC0QNozD7kcg/NfsKEb5i7G5yRSePVomA8sDCDbkanL/0A==" saltValue="HjvBV1M9NVZG7W2Fwz3j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5" zoomScaleSheetLayoutView="100" workbookViewId="0">
      <selection activeCell="L47" sqref="L4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0" t="s">
        <v>575</v>
      </c>
      <c r="D34" s="1250"/>
      <c r="E34" s="1251"/>
      <c r="F34" s="32">
        <v>6.22</v>
      </c>
      <c r="G34" s="33">
        <v>7.96</v>
      </c>
      <c r="H34" s="33">
        <v>7.28</v>
      </c>
      <c r="I34" s="33">
        <v>7.22</v>
      </c>
      <c r="J34" s="34">
        <v>7.74</v>
      </c>
      <c r="K34" s="22"/>
      <c r="L34" s="22"/>
      <c r="M34" s="22"/>
      <c r="N34" s="22"/>
      <c r="O34" s="22"/>
      <c r="P34" s="22"/>
    </row>
    <row r="35" spans="1:16" ht="39" customHeight="1">
      <c r="A35" s="22"/>
      <c r="B35" s="35"/>
      <c r="C35" s="1244" t="s">
        <v>576</v>
      </c>
      <c r="D35" s="1245"/>
      <c r="E35" s="1246"/>
      <c r="F35" s="36">
        <v>4.24</v>
      </c>
      <c r="G35" s="37">
        <v>4.6900000000000004</v>
      </c>
      <c r="H35" s="37">
        <v>4.6399999999999997</v>
      </c>
      <c r="I35" s="37">
        <v>4.82</v>
      </c>
      <c r="J35" s="38">
        <v>3.56</v>
      </c>
      <c r="K35" s="22"/>
      <c r="L35" s="22"/>
      <c r="M35" s="22"/>
      <c r="N35" s="22"/>
      <c r="O35" s="22"/>
      <c r="P35" s="22"/>
    </row>
    <row r="36" spans="1:16" ht="39" customHeight="1">
      <c r="A36" s="22"/>
      <c r="B36" s="35"/>
      <c r="C36" s="1244" t="s">
        <v>577</v>
      </c>
      <c r="D36" s="1245"/>
      <c r="E36" s="1246"/>
      <c r="F36" s="36">
        <v>4.08</v>
      </c>
      <c r="G36" s="37">
        <v>4.1500000000000004</v>
      </c>
      <c r="H36" s="37">
        <v>3.63</v>
      </c>
      <c r="I36" s="37">
        <v>3.32</v>
      </c>
      <c r="J36" s="38">
        <v>3.24</v>
      </c>
      <c r="K36" s="22"/>
      <c r="L36" s="22"/>
      <c r="M36" s="22"/>
      <c r="N36" s="22"/>
      <c r="O36" s="22"/>
      <c r="P36" s="22"/>
    </row>
    <row r="37" spans="1:16" ht="39" customHeight="1">
      <c r="A37" s="22"/>
      <c r="B37" s="35"/>
      <c r="C37" s="1244" t="s">
        <v>578</v>
      </c>
      <c r="D37" s="1245"/>
      <c r="E37" s="1246"/>
      <c r="F37" s="36" t="s">
        <v>525</v>
      </c>
      <c r="G37" s="37" t="s">
        <v>525</v>
      </c>
      <c r="H37" s="37" t="s">
        <v>525</v>
      </c>
      <c r="I37" s="37">
        <v>1.41</v>
      </c>
      <c r="J37" s="38">
        <v>2.67</v>
      </c>
      <c r="K37" s="22"/>
      <c r="L37" s="22"/>
      <c r="M37" s="22"/>
      <c r="N37" s="22"/>
      <c r="O37" s="22"/>
      <c r="P37" s="22"/>
    </row>
    <row r="38" spans="1:16" ht="39" customHeight="1">
      <c r="A38" s="22"/>
      <c r="B38" s="35"/>
      <c r="C38" s="1244" t="s">
        <v>579</v>
      </c>
      <c r="D38" s="1245"/>
      <c r="E38" s="1246"/>
      <c r="F38" s="36">
        <v>0.31</v>
      </c>
      <c r="G38" s="37">
        <v>0.31</v>
      </c>
      <c r="H38" s="37">
        <v>0.28999999999999998</v>
      </c>
      <c r="I38" s="37">
        <v>0.31</v>
      </c>
      <c r="J38" s="38">
        <v>0.31</v>
      </c>
      <c r="K38" s="22"/>
      <c r="L38" s="22"/>
      <c r="M38" s="22"/>
      <c r="N38" s="22"/>
      <c r="O38" s="22"/>
      <c r="P38" s="22"/>
    </row>
    <row r="39" spans="1:16" ht="39" customHeight="1">
      <c r="A39" s="22"/>
      <c r="B39" s="35"/>
      <c r="C39" s="1244" t="s">
        <v>580</v>
      </c>
      <c r="D39" s="1245"/>
      <c r="E39" s="1246"/>
      <c r="F39" s="36">
        <v>0</v>
      </c>
      <c r="G39" s="37">
        <v>0</v>
      </c>
      <c r="H39" s="37">
        <v>0.21</v>
      </c>
      <c r="I39" s="37">
        <v>0.3</v>
      </c>
      <c r="J39" s="38">
        <v>0.19</v>
      </c>
      <c r="K39" s="22"/>
      <c r="L39" s="22"/>
      <c r="M39" s="22"/>
      <c r="N39" s="22"/>
      <c r="O39" s="22"/>
      <c r="P39" s="22"/>
    </row>
    <row r="40" spans="1:16" ht="39" customHeight="1">
      <c r="A40" s="22"/>
      <c r="B40" s="35"/>
      <c r="C40" s="1244" t="s">
        <v>581</v>
      </c>
      <c r="D40" s="1245"/>
      <c r="E40" s="1246"/>
      <c r="F40" s="36">
        <v>1.91</v>
      </c>
      <c r="G40" s="37">
        <v>0.91</v>
      </c>
      <c r="H40" s="37">
        <v>0.72</v>
      </c>
      <c r="I40" s="37">
        <v>0</v>
      </c>
      <c r="J40" s="38">
        <v>0.19</v>
      </c>
      <c r="K40" s="22"/>
      <c r="L40" s="22"/>
      <c r="M40" s="22"/>
      <c r="N40" s="22"/>
      <c r="O40" s="22"/>
      <c r="P40" s="22"/>
    </row>
    <row r="41" spans="1:16" ht="39" customHeight="1">
      <c r="A41" s="22"/>
      <c r="B41" s="35"/>
      <c r="C41" s="1244" t="s">
        <v>582</v>
      </c>
      <c r="D41" s="1245"/>
      <c r="E41" s="1246"/>
      <c r="F41" s="36">
        <v>0</v>
      </c>
      <c r="G41" s="37">
        <v>0</v>
      </c>
      <c r="H41" s="37">
        <v>0</v>
      </c>
      <c r="I41" s="37">
        <v>0</v>
      </c>
      <c r="J41" s="38">
        <v>0</v>
      </c>
      <c r="K41" s="22"/>
      <c r="L41" s="22"/>
      <c r="M41" s="22"/>
      <c r="N41" s="22"/>
      <c r="O41" s="22"/>
      <c r="P41" s="22"/>
    </row>
    <row r="42" spans="1:16" ht="39" customHeight="1">
      <c r="A42" s="22"/>
      <c r="B42" s="39"/>
      <c r="C42" s="1244" t="s">
        <v>583</v>
      </c>
      <c r="D42" s="1245"/>
      <c r="E42" s="1246"/>
      <c r="F42" s="36" t="s">
        <v>525</v>
      </c>
      <c r="G42" s="37" t="s">
        <v>525</v>
      </c>
      <c r="H42" s="37" t="s">
        <v>525</v>
      </c>
      <c r="I42" s="37" t="s">
        <v>525</v>
      </c>
      <c r="J42" s="38" t="s">
        <v>525</v>
      </c>
      <c r="K42" s="22"/>
      <c r="L42" s="22"/>
      <c r="M42" s="22"/>
      <c r="N42" s="22"/>
      <c r="O42" s="22"/>
      <c r="P42" s="22"/>
    </row>
    <row r="43" spans="1:16" ht="39" customHeight="1" thickBot="1">
      <c r="A43" s="22"/>
      <c r="B43" s="40"/>
      <c r="C43" s="1247" t="s">
        <v>584</v>
      </c>
      <c r="D43" s="1248"/>
      <c r="E43" s="1249"/>
      <c r="F43" s="41">
        <v>0.14000000000000001</v>
      </c>
      <c r="G43" s="42">
        <v>0.16</v>
      </c>
      <c r="H43" s="42">
        <v>0.24</v>
      </c>
      <c r="I43" s="42">
        <v>0.22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xMTTRgsQdcMkYQRk5vK8N7HFUYfprAEQm5vgpqxfppNsK6zYJQyTG0C1ZZlDyt8wDs5wflsaE+khEl8F8cQ4g==" saltValue="DsfyJwKEtey5nRzGbc9J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SheetLayoutView="55" workbookViewId="0">
      <selection activeCell="L47" sqref="L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52" t="s">
        <v>11</v>
      </c>
      <c r="C45" s="1253"/>
      <c r="D45" s="58"/>
      <c r="E45" s="1258" t="s">
        <v>12</v>
      </c>
      <c r="F45" s="1258"/>
      <c r="G45" s="1258"/>
      <c r="H45" s="1258"/>
      <c r="I45" s="1258"/>
      <c r="J45" s="1259"/>
      <c r="K45" s="59">
        <v>4723</v>
      </c>
      <c r="L45" s="60">
        <v>4432</v>
      </c>
      <c r="M45" s="60">
        <v>4368</v>
      </c>
      <c r="N45" s="60">
        <v>4422</v>
      </c>
      <c r="O45" s="61">
        <v>4383</v>
      </c>
      <c r="P45" s="48"/>
      <c r="Q45" s="48"/>
      <c r="R45" s="48"/>
      <c r="S45" s="48"/>
      <c r="T45" s="48"/>
      <c r="U45" s="48"/>
    </row>
    <row r="46" spans="1:21" ht="30.75" customHeight="1">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c r="A48" s="48"/>
      <c r="B48" s="1254"/>
      <c r="C48" s="1255"/>
      <c r="D48" s="62"/>
      <c r="E48" s="1260" t="s">
        <v>15</v>
      </c>
      <c r="F48" s="1260"/>
      <c r="G48" s="1260"/>
      <c r="H48" s="1260"/>
      <c r="I48" s="1260"/>
      <c r="J48" s="1261"/>
      <c r="K48" s="63">
        <v>1653</v>
      </c>
      <c r="L48" s="64">
        <v>1667</v>
      </c>
      <c r="M48" s="64">
        <v>1603</v>
      </c>
      <c r="N48" s="64">
        <v>1435</v>
      </c>
      <c r="O48" s="65">
        <v>1415</v>
      </c>
      <c r="P48" s="48"/>
      <c r="Q48" s="48"/>
      <c r="R48" s="48"/>
      <c r="S48" s="48"/>
      <c r="T48" s="48"/>
      <c r="U48" s="48"/>
    </row>
    <row r="49" spans="1:21" ht="30.75" customHeight="1">
      <c r="A49" s="48"/>
      <c r="B49" s="1254"/>
      <c r="C49" s="1255"/>
      <c r="D49" s="62"/>
      <c r="E49" s="1260" t="s">
        <v>16</v>
      </c>
      <c r="F49" s="1260"/>
      <c r="G49" s="1260"/>
      <c r="H49" s="1260"/>
      <c r="I49" s="1260"/>
      <c r="J49" s="1261"/>
      <c r="K49" s="63" t="s">
        <v>525</v>
      </c>
      <c r="L49" s="64" t="s">
        <v>525</v>
      </c>
      <c r="M49" s="64" t="s">
        <v>525</v>
      </c>
      <c r="N49" s="64" t="s">
        <v>525</v>
      </c>
      <c r="O49" s="65" t="s">
        <v>525</v>
      </c>
      <c r="P49" s="48"/>
      <c r="Q49" s="48"/>
      <c r="R49" s="48"/>
      <c r="S49" s="48"/>
      <c r="T49" s="48"/>
      <c r="U49" s="48"/>
    </row>
    <row r="50" spans="1:21" ht="30.75" customHeight="1">
      <c r="A50" s="48"/>
      <c r="B50" s="1254"/>
      <c r="C50" s="1255"/>
      <c r="D50" s="62"/>
      <c r="E50" s="1260" t="s">
        <v>17</v>
      </c>
      <c r="F50" s="1260"/>
      <c r="G50" s="1260"/>
      <c r="H50" s="1260"/>
      <c r="I50" s="1260"/>
      <c r="J50" s="1261"/>
      <c r="K50" s="63">
        <v>34</v>
      </c>
      <c r="L50" s="64">
        <v>29</v>
      </c>
      <c r="M50" s="64">
        <v>9</v>
      </c>
      <c r="N50" s="64">
        <v>7</v>
      </c>
      <c r="O50" s="65">
        <v>5</v>
      </c>
      <c r="P50" s="48"/>
      <c r="Q50" s="48"/>
      <c r="R50" s="48"/>
      <c r="S50" s="48"/>
      <c r="T50" s="48"/>
      <c r="U50" s="48"/>
    </row>
    <row r="51" spans="1:21" ht="30.75" customHeight="1">
      <c r="A51" s="48"/>
      <c r="B51" s="1256"/>
      <c r="C51" s="1257"/>
      <c r="D51" s="66"/>
      <c r="E51" s="1260" t="s">
        <v>18</v>
      </c>
      <c r="F51" s="1260"/>
      <c r="G51" s="1260"/>
      <c r="H51" s="1260"/>
      <c r="I51" s="1260"/>
      <c r="J51" s="1261"/>
      <c r="K51" s="63" t="s">
        <v>525</v>
      </c>
      <c r="L51" s="64" t="s">
        <v>525</v>
      </c>
      <c r="M51" s="64" t="s">
        <v>525</v>
      </c>
      <c r="N51" s="64" t="s">
        <v>525</v>
      </c>
      <c r="O51" s="65" t="s">
        <v>525</v>
      </c>
      <c r="P51" s="48"/>
      <c r="Q51" s="48"/>
      <c r="R51" s="48"/>
      <c r="S51" s="48"/>
      <c r="T51" s="48"/>
      <c r="U51" s="48"/>
    </row>
    <row r="52" spans="1:21" ht="30.75" customHeight="1">
      <c r="A52" s="48"/>
      <c r="B52" s="1262" t="s">
        <v>19</v>
      </c>
      <c r="C52" s="1263"/>
      <c r="D52" s="66"/>
      <c r="E52" s="1260" t="s">
        <v>20</v>
      </c>
      <c r="F52" s="1260"/>
      <c r="G52" s="1260"/>
      <c r="H52" s="1260"/>
      <c r="I52" s="1260"/>
      <c r="J52" s="1261"/>
      <c r="K52" s="63">
        <v>5696</v>
      </c>
      <c r="L52" s="64">
        <v>5674</v>
      </c>
      <c r="M52" s="64">
        <v>5682</v>
      </c>
      <c r="N52" s="64">
        <v>5551</v>
      </c>
      <c r="O52" s="65">
        <v>5447</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714</v>
      </c>
      <c r="L53" s="69">
        <v>454</v>
      </c>
      <c r="M53" s="69">
        <v>298</v>
      </c>
      <c r="N53" s="69">
        <v>313</v>
      </c>
      <c r="O53" s="70">
        <v>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VK7fIY4HDrggpyQOiKksGKXW9Zys/3w5L0VTqzUuxhwoEYX6jb6JtxLXF0d1Zni8DvpDsAyJT+F58pFVELhQ==" saltValue="zYrk8cylNjLaRDM/zDtX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L47" sqref="L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78" t="s">
        <v>30</v>
      </c>
      <c r="C41" s="1279"/>
      <c r="D41" s="102"/>
      <c r="E41" s="1284" t="s">
        <v>31</v>
      </c>
      <c r="F41" s="1284"/>
      <c r="G41" s="1284"/>
      <c r="H41" s="1285"/>
      <c r="I41" s="103">
        <v>48431</v>
      </c>
      <c r="J41" s="104">
        <v>49872</v>
      </c>
      <c r="K41" s="104">
        <v>49901</v>
      </c>
      <c r="L41" s="104">
        <v>53359</v>
      </c>
      <c r="M41" s="105">
        <v>53888</v>
      </c>
    </row>
    <row r="42" spans="2:13" ht="27.75" customHeight="1">
      <c r="B42" s="1280"/>
      <c r="C42" s="1281"/>
      <c r="D42" s="106"/>
      <c r="E42" s="1286" t="s">
        <v>32</v>
      </c>
      <c r="F42" s="1286"/>
      <c r="G42" s="1286"/>
      <c r="H42" s="1287"/>
      <c r="I42" s="107">
        <v>60</v>
      </c>
      <c r="J42" s="108">
        <v>30</v>
      </c>
      <c r="K42" s="108">
        <v>22</v>
      </c>
      <c r="L42" s="108">
        <v>15</v>
      </c>
      <c r="M42" s="109">
        <v>10</v>
      </c>
    </row>
    <row r="43" spans="2:13" ht="27.75" customHeight="1">
      <c r="B43" s="1280"/>
      <c r="C43" s="1281"/>
      <c r="D43" s="106"/>
      <c r="E43" s="1286" t="s">
        <v>33</v>
      </c>
      <c r="F43" s="1286"/>
      <c r="G43" s="1286"/>
      <c r="H43" s="1287"/>
      <c r="I43" s="107">
        <v>22603</v>
      </c>
      <c r="J43" s="108">
        <v>22078</v>
      </c>
      <c r="K43" s="108">
        <v>21942</v>
      </c>
      <c r="L43" s="108">
        <v>21399</v>
      </c>
      <c r="M43" s="109">
        <v>21020</v>
      </c>
    </row>
    <row r="44" spans="2:13" ht="27.75" customHeight="1">
      <c r="B44" s="1280"/>
      <c r="C44" s="1281"/>
      <c r="D44" s="106"/>
      <c r="E44" s="1286" t="s">
        <v>34</v>
      </c>
      <c r="F44" s="1286"/>
      <c r="G44" s="1286"/>
      <c r="H44" s="1287"/>
      <c r="I44" s="107" t="s">
        <v>525</v>
      </c>
      <c r="J44" s="108" t="s">
        <v>525</v>
      </c>
      <c r="K44" s="108" t="s">
        <v>525</v>
      </c>
      <c r="L44" s="108" t="s">
        <v>525</v>
      </c>
      <c r="M44" s="109" t="s">
        <v>525</v>
      </c>
    </row>
    <row r="45" spans="2:13" ht="27.75" customHeight="1">
      <c r="B45" s="1280"/>
      <c r="C45" s="1281"/>
      <c r="D45" s="106"/>
      <c r="E45" s="1286" t="s">
        <v>35</v>
      </c>
      <c r="F45" s="1286"/>
      <c r="G45" s="1286"/>
      <c r="H45" s="1287"/>
      <c r="I45" s="107">
        <v>8035</v>
      </c>
      <c r="J45" s="108">
        <v>7793</v>
      </c>
      <c r="K45" s="108">
        <v>7730</v>
      </c>
      <c r="L45" s="108">
        <v>7646</v>
      </c>
      <c r="M45" s="109">
        <v>7382</v>
      </c>
    </row>
    <row r="46" spans="2:13" ht="27.75" customHeight="1">
      <c r="B46" s="1280"/>
      <c r="C46" s="1281"/>
      <c r="D46" s="110"/>
      <c r="E46" s="1286" t="s">
        <v>36</v>
      </c>
      <c r="F46" s="1286"/>
      <c r="G46" s="1286"/>
      <c r="H46" s="1287"/>
      <c r="I46" s="107" t="s">
        <v>525</v>
      </c>
      <c r="J46" s="108" t="s">
        <v>525</v>
      </c>
      <c r="K46" s="108" t="s">
        <v>525</v>
      </c>
      <c r="L46" s="108" t="s">
        <v>525</v>
      </c>
      <c r="M46" s="109" t="s">
        <v>525</v>
      </c>
    </row>
    <row r="47" spans="2:13" ht="27.75" customHeight="1">
      <c r="B47" s="1280"/>
      <c r="C47" s="1281"/>
      <c r="D47" s="111"/>
      <c r="E47" s="1288" t="s">
        <v>37</v>
      </c>
      <c r="F47" s="1289"/>
      <c r="G47" s="1289"/>
      <c r="H47" s="1290"/>
      <c r="I47" s="107" t="s">
        <v>525</v>
      </c>
      <c r="J47" s="108" t="s">
        <v>525</v>
      </c>
      <c r="K47" s="108" t="s">
        <v>525</v>
      </c>
      <c r="L47" s="108" t="s">
        <v>525</v>
      </c>
      <c r="M47" s="109" t="s">
        <v>525</v>
      </c>
    </row>
    <row r="48" spans="2:13" ht="27.75" customHeight="1">
      <c r="B48" s="1280"/>
      <c r="C48" s="1281"/>
      <c r="D48" s="106"/>
      <c r="E48" s="1286" t="s">
        <v>38</v>
      </c>
      <c r="F48" s="1286"/>
      <c r="G48" s="1286"/>
      <c r="H48" s="1287"/>
      <c r="I48" s="107" t="s">
        <v>525</v>
      </c>
      <c r="J48" s="108" t="s">
        <v>525</v>
      </c>
      <c r="K48" s="108" t="s">
        <v>525</v>
      </c>
      <c r="L48" s="108" t="s">
        <v>525</v>
      </c>
      <c r="M48" s="109" t="s">
        <v>525</v>
      </c>
    </row>
    <row r="49" spans="2:13" ht="27.75" customHeight="1">
      <c r="B49" s="1282"/>
      <c r="C49" s="1283"/>
      <c r="D49" s="106"/>
      <c r="E49" s="1286" t="s">
        <v>39</v>
      </c>
      <c r="F49" s="1286"/>
      <c r="G49" s="1286"/>
      <c r="H49" s="1287"/>
      <c r="I49" s="107" t="s">
        <v>525</v>
      </c>
      <c r="J49" s="108" t="s">
        <v>525</v>
      </c>
      <c r="K49" s="108" t="s">
        <v>525</v>
      </c>
      <c r="L49" s="108" t="s">
        <v>525</v>
      </c>
      <c r="M49" s="109" t="s">
        <v>525</v>
      </c>
    </row>
    <row r="50" spans="2:13" ht="27.75" customHeight="1">
      <c r="B50" s="1291" t="s">
        <v>40</v>
      </c>
      <c r="C50" s="1292"/>
      <c r="D50" s="112"/>
      <c r="E50" s="1286" t="s">
        <v>41</v>
      </c>
      <c r="F50" s="1286"/>
      <c r="G50" s="1286"/>
      <c r="H50" s="1287"/>
      <c r="I50" s="107">
        <v>9902</v>
      </c>
      <c r="J50" s="108">
        <v>10062</v>
      </c>
      <c r="K50" s="108">
        <v>9226</v>
      </c>
      <c r="L50" s="108">
        <v>8200</v>
      </c>
      <c r="M50" s="109">
        <v>7209</v>
      </c>
    </row>
    <row r="51" spans="2:13" ht="27.75" customHeight="1">
      <c r="B51" s="1280"/>
      <c r="C51" s="1281"/>
      <c r="D51" s="106"/>
      <c r="E51" s="1286" t="s">
        <v>42</v>
      </c>
      <c r="F51" s="1286"/>
      <c r="G51" s="1286"/>
      <c r="H51" s="1287"/>
      <c r="I51" s="107">
        <v>16019</v>
      </c>
      <c r="J51" s="108">
        <v>17912</v>
      </c>
      <c r="K51" s="108">
        <v>18501</v>
      </c>
      <c r="L51" s="108">
        <v>19094</v>
      </c>
      <c r="M51" s="109">
        <v>18982</v>
      </c>
    </row>
    <row r="52" spans="2:13" ht="27.75" customHeight="1">
      <c r="B52" s="1282"/>
      <c r="C52" s="1283"/>
      <c r="D52" s="106"/>
      <c r="E52" s="1286" t="s">
        <v>43</v>
      </c>
      <c r="F52" s="1286"/>
      <c r="G52" s="1286"/>
      <c r="H52" s="1287"/>
      <c r="I52" s="107">
        <v>52110</v>
      </c>
      <c r="J52" s="108">
        <v>52021</v>
      </c>
      <c r="K52" s="108">
        <v>50765</v>
      </c>
      <c r="L52" s="108">
        <v>51925</v>
      </c>
      <c r="M52" s="109">
        <v>50968</v>
      </c>
    </row>
    <row r="53" spans="2:13" ht="27.75" customHeight="1" thickBot="1">
      <c r="B53" s="1293" t="s">
        <v>44</v>
      </c>
      <c r="C53" s="1294"/>
      <c r="D53" s="113"/>
      <c r="E53" s="1295" t="s">
        <v>45</v>
      </c>
      <c r="F53" s="1295"/>
      <c r="G53" s="1295"/>
      <c r="H53" s="1296"/>
      <c r="I53" s="114">
        <v>1099</v>
      </c>
      <c r="J53" s="115">
        <v>-222</v>
      </c>
      <c r="K53" s="115">
        <v>1103</v>
      </c>
      <c r="L53" s="115">
        <v>3201</v>
      </c>
      <c r="M53" s="116">
        <v>5141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yAexeQa+k11ryqZxDVH7jFwi1BMABQeZwF0PCVfA1SrhpXhIB2/rATux1mWJK0KYZQX4aNfpwBnNx9e4oCt3Q==" saltValue="WaAbiacRP1Bxn9xuXeQm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2" zoomScale="90" zoomScaleNormal="90" zoomScaleSheetLayoutView="100" workbookViewId="0">
      <selection activeCell="L47" sqref="L4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305" t="s">
        <v>48</v>
      </c>
      <c r="D55" s="1305"/>
      <c r="E55" s="1306"/>
      <c r="F55" s="128">
        <v>4000</v>
      </c>
      <c r="G55" s="128">
        <v>3003</v>
      </c>
      <c r="H55" s="129">
        <v>2262</v>
      </c>
    </row>
    <row r="56" spans="2:8" ht="52.5" customHeight="1">
      <c r="B56" s="130"/>
      <c r="C56" s="1307" t="s">
        <v>49</v>
      </c>
      <c r="D56" s="1307"/>
      <c r="E56" s="1308"/>
      <c r="F56" s="131">
        <v>507</v>
      </c>
      <c r="G56" s="131">
        <v>608</v>
      </c>
      <c r="H56" s="132">
        <v>576</v>
      </c>
    </row>
    <row r="57" spans="2:8" ht="53.25" customHeight="1">
      <c r="B57" s="130"/>
      <c r="C57" s="1309" t="s">
        <v>50</v>
      </c>
      <c r="D57" s="1309"/>
      <c r="E57" s="1310"/>
      <c r="F57" s="133">
        <v>4879</v>
      </c>
      <c r="G57" s="133">
        <v>4655</v>
      </c>
      <c r="H57" s="134">
        <v>4426</v>
      </c>
    </row>
    <row r="58" spans="2:8" ht="45.75" customHeight="1">
      <c r="B58" s="135"/>
      <c r="C58" s="1297" t="s">
        <v>605</v>
      </c>
      <c r="D58" s="1298"/>
      <c r="E58" s="1299"/>
      <c r="F58" s="136">
        <v>1507</v>
      </c>
      <c r="G58" s="136">
        <v>1462</v>
      </c>
      <c r="H58" s="137">
        <v>1428</v>
      </c>
    </row>
    <row r="59" spans="2:8" ht="45.75" customHeight="1">
      <c r="B59" s="135"/>
      <c r="C59" s="1297" t="s">
        <v>606</v>
      </c>
      <c r="D59" s="1298"/>
      <c r="E59" s="1299"/>
      <c r="F59" s="136">
        <v>820</v>
      </c>
      <c r="G59" s="136">
        <v>822</v>
      </c>
      <c r="H59" s="137">
        <v>823</v>
      </c>
    </row>
    <row r="60" spans="2:8" ht="45.75" customHeight="1">
      <c r="B60" s="135"/>
      <c r="C60" s="1297" t="s">
        <v>607</v>
      </c>
      <c r="D60" s="1298"/>
      <c r="E60" s="1299"/>
      <c r="F60" s="136">
        <v>695</v>
      </c>
      <c r="G60" s="136">
        <v>696</v>
      </c>
      <c r="H60" s="137">
        <v>697</v>
      </c>
    </row>
    <row r="61" spans="2:8" ht="45.75" customHeight="1">
      <c r="B61" s="135"/>
      <c r="C61" s="1297" t="s">
        <v>608</v>
      </c>
      <c r="D61" s="1298"/>
      <c r="E61" s="1299"/>
      <c r="F61" s="136">
        <v>354</v>
      </c>
      <c r="G61" s="136">
        <v>315</v>
      </c>
      <c r="H61" s="137">
        <v>281</v>
      </c>
    </row>
    <row r="62" spans="2:8" ht="45.75" customHeight="1" thickBot="1">
      <c r="B62" s="138"/>
      <c r="C62" s="1300" t="s">
        <v>609</v>
      </c>
      <c r="D62" s="1301"/>
      <c r="E62" s="1302"/>
      <c r="F62" s="139">
        <v>301</v>
      </c>
      <c r="G62" s="139">
        <v>290</v>
      </c>
      <c r="H62" s="140">
        <v>277</v>
      </c>
    </row>
    <row r="63" spans="2:8" ht="52.5" customHeight="1" thickBot="1">
      <c r="B63" s="141"/>
      <c r="C63" s="1303" t="s">
        <v>51</v>
      </c>
      <c r="D63" s="1303"/>
      <c r="E63" s="1304"/>
      <c r="F63" s="142">
        <v>9385</v>
      </c>
      <c r="G63" s="142">
        <v>8266</v>
      </c>
      <c r="H63" s="143">
        <v>7264</v>
      </c>
    </row>
    <row r="64" spans="2:8" ht="15" customHeight="1"/>
  </sheetData>
  <sheetProtection algorithmName="SHA-512" hashValue="23zJnMOpZ4dzKcz+JYPaT+uXH0qBHkq+zQkDStCHesNZkBNXd1JgUtQkRK5z1IHmg5VjyszdILThE+odXnPjdQ==" saltValue="Jek5ftfoEQZKmE8qIg2M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H48" sqref="BH48"/>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619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614</v>
      </c>
    </row>
    <row r="50" spans="1:109" ht="13.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c r="B51" s="389"/>
      <c r="G51" s="1322"/>
      <c r="H51" s="1322"/>
      <c r="I51" s="1332"/>
      <c r="J51" s="1332"/>
      <c r="K51" s="1318"/>
      <c r="L51" s="1318"/>
      <c r="M51" s="1318"/>
      <c r="N51" s="1318"/>
      <c r="AM51" s="396"/>
      <c r="AN51" s="1314" t="s">
        <v>613</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4.8</v>
      </c>
      <c r="BQ51" s="1311"/>
      <c r="BR51" s="1311"/>
      <c r="BS51" s="1311"/>
      <c r="BT51" s="1311"/>
      <c r="BU51" s="1311"/>
      <c r="BV51" s="1311"/>
      <c r="BW51" s="1311"/>
      <c r="BX51" s="1311"/>
      <c r="BY51" s="1311"/>
      <c r="BZ51" s="1311"/>
      <c r="CA51" s="1311"/>
      <c r="CB51" s="1311"/>
      <c r="CC51" s="1311"/>
      <c r="CD51" s="1311"/>
      <c r="CE51" s="1311"/>
      <c r="CF51" s="1311">
        <v>4.8</v>
      </c>
      <c r="CG51" s="1311"/>
      <c r="CH51" s="1311"/>
      <c r="CI51" s="1311"/>
      <c r="CJ51" s="1311"/>
      <c r="CK51" s="1311"/>
      <c r="CL51" s="1311"/>
      <c r="CM51" s="1311"/>
      <c r="CN51" s="1311">
        <v>14</v>
      </c>
      <c r="CO51" s="1311"/>
      <c r="CP51" s="1311"/>
      <c r="CQ51" s="1311"/>
      <c r="CR51" s="1311"/>
      <c r="CS51" s="1311"/>
      <c r="CT51" s="1311"/>
      <c r="CU51" s="1311"/>
      <c r="CV51" s="1311">
        <v>21.9</v>
      </c>
      <c r="CW51" s="1311"/>
      <c r="CX51" s="1311"/>
      <c r="CY51" s="1311"/>
      <c r="CZ51" s="1311"/>
      <c r="DA51" s="1311"/>
      <c r="DB51" s="1311"/>
      <c r="DC51" s="1311"/>
    </row>
    <row r="52" spans="1:109" ht="13.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52.1</v>
      </c>
      <c r="BQ53" s="1311"/>
      <c r="BR53" s="1311"/>
      <c r="BS53" s="1311"/>
      <c r="BT53" s="1311"/>
      <c r="BU53" s="1311"/>
      <c r="BV53" s="1311"/>
      <c r="BW53" s="1311"/>
      <c r="BX53" s="1311">
        <v>55</v>
      </c>
      <c r="BY53" s="1311"/>
      <c r="BZ53" s="1311"/>
      <c r="CA53" s="1311"/>
      <c r="CB53" s="1311"/>
      <c r="CC53" s="1311"/>
      <c r="CD53" s="1311"/>
      <c r="CE53" s="1311"/>
      <c r="CF53" s="1311">
        <v>56.3</v>
      </c>
      <c r="CG53" s="1311"/>
      <c r="CH53" s="1311"/>
      <c r="CI53" s="1311"/>
      <c r="CJ53" s="1311"/>
      <c r="CK53" s="1311"/>
      <c r="CL53" s="1311"/>
      <c r="CM53" s="1311"/>
      <c r="CN53" s="1311">
        <v>55.8</v>
      </c>
      <c r="CO53" s="1311"/>
      <c r="CP53" s="1311"/>
      <c r="CQ53" s="1311"/>
      <c r="CR53" s="1311"/>
      <c r="CS53" s="1311"/>
      <c r="CT53" s="1311"/>
      <c r="CU53" s="1311"/>
      <c r="CV53" s="1311">
        <v>57</v>
      </c>
      <c r="CW53" s="1311"/>
      <c r="CX53" s="1311"/>
      <c r="CY53" s="1311"/>
      <c r="CZ53" s="1311"/>
      <c r="DA53" s="1311"/>
      <c r="DB53" s="1311"/>
      <c r="DC53" s="1311"/>
    </row>
    <row r="54" spans="1:109" ht="13.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7"/>
      <c r="H55" s="1317"/>
      <c r="I55" s="1317"/>
      <c r="J55" s="1317"/>
      <c r="K55" s="1318"/>
      <c r="L55" s="1318"/>
      <c r="M55" s="1318"/>
      <c r="N55" s="1318"/>
      <c r="AN55" s="1313" t="s">
        <v>612</v>
      </c>
      <c r="AO55" s="1313"/>
      <c r="AP55" s="1313"/>
      <c r="AQ55" s="1313"/>
      <c r="AR55" s="1313"/>
      <c r="AS55" s="1313"/>
      <c r="AT55" s="1313"/>
      <c r="AU55" s="1313"/>
      <c r="AV55" s="1313"/>
      <c r="AW55" s="1313"/>
      <c r="AX55" s="1313"/>
      <c r="AY55" s="1313"/>
      <c r="AZ55" s="1313"/>
      <c r="BA55" s="1313"/>
      <c r="BB55" s="1314" t="s">
        <v>611</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ht="13.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618</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5"/>
      <c r="DE57" s="410"/>
    </row>
    <row r="58" spans="1:109" s="404" customFormat="1" ht="13.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617</v>
      </c>
    </row>
    <row r="64" spans="1:109" ht="13.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614</v>
      </c>
    </row>
    <row r="72" spans="2:107" ht="13.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ht="13.5">
      <c r="B73" s="389"/>
      <c r="G73" s="1322"/>
      <c r="H73" s="1322"/>
      <c r="I73" s="1322"/>
      <c r="J73" s="1322"/>
      <c r="K73" s="1312"/>
      <c r="L73" s="1312"/>
      <c r="M73" s="1312"/>
      <c r="N73" s="1312"/>
      <c r="AM73" s="396"/>
      <c r="AN73" s="1314" t="s">
        <v>613</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4.8</v>
      </c>
      <c r="BQ73" s="1311"/>
      <c r="BR73" s="1311"/>
      <c r="BS73" s="1311"/>
      <c r="BT73" s="1311"/>
      <c r="BU73" s="1311"/>
      <c r="BV73" s="1311"/>
      <c r="BW73" s="1311"/>
      <c r="BX73" s="1311"/>
      <c r="BY73" s="1311"/>
      <c r="BZ73" s="1311"/>
      <c r="CA73" s="1311"/>
      <c r="CB73" s="1311"/>
      <c r="CC73" s="1311"/>
      <c r="CD73" s="1311"/>
      <c r="CE73" s="1311"/>
      <c r="CF73" s="1311">
        <v>4.8</v>
      </c>
      <c r="CG73" s="1311"/>
      <c r="CH73" s="1311"/>
      <c r="CI73" s="1311"/>
      <c r="CJ73" s="1311"/>
      <c r="CK73" s="1311"/>
      <c r="CL73" s="1311"/>
      <c r="CM73" s="1311"/>
      <c r="CN73" s="1311">
        <v>14</v>
      </c>
      <c r="CO73" s="1311"/>
      <c r="CP73" s="1311"/>
      <c r="CQ73" s="1311"/>
      <c r="CR73" s="1311"/>
      <c r="CS73" s="1311"/>
      <c r="CT73" s="1311"/>
      <c r="CU73" s="1311"/>
      <c r="CV73" s="1311">
        <v>21.9</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4.9000000000000004</v>
      </c>
      <c r="BQ75" s="1311"/>
      <c r="BR75" s="1311"/>
      <c r="BS75" s="1311"/>
      <c r="BT75" s="1311"/>
      <c r="BU75" s="1311"/>
      <c r="BV75" s="1311"/>
      <c r="BW75" s="1311"/>
      <c r="BX75" s="1311">
        <v>3.3</v>
      </c>
      <c r="BY75" s="1311"/>
      <c r="BZ75" s="1311"/>
      <c r="CA75" s="1311"/>
      <c r="CB75" s="1311"/>
      <c r="CC75" s="1311"/>
      <c r="CD75" s="1311"/>
      <c r="CE75" s="1311"/>
      <c r="CF75" s="1311">
        <v>2.1</v>
      </c>
      <c r="CG75" s="1311"/>
      <c r="CH75" s="1311"/>
      <c r="CI75" s="1311"/>
      <c r="CJ75" s="1311"/>
      <c r="CK75" s="1311"/>
      <c r="CL75" s="1311"/>
      <c r="CM75" s="1311"/>
      <c r="CN75" s="1311">
        <v>1.5</v>
      </c>
      <c r="CO75" s="1311"/>
      <c r="CP75" s="1311"/>
      <c r="CQ75" s="1311"/>
      <c r="CR75" s="1311"/>
      <c r="CS75" s="1311"/>
      <c r="CT75" s="1311"/>
      <c r="CU75" s="1311"/>
      <c r="CV75" s="1311">
        <v>1.4</v>
      </c>
      <c r="CW75" s="1311"/>
      <c r="CX75" s="1311"/>
      <c r="CY75" s="1311"/>
      <c r="CZ75" s="1311"/>
      <c r="DA75" s="1311"/>
      <c r="DB75" s="1311"/>
      <c r="DC75" s="1311"/>
    </row>
    <row r="76" spans="2:107" ht="13.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7"/>
      <c r="H77" s="1317"/>
      <c r="I77" s="1317"/>
      <c r="J77" s="1317"/>
      <c r="K77" s="1312"/>
      <c r="L77" s="1312"/>
      <c r="M77" s="1312"/>
      <c r="N77" s="1312"/>
      <c r="AN77" s="1313" t="s">
        <v>612</v>
      </c>
      <c r="AO77" s="1313"/>
      <c r="AP77" s="1313"/>
      <c r="AQ77" s="1313"/>
      <c r="AR77" s="1313"/>
      <c r="AS77" s="1313"/>
      <c r="AT77" s="1313"/>
      <c r="AU77" s="1313"/>
      <c r="AV77" s="1313"/>
      <c r="AW77" s="1313"/>
      <c r="AX77" s="1313"/>
      <c r="AY77" s="1313"/>
      <c r="AZ77" s="1313"/>
      <c r="BA77" s="1313"/>
      <c r="BB77" s="1314" t="s">
        <v>611</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ht="13.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610</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ht="13.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za8brKXfvtQXQvaNzs53SFo1zPghs+dZTUMFvjV26m6J+DuDlemaM6P1fZSb2+R4vUUH9g9hmYto3X+lVDTlw==" saltValue="VuaGUfeU0FwosTffwjOsY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102" sqref="AF10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1SrADVwNIAE0bWUY0IdCKMofTA3Qg4UHIKceljDzZDwGH0QOL8f1RsDozfJyvlFFtdYJnQosvtT+Gj0/2PwDkw==" saltValue="GY5IJrRPiiEEtZJcbOG9b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112" sqref="AF11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0wNxQpMbhv6ty4xMUob/DgMT9MpKIw3SswbevIkM3trob2gLcCsSwGXqOpTGelGuxTRFpKPXawlhtsj1wTP2rg==" saltValue="+yOXil21yznqtKtohVne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49783</v>
      </c>
      <c r="E3" s="162"/>
      <c r="F3" s="163">
        <v>63257</v>
      </c>
      <c r="G3" s="164"/>
      <c r="H3" s="165"/>
    </row>
    <row r="4" spans="1:8">
      <c r="A4" s="166"/>
      <c r="B4" s="167"/>
      <c r="C4" s="168"/>
      <c r="D4" s="169">
        <v>28994</v>
      </c>
      <c r="E4" s="170"/>
      <c r="F4" s="171">
        <v>27259</v>
      </c>
      <c r="G4" s="172"/>
      <c r="H4" s="173"/>
    </row>
    <row r="5" spans="1:8">
      <c r="A5" s="154" t="s">
        <v>558</v>
      </c>
      <c r="B5" s="159"/>
      <c r="C5" s="160"/>
      <c r="D5" s="161">
        <v>56580</v>
      </c>
      <c r="E5" s="162"/>
      <c r="F5" s="163">
        <v>52308</v>
      </c>
      <c r="G5" s="164"/>
      <c r="H5" s="165"/>
    </row>
    <row r="6" spans="1:8">
      <c r="A6" s="166"/>
      <c r="B6" s="167"/>
      <c r="C6" s="168"/>
      <c r="D6" s="169">
        <v>29415</v>
      </c>
      <c r="E6" s="170"/>
      <c r="F6" s="171">
        <v>28695</v>
      </c>
      <c r="G6" s="172"/>
      <c r="H6" s="173"/>
    </row>
    <row r="7" spans="1:8">
      <c r="A7" s="154" t="s">
        <v>559</v>
      </c>
      <c r="B7" s="159"/>
      <c r="C7" s="160"/>
      <c r="D7" s="161">
        <v>37594</v>
      </c>
      <c r="E7" s="162"/>
      <c r="F7" s="163">
        <v>46402</v>
      </c>
      <c r="G7" s="164"/>
      <c r="H7" s="165"/>
    </row>
    <row r="8" spans="1:8">
      <c r="A8" s="166"/>
      <c r="B8" s="167"/>
      <c r="C8" s="168"/>
      <c r="D8" s="169">
        <v>25323</v>
      </c>
      <c r="E8" s="170"/>
      <c r="F8" s="171">
        <v>26897</v>
      </c>
      <c r="G8" s="172"/>
      <c r="H8" s="173"/>
    </row>
    <row r="9" spans="1:8">
      <c r="A9" s="154" t="s">
        <v>560</v>
      </c>
      <c r="B9" s="159"/>
      <c r="C9" s="160"/>
      <c r="D9" s="161">
        <v>88335</v>
      </c>
      <c r="E9" s="162"/>
      <c r="F9" s="163">
        <v>66343</v>
      </c>
      <c r="G9" s="164"/>
      <c r="H9" s="165"/>
    </row>
    <row r="10" spans="1:8">
      <c r="A10" s="166"/>
      <c r="B10" s="167"/>
      <c r="C10" s="168"/>
      <c r="D10" s="169">
        <v>68458</v>
      </c>
      <c r="E10" s="170"/>
      <c r="F10" s="171">
        <v>34529</v>
      </c>
      <c r="G10" s="172"/>
      <c r="H10" s="173"/>
    </row>
    <row r="11" spans="1:8">
      <c r="A11" s="154" t="s">
        <v>561</v>
      </c>
      <c r="B11" s="159"/>
      <c r="C11" s="160"/>
      <c r="D11" s="161">
        <v>60919</v>
      </c>
      <c r="E11" s="162"/>
      <c r="F11" s="163">
        <v>56416</v>
      </c>
      <c r="G11" s="164"/>
      <c r="H11" s="165"/>
    </row>
    <row r="12" spans="1:8">
      <c r="A12" s="166"/>
      <c r="B12" s="167"/>
      <c r="C12" s="174"/>
      <c r="D12" s="169">
        <v>33760</v>
      </c>
      <c r="E12" s="170"/>
      <c r="F12" s="171">
        <v>32623</v>
      </c>
      <c r="G12" s="172"/>
      <c r="H12" s="173"/>
    </row>
    <row r="13" spans="1:8">
      <c r="A13" s="154"/>
      <c r="B13" s="159"/>
      <c r="C13" s="175"/>
      <c r="D13" s="176">
        <v>58642</v>
      </c>
      <c r="E13" s="177"/>
      <c r="F13" s="178">
        <v>56945</v>
      </c>
      <c r="G13" s="179"/>
      <c r="H13" s="165"/>
    </row>
    <row r="14" spans="1:8">
      <c r="A14" s="166"/>
      <c r="B14" s="167"/>
      <c r="C14" s="168"/>
      <c r="D14" s="169">
        <v>37190</v>
      </c>
      <c r="E14" s="170"/>
      <c r="F14" s="171">
        <v>30001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4.2300000000000004</v>
      </c>
      <c r="C19" s="180">
        <f>ROUND(VALUE(SUBSTITUTE(実質収支比率等に係る経年分析!G$48,"▲","-")),2)</f>
        <v>3.94</v>
      </c>
      <c r="D19" s="180">
        <f>ROUND(VALUE(SUBSTITUTE(実質収支比率等に係る経年分析!H$48,"▲","-")),2)</f>
        <v>3.84</v>
      </c>
      <c r="E19" s="180">
        <f>ROUND(VALUE(SUBSTITUTE(実質収支比率等に係る経年分析!I$48,"▲","-")),2)</f>
        <v>3.55</v>
      </c>
      <c r="F19" s="180">
        <f>ROUND(VALUE(SUBSTITUTE(実質収支比率等に係る経年分析!J$48,"▲","-")),2)</f>
        <v>3.25</v>
      </c>
    </row>
    <row r="20" spans="1:11">
      <c r="A20" s="180" t="s">
        <v>55</v>
      </c>
      <c r="B20" s="180">
        <f>ROUND(VALUE(SUBSTITUTE(実質収支比率等に係る経年分析!F$47,"▲","-")),2)</f>
        <v>15.71</v>
      </c>
      <c r="C20" s="180">
        <f>ROUND(VALUE(SUBSTITUTE(実質収支比率等に係る経年分析!G$47,"▲","-")),2)</f>
        <v>16.579999999999998</v>
      </c>
      <c r="D20" s="180">
        <f>ROUND(VALUE(SUBSTITUTE(実質収支比率等に係る経年分析!H$47,"▲","-")),2)</f>
        <v>14.71</v>
      </c>
      <c r="E20" s="180">
        <f>ROUND(VALUE(SUBSTITUTE(実質収支比率等に係る経年分析!I$47,"▲","-")),2)</f>
        <v>11.04</v>
      </c>
      <c r="F20" s="180">
        <f>ROUND(VALUE(SUBSTITUTE(実質収支比率等に係る経年分析!J$47,"▲","-")),2)</f>
        <v>8.15</v>
      </c>
    </row>
    <row r="21" spans="1:11">
      <c r="A21" s="180" t="s">
        <v>56</v>
      </c>
      <c r="B21" s="180">
        <f>IF(ISNUMBER(VALUE(SUBSTITUTE(実質収支比率等に係る経年分析!F$49,"▲","-"))),ROUND(VALUE(SUBSTITUTE(実質収支比率等に係る経年分析!F$49,"▲","-")),2),NA())</f>
        <v>-3.05</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-1.63</v>
      </c>
      <c r="E21" s="180">
        <f>IF(ISNUMBER(VALUE(SUBSTITUTE(実質収支比率等に係る経年分析!I$49,"▲","-"))),ROUND(VALUE(SUBSTITUTE(実質収支比率等に係る経年分析!I$49,"▲","-")),2),NA())</f>
        <v>-3.99</v>
      </c>
      <c r="F21" s="180">
        <f>IF(ISNUMBER(VALUE(SUBSTITUTE(実質収支比率等に係る経年分析!J$49,"▲","-"))),ROUND(VALUE(SUBSTITUTE(実質収支比率等に係る経年分析!J$49,"▲","-")),2),NA())</f>
        <v>-2.89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平尾墓園事業特別会計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1.91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c r="A31" s="181" t="str">
        <f>IF(連結実質赤字比率に係る赤字・黒字の構成分析!C$39="",NA(),連結実質赤字比率に係る赤字・黒字の構成分析!C$39)</f>
        <v>工業用地造成事業特別会計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4.1500000000000004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3.24</v>
      </c>
    </row>
    <row r="35" spans="1:16">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4.6399999999999997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5696</v>
      </c>
      <c r="E42" s="182"/>
      <c r="F42" s="182"/>
      <c r="G42" s="182">
        <f>'実質公債費比率（分子）の構造'!L$52</f>
        <v>5674</v>
      </c>
      <c r="H42" s="182"/>
      <c r="I42" s="182"/>
      <c r="J42" s="182">
        <f>'実質公債費比率（分子）の構造'!M$52</f>
        <v>5682</v>
      </c>
      <c r="K42" s="182"/>
      <c r="L42" s="182"/>
      <c r="M42" s="182">
        <f>'実質公債費比率（分子）の構造'!N$52</f>
        <v>5551</v>
      </c>
      <c r="N42" s="182"/>
      <c r="O42" s="182"/>
      <c r="P42" s="182">
        <f>'実質公債費比率（分子）の構造'!O$52</f>
        <v>5447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34</v>
      </c>
      <c r="C44" s="182"/>
      <c r="D44" s="182"/>
      <c r="E44" s="182">
        <f>'実質公債費比率（分子）の構造'!L$50</f>
        <v>29</v>
      </c>
      <c r="F44" s="182"/>
      <c r="G44" s="182"/>
      <c r="H44" s="182">
        <f>'実質公債費比率（分子）の構造'!M$50</f>
        <v>9</v>
      </c>
      <c r="I44" s="182"/>
      <c r="J44" s="182"/>
      <c r="K44" s="182">
        <f>'実質公債費比率（分子）の構造'!N$50</f>
        <v>7</v>
      </c>
      <c r="L44" s="182"/>
      <c r="M44" s="182"/>
      <c r="N44" s="182">
        <f>'実質公債費比率（分子）の構造'!O$50</f>
        <v>5</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1653</v>
      </c>
      <c r="C46" s="182"/>
      <c r="D46" s="182"/>
      <c r="E46" s="182">
        <f>'実質公債費比率（分子）の構造'!L$48</f>
        <v>1667</v>
      </c>
      <c r="F46" s="182"/>
      <c r="G46" s="182"/>
      <c r="H46" s="182">
        <f>'実質公債費比率（分子）の構造'!M$48</f>
        <v>1603</v>
      </c>
      <c r="I46" s="182"/>
      <c r="J46" s="182"/>
      <c r="K46" s="182">
        <f>'実質公債費比率（分子）の構造'!N$48</f>
        <v>1435</v>
      </c>
      <c r="L46" s="182"/>
      <c r="M46" s="182"/>
      <c r="N46" s="182">
        <f>'実質公債費比率（分子）の構造'!O$48</f>
        <v>1415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4723</v>
      </c>
      <c r="C49" s="182"/>
      <c r="D49" s="182"/>
      <c r="E49" s="182">
        <f>'実質公債費比率（分子）の構造'!L$45</f>
        <v>4432</v>
      </c>
      <c r="F49" s="182"/>
      <c r="G49" s="182"/>
      <c r="H49" s="182">
        <f>'実質公債費比率（分子）の構造'!M$45</f>
        <v>4368</v>
      </c>
      <c r="I49" s="182"/>
      <c r="J49" s="182"/>
      <c r="K49" s="182">
        <f>'実質公債費比率（分子）の構造'!N$45</f>
        <v>4422</v>
      </c>
      <c r="L49" s="182"/>
      <c r="M49" s="182"/>
      <c r="N49" s="182">
        <f>'実質公債費比率（分子）の構造'!O$45</f>
        <v>4383</v>
      </c>
      <c r="O49" s="182"/>
      <c r="P49" s="182"/>
    </row>
    <row r="50" spans="1:16">
      <c r="A50" s="182" t="s">
        <v>71</v>
      </c>
      <c r="B50" s="182" t="e">
        <f>NA()</f>
        <v>#N/A</v>
      </c>
      <c r="C50" s="182">
        <f>IF(ISNUMBER('実質公債費比率（分子）の構造'!K$53),'実質公債費比率（分子）の構造'!K$53,NA())</f>
        <v>714</v>
      </c>
      <c r="D50" s="182" t="e">
        <f>NA()</f>
        <v>#N/A</v>
      </c>
      <c r="E50" s="182" t="e">
        <f>NA()</f>
        <v>#N/A</v>
      </c>
      <c r="F50" s="182">
        <f>IF(ISNUMBER('実質公債費比率（分子）の構造'!L$53),'実質公債費比率（分子）の構造'!L$53,NA())</f>
        <v>454</v>
      </c>
      <c r="G50" s="182" t="e">
        <f>NA()</f>
        <v>#N/A</v>
      </c>
      <c r="H50" s="182" t="e">
        <f>NA()</f>
        <v>#N/A</v>
      </c>
      <c r="I50" s="182">
        <f>IF(ISNUMBER('実質公債費比率（分子）の構造'!M$53),'実質公債費比率（分子）の構造'!M$53,NA())</f>
        <v>298</v>
      </c>
      <c r="J50" s="182" t="e">
        <f>NA()</f>
        <v>#N/A</v>
      </c>
      <c r="K50" s="182" t="e">
        <f>NA()</f>
        <v>#N/A</v>
      </c>
      <c r="L50" s="182">
        <f>IF(ISNUMBER('実質公債費比率（分子）の構造'!N$53),'実質公債費比率（分子）の構造'!N$53,NA())</f>
        <v>313</v>
      </c>
      <c r="M50" s="182" t="e">
        <f>NA()</f>
        <v>#N/A</v>
      </c>
      <c r="N50" s="182" t="e">
        <f>NA()</f>
        <v>#N/A</v>
      </c>
      <c r="O50" s="182">
        <f>IF(ISNUMBER('実質公債費比率（分子）の構造'!O$53),'実質公債費比率（分子）の構造'!O$53,NA())</f>
        <v>356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52110</v>
      </c>
      <c r="E56" s="181"/>
      <c r="F56" s="181"/>
      <c r="G56" s="181">
        <f>'将来負担比率（分子）の構造'!J$52</f>
        <v>52021</v>
      </c>
      <c r="H56" s="181"/>
      <c r="I56" s="181"/>
      <c r="J56" s="181">
        <f>'将来負担比率（分子）の構造'!K$52</f>
        <v>50765</v>
      </c>
      <c r="K56" s="181"/>
      <c r="L56" s="181"/>
      <c r="M56" s="181">
        <f>'将来負担比率（分子）の構造'!L$52</f>
        <v>51925</v>
      </c>
      <c r="N56" s="181"/>
      <c r="O56" s="181"/>
      <c r="P56" s="181">
        <f>'将来負担比率（分子）の構造'!M$52</f>
        <v>50968</v>
      </c>
    </row>
    <row r="57" spans="1:16">
      <c r="A57" s="181" t="s">
        <v>42</v>
      </c>
      <c r="B57" s="181"/>
      <c r="C57" s="181"/>
      <c r="D57" s="181">
        <f>'将来負担比率（分子）の構造'!I$51</f>
        <v>16019</v>
      </c>
      <c r="E57" s="181"/>
      <c r="F57" s="181"/>
      <c r="G57" s="181">
        <f>'将来負担比率（分子）の構造'!J$51</f>
        <v>17912</v>
      </c>
      <c r="H57" s="181"/>
      <c r="I57" s="181"/>
      <c r="J57" s="181">
        <f>'将来負担比率（分子）の構造'!K$51</f>
        <v>18501</v>
      </c>
      <c r="K57" s="181"/>
      <c r="L57" s="181"/>
      <c r="M57" s="181">
        <f>'将来負担比率（分子）の構造'!L$51</f>
        <v>19094</v>
      </c>
      <c r="N57" s="181"/>
      <c r="O57" s="181"/>
      <c r="P57" s="181">
        <f>'将来負担比率（分子）の構造'!M$51</f>
        <v>18982</v>
      </c>
    </row>
    <row r="58" spans="1:16">
      <c r="A58" s="181" t="s">
        <v>41</v>
      </c>
      <c r="B58" s="181"/>
      <c r="C58" s="181"/>
      <c r="D58" s="181">
        <f>'将来負担比率（分子）の構造'!I$50</f>
        <v>9902</v>
      </c>
      <c r="E58" s="181"/>
      <c r="F58" s="181"/>
      <c r="G58" s="181">
        <f>'将来負担比率（分子）の構造'!J$50</f>
        <v>10062</v>
      </c>
      <c r="H58" s="181"/>
      <c r="I58" s="181"/>
      <c r="J58" s="181">
        <f>'将来負担比率（分子）の構造'!K$50</f>
        <v>9226</v>
      </c>
      <c r="K58" s="181"/>
      <c r="L58" s="181"/>
      <c r="M58" s="181">
        <f>'将来負担比率（分子）の構造'!L$50</f>
        <v>8200</v>
      </c>
      <c r="N58" s="181"/>
      <c r="O58" s="181"/>
      <c r="P58" s="181">
        <f>'将来負担比率（分子）の構造'!M$50</f>
        <v>7209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8035</v>
      </c>
      <c r="C62" s="181"/>
      <c r="D62" s="181"/>
      <c r="E62" s="181">
        <f>'将来負担比率（分子）の構造'!J$45</f>
        <v>7793</v>
      </c>
      <c r="F62" s="181"/>
      <c r="G62" s="181"/>
      <c r="H62" s="181">
        <f>'将来負担比率（分子）の構造'!K$45</f>
        <v>7730</v>
      </c>
      <c r="I62" s="181"/>
      <c r="J62" s="181"/>
      <c r="K62" s="181">
        <f>'将来負担比率（分子）の構造'!L$45</f>
        <v>7646</v>
      </c>
      <c r="L62" s="181"/>
      <c r="M62" s="181"/>
      <c r="N62" s="181">
        <f>'将来負担比率（分子）の構造'!M$45</f>
        <v>7382</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22603</v>
      </c>
      <c r="C64" s="181"/>
      <c r="D64" s="181"/>
      <c r="E64" s="181">
        <f>'将来負担比率（分子）の構造'!J$43</f>
        <v>22078</v>
      </c>
      <c r="F64" s="181"/>
      <c r="G64" s="181"/>
      <c r="H64" s="181">
        <f>'将来負担比率（分子）の構造'!K$43</f>
        <v>21942</v>
      </c>
      <c r="I64" s="181"/>
      <c r="J64" s="181"/>
      <c r="K64" s="181">
        <f>'将来負担比率（分子）の構造'!L$43</f>
        <v>21399</v>
      </c>
      <c r="L64" s="181"/>
      <c r="M64" s="181"/>
      <c r="N64" s="181">
        <f>'将来負担比率（分子）の構造'!M$43</f>
        <v>21020</v>
      </c>
      <c r="O64" s="181"/>
      <c r="P64" s="181"/>
    </row>
    <row r="65" spans="1:16">
      <c r="A65" s="181" t="s">
        <v>32</v>
      </c>
      <c r="B65" s="181">
        <f>'将来負担比率（分子）の構造'!I$42</f>
        <v>60</v>
      </c>
      <c r="C65" s="181"/>
      <c r="D65" s="181"/>
      <c r="E65" s="181">
        <f>'将来負担比率（分子）の構造'!J$42</f>
        <v>30</v>
      </c>
      <c r="F65" s="181"/>
      <c r="G65" s="181"/>
      <c r="H65" s="181">
        <f>'将来負担比率（分子）の構造'!K$42</f>
        <v>22</v>
      </c>
      <c r="I65" s="181"/>
      <c r="J65" s="181"/>
      <c r="K65" s="181">
        <f>'将来負担比率（分子）の構造'!L$42</f>
        <v>15</v>
      </c>
      <c r="L65" s="181"/>
      <c r="M65" s="181"/>
      <c r="N65" s="181">
        <f>'将来負担比率（分子）の構造'!M$42</f>
        <v>10</v>
      </c>
      <c r="O65" s="181"/>
      <c r="P65" s="181"/>
    </row>
    <row r="66" spans="1:16">
      <c r="A66" s="181" t="s">
        <v>31</v>
      </c>
      <c r="B66" s="181">
        <f>'将来負担比率（分子）の構造'!I$41</f>
        <v>48431</v>
      </c>
      <c r="C66" s="181"/>
      <c r="D66" s="181"/>
      <c r="E66" s="181">
        <f>'将来負担比率（分子）の構造'!J$41</f>
        <v>49872</v>
      </c>
      <c r="F66" s="181"/>
      <c r="G66" s="181"/>
      <c r="H66" s="181">
        <f>'将来負担比率（分子）の構造'!K$41</f>
        <v>49901</v>
      </c>
      <c r="I66" s="181"/>
      <c r="J66" s="181"/>
      <c r="K66" s="181">
        <f>'将来負担比率（分子）の構造'!L$41</f>
        <v>53359</v>
      </c>
      <c r="L66" s="181"/>
      <c r="M66" s="181"/>
      <c r="N66" s="181">
        <f>'将来負担比率（分子）の構造'!M$41</f>
        <v>53888</v>
      </c>
      <c r="O66" s="181"/>
      <c r="P66" s="181"/>
    </row>
    <row r="67" spans="1:16">
      <c r="A67" s="181" t="s">
        <v>75</v>
      </c>
      <c r="B67" s="181" t="e">
        <f>NA()</f>
        <v>#N/A</v>
      </c>
      <c r="C67" s="181">
        <f>IF(ISNUMBER('将来負担比率（分子）の構造'!I$53), IF('将来負担比率（分子）の構造'!I$53 &lt; 0, 0, '将来負担比率（分子）の構造'!I$53), NA())</f>
        <v>1099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1103</v>
      </c>
      <c r="J67" s="181" t="e">
        <f>NA()</f>
        <v>#N/A</v>
      </c>
      <c r="K67" s="181" t="e">
        <f>NA()</f>
        <v>#N/A</v>
      </c>
      <c r="L67" s="181">
        <f>IF(ISNUMBER('将来負担比率（分子）の構造'!L$53), IF('将来負担比率（分子）の構造'!L$53 &lt; 0, 0, '将来負担比率（分子）の構造'!L$53), NA())</f>
        <v>3201</v>
      </c>
      <c r="M67" s="181" t="e">
        <f>NA()</f>
        <v>#N/A</v>
      </c>
      <c r="N67" s="181" t="e">
        <f>NA()</f>
        <v>#N/A</v>
      </c>
      <c r="O67" s="181">
        <f>IF(ISNUMBER('将来負担比率（分子）の構造'!M$53), IF('将来負担比率（分子）の構造'!M$53 &lt; 0, 0, '将来負担比率（分子）の構造'!M$53), NA())</f>
        <v>5141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4000</v>
      </c>
      <c r="C72" s="185">
        <f>基金残高に係る経年分析!G55</f>
        <v>3003</v>
      </c>
      <c r="D72" s="185">
        <f>基金残高に係る経年分析!H55</f>
        <v>2262</v>
      </c>
    </row>
    <row r="73" spans="1:16">
      <c r="A73" s="184" t="s">
        <v>78</v>
      </c>
      <c r="B73" s="185">
        <f>基金残高に係る経年分析!F56</f>
        <v>507</v>
      </c>
      <c r="C73" s="185">
        <f>基金残高に係る経年分析!G56</f>
        <v>608</v>
      </c>
      <c r="D73" s="185">
        <f>基金残高に係る経年分析!H56</f>
        <v>576</v>
      </c>
    </row>
    <row r="74" spans="1:16">
      <c r="A74" s="184" t="s">
        <v>79</v>
      </c>
      <c r="B74" s="185">
        <f>基金残高に係る経年分析!F57</f>
        <v>4879</v>
      </c>
      <c r="C74" s="185">
        <f>基金残高に係る経年分析!G57</f>
        <v>4655</v>
      </c>
      <c r="D74" s="185">
        <f>基金残高に係る経年分析!H57</f>
        <v>4426</v>
      </c>
    </row>
  </sheetData>
  <sheetProtection algorithmName="SHA-512" hashValue="TNJtGL5bwA6lZx3Ex0RbE3tanu0o17TDwWcK5jq3nOuwscINj0FhBSjZs4kfCzHT0PTsLsw2rNOHAV/lcMYk7Q==" saltValue="OIw5Ze0X/S+35VnDrZk3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9" sqref="R9:BF11"/>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19331276</v>
      </c>
      <c r="S5" s="675"/>
      <c r="T5" s="675"/>
      <c r="U5" s="675"/>
      <c r="V5" s="675"/>
      <c r="W5" s="675"/>
      <c r="X5" s="675"/>
      <c r="Y5" s="676"/>
      <c r="Z5" s="677">
        <v>29.9</v>
      </c>
      <c r="AA5" s="677"/>
      <c r="AB5" s="677"/>
      <c r="AC5" s="677"/>
      <c r="AD5" s="678">
        <v>18106241</v>
      </c>
      <c r="AE5" s="678"/>
      <c r="AF5" s="678"/>
      <c r="AG5" s="678"/>
      <c r="AH5" s="678"/>
      <c r="AI5" s="678"/>
      <c r="AJ5" s="678"/>
      <c r="AK5" s="678"/>
      <c r="AL5" s="679">
        <v>68.599999999999994</v>
      </c>
      <c r="AM5" s="680"/>
      <c r="AN5" s="680"/>
      <c r="AO5" s="681"/>
      <c r="AP5" s="671" t="s">
        <v>225</v>
      </c>
      <c r="AQ5" s="672"/>
      <c r="AR5" s="672"/>
      <c r="AS5" s="672"/>
      <c r="AT5" s="672"/>
      <c r="AU5" s="672"/>
      <c r="AV5" s="672"/>
      <c r="AW5" s="672"/>
      <c r="AX5" s="672"/>
      <c r="AY5" s="672"/>
      <c r="AZ5" s="672"/>
      <c r="BA5" s="672"/>
      <c r="BB5" s="672"/>
      <c r="BC5" s="672"/>
      <c r="BD5" s="672"/>
      <c r="BE5" s="672"/>
      <c r="BF5" s="673"/>
      <c r="BG5" s="685">
        <v>18105858</v>
      </c>
      <c r="BH5" s="686"/>
      <c r="BI5" s="686"/>
      <c r="BJ5" s="686"/>
      <c r="BK5" s="686"/>
      <c r="BL5" s="686"/>
      <c r="BM5" s="686"/>
      <c r="BN5" s="687"/>
      <c r="BO5" s="688">
        <v>93.7</v>
      </c>
      <c r="BP5" s="688"/>
      <c r="BQ5" s="688"/>
      <c r="BR5" s="688"/>
      <c r="BS5" s="689">
        <v>328639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341281</v>
      </c>
      <c r="S6" s="686"/>
      <c r="T6" s="686"/>
      <c r="U6" s="686"/>
      <c r="V6" s="686"/>
      <c r="W6" s="686"/>
      <c r="X6" s="686"/>
      <c r="Y6" s="687"/>
      <c r="Z6" s="688">
        <v>0.5</v>
      </c>
      <c r="AA6" s="688"/>
      <c r="AB6" s="688"/>
      <c r="AC6" s="688"/>
      <c r="AD6" s="689">
        <v>341281</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18105858</v>
      </c>
      <c r="BH6" s="686"/>
      <c r="BI6" s="686"/>
      <c r="BJ6" s="686"/>
      <c r="BK6" s="686"/>
      <c r="BL6" s="686"/>
      <c r="BM6" s="686"/>
      <c r="BN6" s="687"/>
      <c r="BO6" s="688">
        <v>93.7</v>
      </c>
      <c r="BP6" s="688"/>
      <c r="BQ6" s="688"/>
      <c r="BR6" s="688"/>
      <c r="BS6" s="689">
        <v>328639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341183</v>
      </c>
      <c r="CS6" s="686"/>
      <c r="CT6" s="686"/>
      <c r="CU6" s="686"/>
      <c r="CV6" s="686"/>
      <c r="CW6" s="686"/>
      <c r="CX6" s="686"/>
      <c r="CY6" s="687"/>
      <c r="CZ6" s="679">
        <v>0.5</v>
      </c>
      <c r="DA6" s="680"/>
      <c r="DB6" s="680"/>
      <c r="DC6" s="699"/>
      <c r="DD6" s="694" t="s">
        <v>232</v>
      </c>
      <c r="DE6" s="686"/>
      <c r="DF6" s="686"/>
      <c r="DG6" s="686"/>
      <c r="DH6" s="686"/>
      <c r="DI6" s="686"/>
      <c r="DJ6" s="686"/>
      <c r="DK6" s="686"/>
      <c r="DL6" s="686"/>
      <c r="DM6" s="686"/>
      <c r="DN6" s="686"/>
      <c r="DO6" s="686"/>
      <c r="DP6" s="687"/>
      <c r="DQ6" s="694">
        <v>341183</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22351</v>
      </c>
      <c r="S7" s="686"/>
      <c r="T7" s="686"/>
      <c r="U7" s="686"/>
      <c r="V7" s="686"/>
      <c r="W7" s="686"/>
      <c r="X7" s="686"/>
      <c r="Y7" s="687"/>
      <c r="Z7" s="688">
        <v>0</v>
      </c>
      <c r="AA7" s="688"/>
      <c r="AB7" s="688"/>
      <c r="AC7" s="688"/>
      <c r="AD7" s="689">
        <v>22351</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7416385</v>
      </c>
      <c r="BH7" s="686"/>
      <c r="BI7" s="686"/>
      <c r="BJ7" s="686"/>
      <c r="BK7" s="686"/>
      <c r="BL7" s="686"/>
      <c r="BM7" s="686"/>
      <c r="BN7" s="687"/>
      <c r="BO7" s="688">
        <v>38.4</v>
      </c>
      <c r="BP7" s="688"/>
      <c r="BQ7" s="688"/>
      <c r="BR7" s="688"/>
      <c r="BS7" s="689">
        <v>328639</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18393079</v>
      </c>
      <c r="CS7" s="686"/>
      <c r="CT7" s="686"/>
      <c r="CU7" s="686"/>
      <c r="CV7" s="686"/>
      <c r="CW7" s="686"/>
      <c r="CX7" s="686"/>
      <c r="CY7" s="687"/>
      <c r="CZ7" s="688">
        <v>29</v>
      </c>
      <c r="DA7" s="688"/>
      <c r="DB7" s="688"/>
      <c r="DC7" s="688"/>
      <c r="DD7" s="694">
        <v>1236334</v>
      </c>
      <c r="DE7" s="686"/>
      <c r="DF7" s="686"/>
      <c r="DG7" s="686"/>
      <c r="DH7" s="686"/>
      <c r="DI7" s="686"/>
      <c r="DJ7" s="686"/>
      <c r="DK7" s="686"/>
      <c r="DL7" s="686"/>
      <c r="DM7" s="686"/>
      <c r="DN7" s="686"/>
      <c r="DO7" s="686"/>
      <c r="DP7" s="687"/>
      <c r="DQ7" s="694">
        <v>4912037</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58578</v>
      </c>
      <c r="S8" s="686"/>
      <c r="T8" s="686"/>
      <c r="U8" s="686"/>
      <c r="V8" s="686"/>
      <c r="W8" s="686"/>
      <c r="X8" s="686"/>
      <c r="Y8" s="687"/>
      <c r="Z8" s="688">
        <v>0.1</v>
      </c>
      <c r="AA8" s="688"/>
      <c r="AB8" s="688"/>
      <c r="AC8" s="688"/>
      <c r="AD8" s="689">
        <v>58578</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202666</v>
      </c>
      <c r="BH8" s="686"/>
      <c r="BI8" s="686"/>
      <c r="BJ8" s="686"/>
      <c r="BK8" s="686"/>
      <c r="BL8" s="686"/>
      <c r="BM8" s="686"/>
      <c r="BN8" s="687"/>
      <c r="BO8" s="688">
        <v>1</v>
      </c>
      <c r="BP8" s="688"/>
      <c r="BQ8" s="688"/>
      <c r="BR8" s="688"/>
      <c r="BS8" s="694" t="s">
        <v>232</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20749623</v>
      </c>
      <c r="CS8" s="686"/>
      <c r="CT8" s="686"/>
      <c r="CU8" s="686"/>
      <c r="CV8" s="686"/>
      <c r="CW8" s="686"/>
      <c r="CX8" s="686"/>
      <c r="CY8" s="687"/>
      <c r="CZ8" s="688">
        <v>32.700000000000003</v>
      </c>
      <c r="DA8" s="688"/>
      <c r="DB8" s="688"/>
      <c r="DC8" s="688"/>
      <c r="DD8" s="694">
        <v>814654</v>
      </c>
      <c r="DE8" s="686"/>
      <c r="DF8" s="686"/>
      <c r="DG8" s="686"/>
      <c r="DH8" s="686"/>
      <c r="DI8" s="686"/>
      <c r="DJ8" s="686"/>
      <c r="DK8" s="686"/>
      <c r="DL8" s="686"/>
      <c r="DM8" s="686"/>
      <c r="DN8" s="686"/>
      <c r="DO8" s="686"/>
      <c r="DP8" s="687"/>
      <c r="DQ8" s="694">
        <v>9518066</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79207</v>
      </c>
      <c r="S9" s="686"/>
      <c r="T9" s="686"/>
      <c r="U9" s="686"/>
      <c r="V9" s="686"/>
      <c r="W9" s="686"/>
      <c r="X9" s="686"/>
      <c r="Y9" s="687"/>
      <c r="Z9" s="688">
        <v>0.1</v>
      </c>
      <c r="AA9" s="688"/>
      <c r="AB9" s="688"/>
      <c r="AC9" s="688"/>
      <c r="AD9" s="689">
        <v>79207</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5713587</v>
      </c>
      <c r="BH9" s="686"/>
      <c r="BI9" s="686"/>
      <c r="BJ9" s="686"/>
      <c r="BK9" s="686"/>
      <c r="BL9" s="686"/>
      <c r="BM9" s="686"/>
      <c r="BN9" s="687"/>
      <c r="BO9" s="688">
        <v>29.6</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3643190</v>
      </c>
      <c r="CS9" s="686"/>
      <c r="CT9" s="686"/>
      <c r="CU9" s="686"/>
      <c r="CV9" s="686"/>
      <c r="CW9" s="686"/>
      <c r="CX9" s="686"/>
      <c r="CY9" s="687"/>
      <c r="CZ9" s="688">
        <v>5.7</v>
      </c>
      <c r="DA9" s="688"/>
      <c r="DB9" s="688"/>
      <c r="DC9" s="688"/>
      <c r="DD9" s="694">
        <v>925632</v>
      </c>
      <c r="DE9" s="686"/>
      <c r="DF9" s="686"/>
      <c r="DG9" s="686"/>
      <c r="DH9" s="686"/>
      <c r="DI9" s="686"/>
      <c r="DJ9" s="686"/>
      <c r="DK9" s="686"/>
      <c r="DL9" s="686"/>
      <c r="DM9" s="686"/>
      <c r="DN9" s="686"/>
      <c r="DO9" s="686"/>
      <c r="DP9" s="687"/>
      <c r="DQ9" s="694">
        <v>2948786</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351007</v>
      </c>
      <c r="BH10" s="686"/>
      <c r="BI10" s="686"/>
      <c r="BJ10" s="686"/>
      <c r="BK10" s="686"/>
      <c r="BL10" s="686"/>
      <c r="BM10" s="686"/>
      <c r="BN10" s="687"/>
      <c r="BO10" s="688">
        <v>1.8</v>
      </c>
      <c r="BP10" s="688"/>
      <c r="BQ10" s="688"/>
      <c r="BR10" s="688"/>
      <c r="BS10" s="694" t="s">
        <v>232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387698</v>
      </c>
      <c r="CS10" s="686"/>
      <c r="CT10" s="686"/>
      <c r="CU10" s="686"/>
      <c r="CV10" s="686"/>
      <c r="CW10" s="686"/>
      <c r="CX10" s="686"/>
      <c r="CY10" s="687"/>
      <c r="CZ10" s="688">
        <v>0.6</v>
      </c>
      <c r="DA10" s="688"/>
      <c r="DB10" s="688"/>
      <c r="DC10" s="688"/>
      <c r="DD10" s="694" t="s">
        <v>232</v>
      </c>
      <c r="DE10" s="686"/>
      <c r="DF10" s="686"/>
      <c r="DG10" s="686"/>
      <c r="DH10" s="686"/>
      <c r="DI10" s="686"/>
      <c r="DJ10" s="686"/>
      <c r="DK10" s="686"/>
      <c r="DL10" s="686"/>
      <c r="DM10" s="686"/>
      <c r="DN10" s="686"/>
      <c r="DO10" s="686"/>
      <c r="DP10" s="687"/>
      <c r="DQ10" s="694">
        <v>58640</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2574876</v>
      </c>
      <c r="S11" s="686"/>
      <c r="T11" s="686"/>
      <c r="U11" s="686"/>
      <c r="V11" s="686"/>
      <c r="W11" s="686"/>
      <c r="X11" s="686"/>
      <c r="Y11" s="687"/>
      <c r="Z11" s="690">
        <v>4</v>
      </c>
      <c r="AA11" s="691"/>
      <c r="AB11" s="691"/>
      <c r="AC11" s="703"/>
      <c r="AD11" s="694">
        <v>2574876</v>
      </c>
      <c r="AE11" s="686"/>
      <c r="AF11" s="686"/>
      <c r="AG11" s="686"/>
      <c r="AH11" s="686"/>
      <c r="AI11" s="686"/>
      <c r="AJ11" s="686"/>
      <c r="AK11" s="687"/>
      <c r="AL11" s="690">
        <v>9.8000000000000007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1149125</v>
      </c>
      <c r="BH11" s="686"/>
      <c r="BI11" s="686"/>
      <c r="BJ11" s="686"/>
      <c r="BK11" s="686"/>
      <c r="BL11" s="686"/>
      <c r="BM11" s="686"/>
      <c r="BN11" s="687"/>
      <c r="BO11" s="688">
        <v>5.9</v>
      </c>
      <c r="BP11" s="688"/>
      <c r="BQ11" s="688"/>
      <c r="BR11" s="688"/>
      <c r="BS11" s="694">
        <v>328639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1021124</v>
      </c>
      <c r="CS11" s="686"/>
      <c r="CT11" s="686"/>
      <c r="CU11" s="686"/>
      <c r="CV11" s="686"/>
      <c r="CW11" s="686"/>
      <c r="CX11" s="686"/>
      <c r="CY11" s="687"/>
      <c r="CZ11" s="688">
        <v>1.6</v>
      </c>
      <c r="DA11" s="688"/>
      <c r="DB11" s="688"/>
      <c r="DC11" s="688"/>
      <c r="DD11" s="694">
        <v>554292</v>
      </c>
      <c r="DE11" s="686"/>
      <c r="DF11" s="686"/>
      <c r="DG11" s="686"/>
      <c r="DH11" s="686"/>
      <c r="DI11" s="686"/>
      <c r="DJ11" s="686"/>
      <c r="DK11" s="686"/>
      <c r="DL11" s="686"/>
      <c r="DM11" s="686"/>
      <c r="DN11" s="686"/>
      <c r="DO11" s="686"/>
      <c r="DP11" s="687"/>
      <c r="DQ11" s="694">
        <v>574712</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v>28530</v>
      </c>
      <c r="S12" s="686"/>
      <c r="T12" s="686"/>
      <c r="U12" s="686"/>
      <c r="V12" s="686"/>
      <c r="W12" s="686"/>
      <c r="X12" s="686"/>
      <c r="Y12" s="687"/>
      <c r="Z12" s="688">
        <v>0</v>
      </c>
      <c r="AA12" s="688"/>
      <c r="AB12" s="688"/>
      <c r="AC12" s="688"/>
      <c r="AD12" s="689">
        <v>28530</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9492165</v>
      </c>
      <c r="BH12" s="686"/>
      <c r="BI12" s="686"/>
      <c r="BJ12" s="686"/>
      <c r="BK12" s="686"/>
      <c r="BL12" s="686"/>
      <c r="BM12" s="686"/>
      <c r="BN12" s="687"/>
      <c r="BO12" s="688">
        <v>49.1</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2141505</v>
      </c>
      <c r="CS12" s="686"/>
      <c r="CT12" s="686"/>
      <c r="CU12" s="686"/>
      <c r="CV12" s="686"/>
      <c r="CW12" s="686"/>
      <c r="CX12" s="686"/>
      <c r="CY12" s="687"/>
      <c r="CZ12" s="688">
        <v>3.4</v>
      </c>
      <c r="DA12" s="688"/>
      <c r="DB12" s="688"/>
      <c r="DC12" s="688"/>
      <c r="DD12" s="694">
        <v>142167</v>
      </c>
      <c r="DE12" s="686"/>
      <c r="DF12" s="686"/>
      <c r="DG12" s="686"/>
      <c r="DH12" s="686"/>
      <c r="DI12" s="686"/>
      <c r="DJ12" s="686"/>
      <c r="DK12" s="686"/>
      <c r="DL12" s="686"/>
      <c r="DM12" s="686"/>
      <c r="DN12" s="686"/>
      <c r="DO12" s="686"/>
      <c r="DP12" s="687"/>
      <c r="DQ12" s="694">
        <v>1475328</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252</v>
      </c>
      <c r="AE13" s="689"/>
      <c r="AF13" s="689"/>
      <c r="AG13" s="689"/>
      <c r="AH13" s="689"/>
      <c r="AI13" s="689"/>
      <c r="AJ13" s="689"/>
      <c r="AK13" s="689"/>
      <c r="AL13" s="690" t="s">
        <v>232</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9480914</v>
      </c>
      <c r="BH13" s="686"/>
      <c r="BI13" s="686"/>
      <c r="BJ13" s="686"/>
      <c r="BK13" s="686"/>
      <c r="BL13" s="686"/>
      <c r="BM13" s="686"/>
      <c r="BN13" s="687"/>
      <c r="BO13" s="688">
        <v>49</v>
      </c>
      <c r="BP13" s="688"/>
      <c r="BQ13" s="688"/>
      <c r="BR13" s="688"/>
      <c r="BS13" s="694" t="s">
        <v>232</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5245006</v>
      </c>
      <c r="CS13" s="686"/>
      <c r="CT13" s="686"/>
      <c r="CU13" s="686"/>
      <c r="CV13" s="686"/>
      <c r="CW13" s="686"/>
      <c r="CX13" s="686"/>
      <c r="CY13" s="687"/>
      <c r="CZ13" s="688">
        <v>8.3000000000000007</v>
      </c>
      <c r="DA13" s="688"/>
      <c r="DB13" s="688"/>
      <c r="DC13" s="688"/>
      <c r="DD13" s="694">
        <v>2054532</v>
      </c>
      <c r="DE13" s="686"/>
      <c r="DF13" s="686"/>
      <c r="DG13" s="686"/>
      <c r="DH13" s="686"/>
      <c r="DI13" s="686"/>
      <c r="DJ13" s="686"/>
      <c r="DK13" s="686"/>
      <c r="DL13" s="686"/>
      <c r="DM13" s="686"/>
      <c r="DN13" s="686"/>
      <c r="DO13" s="686"/>
      <c r="DP13" s="687"/>
      <c r="DQ13" s="694">
        <v>3667915</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232</v>
      </c>
      <c r="AA14" s="688"/>
      <c r="AB14" s="688"/>
      <c r="AC14" s="688"/>
      <c r="AD14" s="689" t="s">
        <v>252</v>
      </c>
      <c r="AE14" s="689"/>
      <c r="AF14" s="689"/>
      <c r="AG14" s="689"/>
      <c r="AH14" s="689"/>
      <c r="AI14" s="689"/>
      <c r="AJ14" s="689"/>
      <c r="AK14" s="689"/>
      <c r="AL14" s="690" t="s">
        <v>252</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414849</v>
      </c>
      <c r="BH14" s="686"/>
      <c r="BI14" s="686"/>
      <c r="BJ14" s="686"/>
      <c r="BK14" s="686"/>
      <c r="BL14" s="686"/>
      <c r="BM14" s="686"/>
      <c r="BN14" s="687"/>
      <c r="BO14" s="688">
        <v>2.1</v>
      </c>
      <c r="BP14" s="688"/>
      <c r="BQ14" s="688"/>
      <c r="BR14" s="688"/>
      <c r="BS14" s="694" t="s">
        <v>252</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1705031</v>
      </c>
      <c r="CS14" s="686"/>
      <c r="CT14" s="686"/>
      <c r="CU14" s="686"/>
      <c r="CV14" s="686"/>
      <c r="CW14" s="686"/>
      <c r="CX14" s="686"/>
      <c r="CY14" s="687"/>
      <c r="CZ14" s="688">
        <v>2.7</v>
      </c>
      <c r="DA14" s="688"/>
      <c r="DB14" s="688"/>
      <c r="DC14" s="688"/>
      <c r="DD14" s="694">
        <v>376757</v>
      </c>
      <c r="DE14" s="686"/>
      <c r="DF14" s="686"/>
      <c r="DG14" s="686"/>
      <c r="DH14" s="686"/>
      <c r="DI14" s="686"/>
      <c r="DJ14" s="686"/>
      <c r="DK14" s="686"/>
      <c r="DL14" s="686"/>
      <c r="DM14" s="686"/>
      <c r="DN14" s="686"/>
      <c r="DO14" s="686"/>
      <c r="DP14" s="687"/>
      <c r="DQ14" s="694">
        <v>1326086</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232</v>
      </c>
      <c r="AE15" s="689"/>
      <c r="AF15" s="689"/>
      <c r="AG15" s="689"/>
      <c r="AH15" s="689"/>
      <c r="AI15" s="689"/>
      <c r="AJ15" s="689"/>
      <c r="AK15" s="689"/>
      <c r="AL15" s="690" t="s">
        <v>232</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782459</v>
      </c>
      <c r="BH15" s="686"/>
      <c r="BI15" s="686"/>
      <c r="BJ15" s="686"/>
      <c r="BK15" s="686"/>
      <c r="BL15" s="686"/>
      <c r="BM15" s="686"/>
      <c r="BN15" s="687"/>
      <c r="BO15" s="688">
        <v>4</v>
      </c>
      <c r="BP15" s="688"/>
      <c r="BQ15" s="688"/>
      <c r="BR15" s="688"/>
      <c r="BS15" s="694" t="s">
        <v>252</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5258329</v>
      </c>
      <c r="CS15" s="686"/>
      <c r="CT15" s="686"/>
      <c r="CU15" s="686"/>
      <c r="CV15" s="686"/>
      <c r="CW15" s="686"/>
      <c r="CX15" s="686"/>
      <c r="CY15" s="687"/>
      <c r="CZ15" s="688">
        <v>8.3000000000000007</v>
      </c>
      <c r="DA15" s="688"/>
      <c r="DB15" s="688"/>
      <c r="DC15" s="688"/>
      <c r="DD15" s="694">
        <v>1074740</v>
      </c>
      <c r="DE15" s="686"/>
      <c r="DF15" s="686"/>
      <c r="DG15" s="686"/>
      <c r="DH15" s="686"/>
      <c r="DI15" s="686"/>
      <c r="DJ15" s="686"/>
      <c r="DK15" s="686"/>
      <c r="DL15" s="686"/>
      <c r="DM15" s="686"/>
      <c r="DN15" s="686"/>
      <c r="DO15" s="686"/>
      <c r="DP15" s="687"/>
      <c r="DQ15" s="694">
        <v>3943724</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18593</v>
      </c>
      <c r="S16" s="686"/>
      <c r="T16" s="686"/>
      <c r="U16" s="686"/>
      <c r="V16" s="686"/>
      <c r="W16" s="686"/>
      <c r="X16" s="686"/>
      <c r="Y16" s="687"/>
      <c r="Z16" s="688">
        <v>0</v>
      </c>
      <c r="AA16" s="688"/>
      <c r="AB16" s="688"/>
      <c r="AC16" s="688"/>
      <c r="AD16" s="689">
        <v>18593</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252</v>
      </c>
      <c r="BP16" s="688"/>
      <c r="BQ16" s="688"/>
      <c r="BR16" s="688"/>
      <c r="BS16" s="694" t="s">
        <v>232</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130291</v>
      </c>
      <c r="CS16" s="686"/>
      <c r="CT16" s="686"/>
      <c r="CU16" s="686"/>
      <c r="CV16" s="686"/>
      <c r="CW16" s="686"/>
      <c r="CX16" s="686"/>
      <c r="CY16" s="687"/>
      <c r="CZ16" s="688">
        <v>0.2</v>
      </c>
      <c r="DA16" s="688"/>
      <c r="DB16" s="688"/>
      <c r="DC16" s="688"/>
      <c r="DD16" s="694" t="s">
        <v>252</v>
      </c>
      <c r="DE16" s="686"/>
      <c r="DF16" s="686"/>
      <c r="DG16" s="686"/>
      <c r="DH16" s="686"/>
      <c r="DI16" s="686"/>
      <c r="DJ16" s="686"/>
      <c r="DK16" s="686"/>
      <c r="DL16" s="686"/>
      <c r="DM16" s="686"/>
      <c r="DN16" s="686"/>
      <c r="DO16" s="686"/>
      <c r="DP16" s="687"/>
      <c r="DQ16" s="694">
        <v>4244</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181085</v>
      </c>
      <c r="S17" s="686"/>
      <c r="T17" s="686"/>
      <c r="U17" s="686"/>
      <c r="V17" s="686"/>
      <c r="W17" s="686"/>
      <c r="X17" s="686"/>
      <c r="Y17" s="687"/>
      <c r="Z17" s="688">
        <v>0.3</v>
      </c>
      <c r="AA17" s="688"/>
      <c r="AB17" s="688"/>
      <c r="AC17" s="688"/>
      <c r="AD17" s="689">
        <v>181085</v>
      </c>
      <c r="AE17" s="689"/>
      <c r="AF17" s="689"/>
      <c r="AG17" s="689"/>
      <c r="AH17" s="689"/>
      <c r="AI17" s="689"/>
      <c r="AJ17" s="689"/>
      <c r="AK17" s="689"/>
      <c r="AL17" s="690">
        <v>0.7</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252</v>
      </c>
      <c r="BH17" s="686"/>
      <c r="BI17" s="686"/>
      <c r="BJ17" s="686"/>
      <c r="BK17" s="686"/>
      <c r="BL17" s="686"/>
      <c r="BM17" s="686"/>
      <c r="BN17" s="687"/>
      <c r="BO17" s="688" t="s">
        <v>252</v>
      </c>
      <c r="BP17" s="688"/>
      <c r="BQ17" s="688"/>
      <c r="BR17" s="688"/>
      <c r="BS17" s="694" t="s">
        <v>232</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4325209</v>
      </c>
      <c r="CS17" s="686"/>
      <c r="CT17" s="686"/>
      <c r="CU17" s="686"/>
      <c r="CV17" s="686"/>
      <c r="CW17" s="686"/>
      <c r="CX17" s="686"/>
      <c r="CY17" s="687"/>
      <c r="CZ17" s="688">
        <v>6.8</v>
      </c>
      <c r="DA17" s="688"/>
      <c r="DB17" s="688"/>
      <c r="DC17" s="688"/>
      <c r="DD17" s="694" t="s">
        <v>232</v>
      </c>
      <c r="DE17" s="686"/>
      <c r="DF17" s="686"/>
      <c r="DG17" s="686"/>
      <c r="DH17" s="686"/>
      <c r="DI17" s="686"/>
      <c r="DJ17" s="686"/>
      <c r="DK17" s="686"/>
      <c r="DL17" s="686"/>
      <c r="DM17" s="686"/>
      <c r="DN17" s="686"/>
      <c r="DO17" s="686"/>
      <c r="DP17" s="687"/>
      <c r="DQ17" s="694">
        <v>4170376</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111540</v>
      </c>
      <c r="S18" s="686"/>
      <c r="T18" s="686"/>
      <c r="U18" s="686"/>
      <c r="V18" s="686"/>
      <c r="W18" s="686"/>
      <c r="X18" s="686"/>
      <c r="Y18" s="687"/>
      <c r="Z18" s="688">
        <v>0.2</v>
      </c>
      <c r="AA18" s="688"/>
      <c r="AB18" s="688"/>
      <c r="AC18" s="688"/>
      <c r="AD18" s="689">
        <v>111540</v>
      </c>
      <c r="AE18" s="689"/>
      <c r="AF18" s="689"/>
      <c r="AG18" s="689"/>
      <c r="AH18" s="689"/>
      <c r="AI18" s="689"/>
      <c r="AJ18" s="689"/>
      <c r="AK18" s="689"/>
      <c r="AL18" s="690">
        <v>0.4</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v>106194</v>
      </c>
      <c r="CS18" s="686"/>
      <c r="CT18" s="686"/>
      <c r="CU18" s="686"/>
      <c r="CV18" s="686"/>
      <c r="CW18" s="686"/>
      <c r="CX18" s="686"/>
      <c r="CY18" s="687"/>
      <c r="CZ18" s="688">
        <v>0.2</v>
      </c>
      <c r="DA18" s="688"/>
      <c r="DB18" s="688"/>
      <c r="DC18" s="688"/>
      <c r="DD18" s="694" t="s">
        <v>252</v>
      </c>
      <c r="DE18" s="686"/>
      <c r="DF18" s="686"/>
      <c r="DG18" s="686"/>
      <c r="DH18" s="686"/>
      <c r="DI18" s="686"/>
      <c r="DJ18" s="686"/>
      <c r="DK18" s="686"/>
      <c r="DL18" s="686"/>
      <c r="DM18" s="686"/>
      <c r="DN18" s="686"/>
      <c r="DO18" s="686"/>
      <c r="DP18" s="687"/>
      <c r="DQ18" s="694">
        <v>106194</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98145</v>
      </c>
      <c r="S19" s="686"/>
      <c r="T19" s="686"/>
      <c r="U19" s="686"/>
      <c r="V19" s="686"/>
      <c r="W19" s="686"/>
      <c r="X19" s="686"/>
      <c r="Y19" s="687"/>
      <c r="Z19" s="688">
        <v>0.2</v>
      </c>
      <c r="AA19" s="688"/>
      <c r="AB19" s="688"/>
      <c r="AC19" s="688"/>
      <c r="AD19" s="689">
        <v>98145</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1225418</v>
      </c>
      <c r="BH19" s="686"/>
      <c r="BI19" s="686"/>
      <c r="BJ19" s="686"/>
      <c r="BK19" s="686"/>
      <c r="BL19" s="686"/>
      <c r="BM19" s="686"/>
      <c r="BN19" s="687"/>
      <c r="BO19" s="688">
        <v>6.3</v>
      </c>
      <c r="BP19" s="688"/>
      <c r="BQ19" s="688"/>
      <c r="BR19" s="688"/>
      <c r="BS19" s="694" t="s">
        <v>252</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252</v>
      </c>
      <c r="CS19" s="686"/>
      <c r="CT19" s="686"/>
      <c r="CU19" s="686"/>
      <c r="CV19" s="686"/>
      <c r="CW19" s="686"/>
      <c r="CX19" s="686"/>
      <c r="CY19" s="687"/>
      <c r="CZ19" s="688" t="s">
        <v>232</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9137</v>
      </c>
      <c r="S20" s="686"/>
      <c r="T20" s="686"/>
      <c r="U20" s="686"/>
      <c r="V20" s="686"/>
      <c r="W20" s="686"/>
      <c r="X20" s="686"/>
      <c r="Y20" s="687"/>
      <c r="Z20" s="688">
        <v>0</v>
      </c>
      <c r="AA20" s="688"/>
      <c r="AB20" s="688"/>
      <c r="AC20" s="688"/>
      <c r="AD20" s="689">
        <v>9137</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1225418</v>
      </c>
      <c r="BH20" s="686"/>
      <c r="BI20" s="686"/>
      <c r="BJ20" s="686"/>
      <c r="BK20" s="686"/>
      <c r="BL20" s="686"/>
      <c r="BM20" s="686"/>
      <c r="BN20" s="687"/>
      <c r="BO20" s="688">
        <v>6.3</v>
      </c>
      <c r="BP20" s="688"/>
      <c r="BQ20" s="688"/>
      <c r="BR20" s="688"/>
      <c r="BS20" s="694" t="s">
        <v>232</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63447462</v>
      </c>
      <c r="CS20" s="686"/>
      <c r="CT20" s="686"/>
      <c r="CU20" s="686"/>
      <c r="CV20" s="686"/>
      <c r="CW20" s="686"/>
      <c r="CX20" s="686"/>
      <c r="CY20" s="687"/>
      <c r="CZ20" s="688">
        <v>100</v>
      </c>
      <c r="DA20" s="688"/>
      <c r="DB20" s="688"/>
      <c r="DC20" s="688"/>
      <c r="DD20" s="694">
        <v>7179108</v>
      </c>
      <c r="DE20" s="686"/>
      <c r="DF20" s="686"/>
      <c r="DG20" s="686"/>
      <c r="DH20" s="686"/>
      <c r="DI20" s="686"/>
      <c r="DJ20" s="686"/>
      <c r="DK20" s="686"/>
      <c r="DL20" s="686"/>
      <c r="DM20" s="686"/>
      <c r="DN20" s="686"/>
      <c r="DO20" s="686"/>
      <c r="DP20" s="687"/>
      <c r="DQ20" s="694">
        <v>33047291</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4258</v>
      </c>
      <c r="S21" s="686"/>
      <c r="T21" s="686"/>
      <c r="U21" s="686"/>
      <c r="V21" s="686"/>
      <c r="W21" s="686"/>
      <c r="X21" s="686"/>
      <c r="Y21" s="687"/>
      <c r="Z21" s="688">
        <v>0</v>
      </c>
      <c r="AA21" s="688"/>
      <c r="AB21" s="688"/>
      <c r="AC21" s="688"/>
      <c r="AD21" s="689">
        <v>4258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383</v>
      </c>
      <c r="BH21" s="686"/>
      <c r="BI21" s="686"/>
      <c r="BJ21" s="686"/>
      <c r="BK21" s="686"/>
      <c r="BL21" s="686"/>
      <c r="BM21" s="686"/>
      <c r="BN21" s="687"/>
      <c r="BO21" s="688">
        <v>0</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5478119</v>
      </c>
      <c r="S22" s="686"/>
      <c r="T22" s="686"/>
      <c r="U22" s="686"/>
      <c r="V22" s="686"/>
      <c r="W22" s="686"/>
      <c r="X22" s="686"/>
      <c r="Y22" s="687"/>
      <c r="Z22" s="688">
        <v>8.5</v>
      </c>
      <c r="AA22" s="688"/>
      <c r="AB22" s="688"/>
      <c r="AC22" s="688"/>
      <c r="AD22" s="689">
        <v>4810401</v>
      </c>
      <c r="AE22" s="689"/>
      <c r="AF22" s="689"/>
      <c r="AG22" s="689"/>
      <c r="AH22" s="689"/>
      <c r="AI22" s="689"/>
      <c r="AJ22" s="689"/>
      <c r="AK22" s="689"/>
      <c r="AL22" s="690">
        <v>18.2</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232</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v>4810401</v>
      </c>
      <c r="S23" s="686"/>
      <c r="T23" s="686"/>
      <c r="U23" s="686"/>
      <c r="V23" s="686"/>
      <c r="W23" s="686"/>
      <c r="X23" s="686"/>
      <c r="Y23" s="687"/>
      <c r="Z23" s="688">
        <v>7.4</v>
      </c>
      <c r="AA23" s="688"/>
      <c r="AB23" s="688"/>
      <c r="AC23" s="688"/>
      <c r="AD23" s="689">
        <v>4810401</v>
      </c>
      <c r="AE23" s="689"/>
      <c r="AF23" s="689"/>
      <c r="AG23" s="689"/>
      <c r="AH23" s="689"/>
      <c r="AI23" s="689"/>
      <c r="AJ23" s="689"/>
      <c r="AK23" s="689"/>
      <c r="AL23" s="690">
        <v>18.2</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1225035</v>
      </c>
      <c r="BH23" s="686"/>
      <c r="BI23" s="686"/>
      <c r="BJ23" s="686"/>
      <c r="BK23" s="686"/>
      <c r="BL23" s="686"/>
      <c r="BM23" s="686"/>
      <c r="BN23" s="687"/>
      <c r="BO23" s="688">
        <v>6.3</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667718</v>
      </c>
      <c r="S24" s="686"/>
      <c r="T24" s="686"/>
      <c r="U24" s="686"/>
      <c r="V24" s="686"/>
      <c r="W24" s="686"/>
      <c r="X24" s="686"/>
      <c r="Y24" s="687"/>
      <c r="Z24" s="688">
        <v>1</v>
      </c>
      <c r="AA24" s="688"/>
      <c r="AB24" s="688"/>
      <c r="AC24" s="688"/>
      <c r="AD24" s="689" t="s">
        <v>252</v>
      </c>
      <c r="AE24" s="689"/>
      <c r="AF24" s="689"/>
      <c r="AG24" s="689"/>
      <c r="AH24" s="689"/>
      <c r="AI24" s="689"/>
      <c r="AJ24" s="689"/>
      <c r="AK24" s="689"/>
      <c r="AL24" s="690" t="s">
        <v>252</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25068752</v>
      </c>
      <c r="CS24" s="675"/>
      <c r="CT24" s="675"/>
      <c r="CU24" s="675"/>
      <c r="CV24" s="675"/>
      <c r="CW24" s="675"/>
      <c r="CX24" s="675"/>
      <c r="CY24" s="676"/>
      <c r="CZ24" s="679">
        <v>39.5</v>
      </c>
      <c r="DA24" s="680"/>
      <c r="DB24" s="680"/>
      <c r="DC24" s="699"/>
      <c r="DD24" s="724">
        <v>14994909</v>
      </c>
      <c r="DE24" s="675"/>
      <c r="DF24" s="675"/>
      <c r="DG24" s="675"/>
      <c r="DH24" s="675"/>
      <c r="DI24" s="675"/>
      <c r="DJ24" s="675"/>
      <c r="DK24" s="676"/>
      <c r="DL24" s="724">
        <v>13989169</v>
      </c>
      <c r="DM24" s="675"/>
      <c r="DN24" s="675"/>
      <c r="DO24" s="675"/>
      <c r="DP24" s="675"/>
      <c r="DQ24" s="675"/>
      <c r="DR24" s="675"/>
      <c r="DS24" s="675"/>
      <c r="DT24" s="675"/>
      <c r="DU24" s="675"/>
      <c r="DV24" s="676"/>
      <c r="DW24" s="679">
        <v>50.1</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t="s">
        <v>252</v>
      </c>
      <c r="S25" s="686"/>
      <c r="T25" s="686"/>
      <c r="U25" s="686"/>
      <c r="V25" s="686"/>
      <c r="W25" s="686"/>
      <c r="X25" s="686"/>
      <c r="Y25" s="687"/>
      <c r="Z25" s="688" t="s">
        <v>252</v>
      </c>
      <c r="AA25" s="688"/>
      <c r="AB25" s="688"/>
      <c r="AC25" s="688"/>
      <c r="AD25" s="689" t="s">
        <v>232</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252</v>
      </c>
      <c r="BH25" s="686"/>
      <c r="BI25" s="686"/>
      <c r="BJ25" s="686"/>
      <c r="BK25" s="686"/>
      <c r="BL25" s="686"/>
      <c r="BM25" s="686"/>
      <c r="BN25" s="687"/>
      <c r="BO25" s="688" t="s">
        <v>232</v>
      </c>
      <c r="BP25" s="688"/>
      <c r="BQ25" s="688"/>
      <c r="BR25" s="688"/>
      <c r="BS25" s="694" t="s">
        <v>232</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8342032</v>
      </c>
      <c r="CS25" s="721"/>
      <c r="CT25" s="721"/>
      <c r="CU25" s="721"/>
      <c r="CV25" s="721"/>
      <c r="CW25" s="721"/>
      <c r="CX25" s="721"/>
      <c r="CY25" s="722"/>
      <c r="CZ25" s="690">
        <v>13.1</v>
      </c>
      <c r="DA25" s="719"/>
      <c r="DB25" s="719"/>
      <c r="DC25" s="723"/>
      <c r="DD25" s="694">
        <v>7702413</v>
      </c>
      <c r="DE25" s="721"/>
      <c r="DF25" s="721"/>
      <c r="DG25" s="721"/>
      <c r="DH25" s="721"/>
      <c r="DI25" s="721"/>
      <c r="DJ25" s="721"/>
      <c r="DK25" s="722"/>
      <c r="DL25" s="694">
        <v>7232986</v>
      </c>
      <c r="DM25" s="721"/>
      <c r="DN25" s="721"/>
      <c r="DO25" s="721"/>
      <c r="DP25" s="721"/>
      <c r="DQ25" s="721"/>
      <c r="DR25" s="721"/>
      <c r="DS25" s="721"/>
      <c r="DT25" s="721"/>
      <c r="DU25" s="721"/>
      <c r="DV25" s="722"/>
      <c r="DW25" s="690">
        <v>25.9</v>
      </c>
      <c r="DX25" s="719"/>
      <c r="DY25" s="719"/>
      <c r="DZ25" s="719"/>
      <c r="EA25" s="719"/>
      <c r="EB25" s="719"/>
      <c r="EC25" s="720"/>
    </row>
    <row r="26" spans="2:133" ht="11.25" customHeight="1">
      <c r="B26" s="682" t="s">
        <v>294</v>
      </c>
      <c r="C26" s="683"/>
      <c r="D26" s="683"/>
      <c r="E26" s="683"/>
      <c r="F26" s="683"/>
      <c r="G26" s="683"/>
      <c r="H26" s="683"/>
      <c r="I26" s="683"/>
      <c r="J26" s="683"/>
      <c r="K26" s="683"/>
      <c r="L26" s="683"/>
      <c r="M26" s="683"/>
      <c r="N26" s="683"/>
      <c r="O26" s="683"/>
      <c r="P26" s="683"/>
      <c r="Q26" s="684"/>
      <c r="R26" s="685">
        <v>28225436</v>
      </c>
      <c r="S26" s="686"/>
      <c r="T26" s="686"/>
      <c r="U26" s="686"/>
      <c r="V26" s="686"/>
      <c r="W26" s="686"/>
      <c r="X26" s="686"/>
      <c r="Y26" s="687"/>
      <c r="Z26" s="688">
        <v>43.7</v>
      </c>
      <c r="AA26" s="688"/>
      <c r="AB26" s="688"/>
      <c r="AC26" s="688"/>
      <c r="AD26" s="689">
        <v>26332683</v>
      </c>
      <c r="AE26" s="689"/>
      <c r="AF26" s="689"/>
      <c r="AG26" s="689"/>
      <c r="AH26" s="689"/>
      <c r="AI26" s="689"/>
      <c r="AJ26" s="689"/>
      <c r="AK26" s="689"/>
      <c r="AL26" s="690">
        <v>99.8</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4973878</v>
      </c>
      <c r="CS26" s="686"/>
      <c r="CT26" s="686"/>
      <c r="CU26" s="686"/>
      <c r="CV26" s="686"/>
      <c r="CW26" s="686"/>
      <c r="CX26" s="686"/>
      <c r="CY26" s="687"/>
      <c r="CZ26" s="690">
        <v>7.8</v>
      </c>
      <c r="DA26" s="719"/>
      <c r="DB26" s="719"/>
      <c r="DC26" s="723"/>
      <c r="DD26" s="694">
        <v>4563124</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19"/>
      <c r="DY26" s="719"/>
      <c r="DZ26" s="719"/>
      <c r="EA26" s="719"/>
      <c r="EB26" s="719"/>
      <c r="EC26" s="720"/>
    </row>
    <row r="27" spans="2:133" ht="11.25" customHeight="1">
      <c r="B27" s="682" t="s">
        <v>297</v>
      </c>
      <c r="C27" s="683"/>
      <c r="D27" s="683"/>
      <c r="E27" s="683"/>
      <c r="F27" s="683"/>
      <c r="G27" s="683"/>
      <c r="H27" s="683"/>
      <c r="I27" s="683"/>
      <c r="J27" s="683"/>
      <c r="K27" s="683"/>
      <c r="L27" s="683"/>
      <c r="M27" s="683"/>
      <c r="N27" s="683"/>
      <c r="O27" s="683"/>
      <c r="P27" s="683"/>
      <c r="Q27" s="684"/>
      <c r="R27" s="685">
        <v>15209</v>
      </c>
      <c r="S27" s="686"/>
      <c r="T27" s="686"/>
      <c r="U27" s="686"/>
      <c r="V27" s="686"/>
      <c r="W27" s="686"/>
      <c r="X27" s="686"/>
      <c r="Y27" s="687"/>
      <c r="Z27" s="688">
        <v>0</v>
      </c>
      <c r="AA27" s="688"/>
      <c r="AB27" s="688"/>
      <c r="AC27" s="688"/>
      <c r="AD27" s="689">
        <v>15209</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19331276</v>
      </c>
      <c r="BH27" s="686"/>
      <c r="BI27" s="686"/>
      <c r="BJ27" s="686"/>
      <c r="BK27" s="686"/>
      <c r="BL27" s="686"/>
      <c r="BM27" s="686"/>
      <c r="BN27" s="687"/>
      <c r="BO27" s="688">
        <v>100</v>
      </c>
      <c r="BP27" s="688"/>
      <c r="BQ27" s="688"/>
      <c r="BR27" s="688"/>
      <c r="BS27" s="694">
        <v>328639</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12402046</v>
      </c>
      <c r="CS27" s="721"/>
      <c r="CT27" s="721"/>
      <c r="CU27" s="721"/>
      <c r="CV27" s="721"/>
      <c r="CW27" s="721"/>
      <c r="CX27" s="721"/>
      <c r="CY27" s="722"/>
      <c r="CZ27" s="690">
        <v>19.5</v>
      </c>
      <c r="DA27" s="719"/>
      <c r="DB27" s="719"/>
      <c r="DC27" s="723"/>
      <c r="DD27" s="694">
        <v>3122655</v>
      </c>
      <c r="DE27" s="721"/>
      <c r="DF27" s="721"/>
      <c r="DG27" s="721"/>
      <c r="DH27" s="721"/>
      <c r="DI27" s="721"/>
      <c r="DJ27" s="721"/>
      <c r="DK27" s="722"/>
      <c r="DL27" s="694">
        <v>2586342</v>
      </c>
      <c r="DM27" s="721"/>
      <c r="DN27" s="721"/>
      <c r="DO27" s="721"/>
      <c r="DP27" s="721"/>
      <c r="DQ27" s="721"/>
      <c r="DR27" s="721"/>
      <c r="DS27" s="721"/>
      <c r="DT27" s="721"/>
      <c r="DU27" s="721"/>
      <c r="DV27" s="722"/>
      <c r="DW27" s="690">
        <v>9.3000000000000007</v>
      </c>
      <c r="DX27" s="719"/>
      <c r="DY27" s="719"/>
      <c r="DZ27" s="719"/>
      <c r="EA27" s="719"/>
      <c r="EB27" s="719"/>
      <c r="EC27" s="720"/>
    </row>
    <row r="28" spans="2:133" ht="11.25" customHeight="1">
      <c r="B28" s="682" t="s">
        <v>300</v>
      </c>
      <c r="C28" s="683"/>
      <c r="D28" s="683"/>
      <c r="E28" s="683"/>
      <c r="F28" s="683"/>
      <c r="G28" s="683"/>
      <c r="H28" s="683"/>
      <c r="I28" s="683"/>
      <c r="J28" s="683"/>
      <c r="K28" s="683"/>
      <c r="L28" s="683"/>
      <c r="M28" s="683"/>
      <c r="N28" s="683"/>
      <c r="O28" s="683"/>
      <c r="P28" s="683"/>
      <c r="Q28" s="684"/>
      <c r="R28" s="685">
        <v>220351</v>
      </c>
      <c r="S28" s="686"/>
      <c r="T28" s="686"/>
      <c r="U28" s="686"/>
      <c r="V28" s="686"/>
      <c r="W28" s="686"/>
      <c r="X28" s="686"/>
      <c r="Y28" s="687"/>
      <c r="Z28" s="688">
        <v>0.3</v>
      </c>
      <c r="AA28" s="688"/>
      <c r="AB28" s="688"/>
      <c r="AC28" s="688"/>
      <c r="AD28" s="689" t="s">
        <v>232</v>
      </c>
      <c r="AE28" s="689"/>
      <c r="AF28" s="689"/>
      <c r="AG28" s="689"/>
      <c r="AH28" s="689"/>
      <c r="AI28" s="689"/>
      <c r="AJ28" s="689"/>
      <c r="AK28" s="689"/>
      <c r="AL28" s="690" t="s">
        <v>252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4324674</v>
      </c>
      <c r="CS28" s="686"/>
      <c r="CT28" s="686"/>
      <c r="CU28" s="686"/>
      <c r="CV28" s="686"/>
      <c r="CW28" s="686"/>
      <c r="CX28" s="686"/>
      <c r="CY28" s="687"/>
      <c r="CZ28" s="690">
        <v>6.8</v>
      </c>
      <c r="DA28" s="719"/>
      <c r="DB28" s="719"/>
      <c r="DC28" s="723"/>
      <c r="DD28" s="694">
        <v>4169841</v>
      </c>
      <c r="DE28" s="686"/>
      <c r="DF28" s="686"/>
      <c r="DG28" s="686"/>
      <c r="DH28" s="686"/>
      <c r="DI28" s="686"/>
      <c r="DJ28" s="686"/>
      <c r="DK28" s="687"/>
      <c r="DL28" s="694">
        <v>4169841</v>
      </c>
      <c r="DM28" s="686"/>
      <c r="DN28" s="686"/>
      <c r="DO28" s="686"/>
      <c r="DP28" s="686"/>
      <c r="DQ28" s="686"/>
      <c r="DR28" s="686"/>
      <c r="DS28" s="686"/>
      <c r="DT28" s="686"/>
      <c r="DU28" s="686"/>
      <c r="DV28" s="687"/>
      <c r="DW28" s="690">
        <v>14.9</v>
      </c>
      <c r="DX28" s="719"/>
      <c r="DY28" s="719"/>
      <c r="DZ28" s="719"/>
      <c r="EA28" s="719"/>
      <c r="EB28" s="719"/>
      <c r="EC28" s="720"/>
    </row>
    <row r="29" spans="2:133" ht="11.25" customHeight="1">
      <c r="B29" s="682" t="s">
        <v>302</v>
      </c>
      <c r="C29" s="683"/>
      <c r="D29" s="683"/>
      <c r="E29" s="683"/>
      <c r="F29" s="683"/>
      <c r="G29" s="683"/>
      <c r="H29" s="683"/>
      <c r="I29" s="683"/>
      <c r="J29" s="683"/>
      <c r="K29" s="683"/>
      <c r="L29" s="683"/>
      <c r="M29" s="683"/>
      <c r="N29" s="683"/>
      <c r="O29" s="683"/>
      <c r="P29" s="683"/>
      <c r="Q29" s="684"/>
      <c r="R29" s="685">
        <v>484290</v>
      </c>
      <c r="S29" s="686"/>
      <c r="T29" s="686"/>
      <c r="U29" s="686"/>
      <c r="V29" s="686"/>
      <c r="W29" s="686"/>
      <c r="X29" s="686"/>
      <c r="Y29" s="687"/>
      <c r="Z29" s="688">
        <v>0.7</v>
      </c>
      <c r="AA29" s="688"/>
      <c r="AB29" s="688"/>
      <c r="AC29" s="688"/>
      <c r="AD29" s="689">
        <v>977</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4324674</v>
      </c>
      <c r="CS29" s="721"/>
      <c r="CT29" s="721"/>
      <c r="CU29" s="721"/>
      <c r="CV29" s="721"/>
      <c r="CW29" s="721"/>
      <c r="CX29" s="721"/>
      <c r="CY29" s="722"/>
      <c r="CZ29" s="690">
        <v>6.8</v>
      </c>
      <c r="DA29" s="719"/>
      <c r="DB29" s="719"/>
      <c r="DC29" s="723"/>
      <c r="DD29" s="694">
        <v>4169841</v>
      </c>
      <c r="DE29" s="721"/>
      <c r="DF29" s="721"/>
      <c r="DG29" s="721"/>
      <c r="DH29" s="721"/>
      <c r="DI29" s="721"/>
      <c r="DJ29" s="721"/>
      <c r="DK29" s="722"/>
      <c r="DL29" s="694">
        <v>4169841</v>
      </c>
      <c r="DM29" s="721"/>
      <c r="DN29" s="721"/>
      <c r="DO29" s="721"/>
      <c r="DP29" s="721"/>
      <c r="DQ29" s="721"/>
      <c r="DR29" s="721"/>
      <c r="DS29" s="721"/>
      <c r="DT29" s="721"/>
      <c r="DU29" s="721"/>
      <c r="DV29" s="722"/>
      <c r="DW29" s="690">
        <v>14.9</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244850</v>
      </c>
      <c r="S30" s="686"/>
      <c r="T30" s="686"/>
      <c r="U30" s="686"/>
      <c r="V30" s="686"/>
      <c r="W30" s="686"/>
      <c r="X30" s="686"/>
      <c r="Y30" s="687"/>
      <c r="Z30" s="688">
        <v>0.4</v>
      </c>
      <c r="AA30" s="688"/>
      <c r="AB30" s="688"/>
      <c r="AC30" s="688"/>
      <c r="AD30" s="689">
        <v>11297</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4064042</v>
      </c>
      <c r="CS30" s="686"/>
      <c r="CT30" s="686"/>
      <c r="CU30" s="686"/>
      <c r="CV30" s="686"/>
      <c r="CW30" s="686"/>
      <c r="CX30" s="686"/>
      <c r="CY30" s="687"/>
      <c r="CZ30" s="690">
        <v>6.4</v>
      </c>
      <c r="DA30" s="719"/>
      <c r="DB30" s="719"/>
      <c r="DC30" s="723"/>
      <c r="DD30" s="694">
        <v>3920704</v>
      </c>
      <c r="DE30" s="686"/>
      <c r="DF30" s="686"/>
      <c r="DG30" s="686"/>
      <c r="DH30" s="686"/>
      <c r="DI30" s="686"/>
      <c r="DJ30" s="686"/>
      <c r="DK30" s="687"/>
      <c r="DL30" s="694">
        <v>3920704</v>
      </c>
      <c r="DM30" s="686"/>
      <c r="DN30" s="686"/>
      <c r="DO30" s="686"/>
      <c r="DP30" s="686"/>
      <c r="DQ30" s="686"/>
      <c r="DR30" s="686"/>
      <c r="DS30" s="686"/>
      <c r="DT30" s="686"/>
      <c r="DU30" s="686"/>
      <c r="DV30" s="687"/>
      <c r="DW30" s="690">
        <v>14</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21614743</v>
      </c>
      <c r="S31" s="686"/>
      <c r="T31" s="686"/>
      <c r="U31" s="686"/>
      <c r="V31" s="686"/>
      <c r="W31" s="686"/>
      <c r="X31" s="686"/>
      <c r="Y31" s="687"/>
      <c r="Z31" s="688">
        <v>33.5</v>
      </c>
      <c r="AA31" s="688"/>
      <c r="AB31" s="688"/>
      <c r="AC31" s="688"/>
      <c r="AD31" s="689" t="s">
        <v>252</v>
      </c>
      <c r="AE31" s="689"/>
      <c r="AF31" s="689"/>
      <c r="AG31" s="689"/>
      <c r="AH31" s="689"/>
      <c r="AI31" s="689"/>
      <c r="AJ31" s="689"/>
      <c r="AK31" s="689"/>
      <c r="AL31" s="690" t="s">
        <v>232</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53">
        <v>99.1</v>
      </c>
      <c r="BH31" s="740"/>
      <c r="BI31" s="740"/>
      <c r="BJ31" s="740"/>
      <c r="BK31" s="740"/>
      <c r="BL31" s="740"/>
      <c r="BM31" s="680">
        <v>97.9</v>
      </c>
      <c r="BN31" s="740"/>
      <c r="BO31" s="740"/>
      <c r="BP31" s="740"/>
      <c r="BQ31" s="741"/>
      <c r="BR31" s="753">
        <v>99.4</v>
      </c>
      <c r="BS31" s="740"/>
      <c r="BT31" s="740"/>
      <c r="BU31" s="740"/>
      <c r="BV31" s="740"/>
      <c r="BW31" s="740"/>
      <c r="BX31" s="680">
        <v>98.2</v>
      </c>
      <c r="BY31" s="740"/>
      <c r="BZ31" s="740"/>
      <c r="CA31" s="740"/>
      <c r="CB31" s="741"/>
      <c r="CD31" s="727"/>
      <c r="CE31" s="728"/>
      <c r="CF31" s="700" t="s">
        <v>311</v>
      </c>
      <c r="CG31" s="701"/>
      <c r="CH31" s="701"/>
      <c r="CI31" s="701"/>
      <c r="CJ31" s="701"/>
      <c r="CK31" s="701"/>
      <c r="CL31" s="701"/>
      <c r="CM31" s="701"/>
      <c r="CN31" s="701"/>
      <c r="CO31" s="701"/>
      <c r="CP31" s="701"/>
      <c r="CQ31" s="702"/>
      <c r="CR31" s="685">
        <v>260632</v>
      </c>
      <c r="CS31" s="721"/>
      <c r="CT31" s="721"/>
      <c r="CU31" s="721"/>
      <c r="CV31" s="721"/>
      <c r="CW31" s="721"/>
      <c r="CX31" s="721"/>
      <c r="CY31" s="722"/>
      <c r="CZ31" s="690">
        <v>0.4</v>
      </c>
      <c r="DA31" s="719"/>
      <c r="DB31" s="719"/>
      <c r="DC31" s="723"/>
      <c r="DD31" s="694">
        <v>249137</v>
      </c>
      <c r="DE31" s="721"/>
      <c r="DF31" s="721"/>
      <c r="DG31" s="721"/>
      <c r="DH31" s="721"/>
      <c r="DI31" s="721"/>
      <c r="DJ31" s="721"/>
      <c r="DK31" s="722"/>
      <c r="DL31" s="694">
        <v>249137</v>
      </c>
      <c r="DM31" s="721"/>
      <c r="DN31" s="721"/>
      <c r="DO31" s="721"/>
      <c r="DP31" s="721"/>
      <c r="DQ31" s="721"/>
      <c r="DR31" s="721"/>
      <c r="DS31" s="721"/>
      <c r="DT31" s="721"/>
      <c r="DU31" s="721"/>
      <c r="DV31" s="722"/>
      <c r="DW31" s="690">
        <v>0.9</v>
      </c>
      <c r="DX31" s="719"/>
      <c r="DY31" s="719"/>
      <c r="DZ31" s="719"/>
      <c r="EA31" s="719"/>
      <c r="EB31" s="719"/>
      <c r="EC31" s="720"/>
    </row>
    <row r="32" spans="2:133" ht="11.25" customHeight="1">
      <c r="B32" s="731" t="s">
        <v>312</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252</v>
      </c>
      <c r="AA32" s="688"/>
      <c r="AB32" s="688"/>
      <c r="AC32" s="688"/>
      <c r="AD32" s="689" t="s">
        <v>232</v>
      </c>
      <c r="AE32" s="689"/>
      <c r="AF32" s="689"/>
      <c r="AG32" s="689"/>
      <c r="AH32" s="689"/>
      <c r="AI32" s="689"/>
      <c r="AJ32" s="689"/>
      <c r="AK32" s="689"/>
      <c r="AL32" s="690" t="s">
        <v>232</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99.4</v>
      </c>
      <c r="BH32" s="721"/>
      <c r="BI32" s="721"/>
      <c r="BJ32" s="721"/>
      <c r="BK32" s="721"/>
      <c r="BL32" s="721"/>
      <c r="BM32" s="691">
        <v>98.8</v>
      </c>
      <c r="BN32" s="751"/>
      <c r="BO32" s="751"/>
      <c r="BP32" s="751"/>
      <c r="BQ32" s="752"/>
      <c r="BR32" s="754">
        <v>99.5</v>
      </c>
      <c r="BS32" s="721"/>
      <c r="BT32" s="721"/>
      <c r="BU32" s="721"/>
      <c r="BV32" s="721"/>
      <c r="BW32" s="721"/>
      <c r="BX32" s="691">
        <v>98.7</v>
      </c>
      <c r="BY32" s="751"/>
      <c r="BZ32" s="751"/>
      <c r="CA32" s="751"/>
      <c r="CB32" s="752"/>
      <c r="CD32" s="729"/>
      <c r="CE32" s="730"/>
      <c r="CF32" s="700" t="s">
        <v>315</v>
      </c>
      <c r="CG32" s="701"/>
      <c r="CH32" s="701"/>
      <c r="CI32" s="701"/>
      <c r="CJ32" s="701"/>
      <c r="CK32" s="701"/>
      <c r="CL32" s="701"/>
      <c r="CM32" s="701"/>
      <c r="CN32" s="701"/>
      <c r="CO32" s="701"/>
      <c r="CP32" s="701"/>
      <c r="CQ32" s="702"/>
      <c r="CR32" s="685" t="s">
        <v>252</v>
      </c>
      <c r="CS32" s="686"/>
      <c r="CT32" s="686"/>
      <c r="CU32" s="686"/>
      <c r="CV32" s="686"/>
      <c r="CW32" s="686"/>
      <c r="CX32" s="686"/>
      <c r="CY32" s="687"/>
      <c r="CZ32" s="690" t="s">
        <v>232</v>
      </c>
      <c r="DA32" s="719"/>
      <c r="DB32" s="719"/>
      <c r="DC32" s="723"/>
      <c r="DD32" s="694" t="s">
        <v>232</v>
      </c>
      <c r="DE32" s="686"/>
      <c r="DF32" s="686"/>
      <c r="DG32" s="686"/>
      <c r="DH32" s="686"/>
      <c r="DI32" s="686"/>
      <c r="DJ32" s="686"/>
      <c r="DK32" s="687"/>
      <c r="DL32" s="694" t="s">
        <v>232</v>
      </c>
      <c r="DM32" s="686"/>
      <c r="DN32" s="686"/>
      <c r="DO32" s="686"/>
      <c r="DP32" s="686"/>
      <c r="DQ32" s="686"/>
      <c r="DR32" s="686"/>
      <c r="DS32" s="686"/>
      <c r="DT32" s="686"/>
      <c r="DU32" s="686"/>
      <c r="DV32" s="687"/>
      <c r="DW32" s="690" t="s">
        <v>232</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4024856</v>
      </c>
      <c r="S33" s="686"/>
      <c r="T33" s="686"/>
      <c r="U33" s="686"/>
      <c r="V33" s="686"/>
      <c r="W33" s="686"/>
      <c r="X33" s="686"/>
      <c r="Y33" s="687"/>
      <c r="Z33" s="688">
        <v>6.2</v>
      </c>
      <c r="AA33" s="688"/>
      <c r="AB33" s="688"/>
      <c r="AC33" s="688"/>
      <c r="AD33" s="689" t="s">
        <v>232</v>
      </c>
      <c r="AE33" s="689"/>
      <c r="AF33" s="689"/>
      <c r="AG33" s="689"/>
      <c r="AH33" s="689"/>
      <c r="AI33" s="689"/>
      <c r="AJ33" s="689"/>
      <c r="AK33" s="689"/>
      <c r="AL33" s="690" t="s">
        <v>232</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98.8</v>
      </c>
      <c r="BH33" s="756"/>
      <c r="BI33" s="756"/>
      <c r="BJ33" s="756"/>
      <c r="BK33" s="756"/>
      <c r="BL33" s="756"/>
      <c r="BM33" s="757">
        <v>97.3</v>
      </c>
      <c r="BN33" s="756"/>
      <c r="BO33" s="756"/>
      <c r="BP33" s="756"/>
      <c r="BQ33" s="758"/>
      <c r="BR33" s="755">
        <v>99.4</v>
      </c>
      <c r="BS33" s="756"/>
      <c r="BT33" s="756"/>
      <c r="BU33" s="756"/>
      <c r="BV33" s="756"/>
      <c r="BW33" s="756"/>
      <c r="BX33" s="757">
        <v>97.8</v>
      </c>
      <c r="BY33" s="756"/>
      <c r="BZ33" s="756"/>
      <c r="CA33" s="756"/>
      <c r="CB33" s="758"/>
      <c r="CD33" s="700" t="s">
        <v>318</v>
      </c>
      <c r="CE33" s="701"/>
      <c r="CF33" s="701"/>
      <c r="CG33" s="701"/>
      <c r="CH33" s="701"/>
      <c r="CI33" s="701"/>
      <c r="CJ33" s="701"/>
      <c r="CK33" s="701"/>
      <c r="CL33" s="701"/>
      <c r="CM33" s="701"/>
      <c r="CN33" s="701"/>
      <c r="CO33" s="701"/>
      <c r="CP33" s="701"/>
      <c r="CQ33" s="702"/>
      <c r="CR33" s="685">
        <v>31069311</v>
      </c>
      <c r="CS33" s="721"/>
      <c r="CT33" s="721"/>
      <c r="CU33" s="721"/>
      <c r="CV33" s="721"/>
      <c r="CW33" s="721"/>
      <c r="CX33" s="721"/>
      <c r="CY33" s="722"/>
      <c r="CZ33" s="690">
        <v>49</v>
      </c>
      <c r="DA33" s="719"/>
      <c r="DB33" s="719"/>
      <c r="DC33" s="723"/>
      <c r="DD33" s="694">
        <v>15929184</v>
      </c>
      <c r="DE33" s="721"/>
      <c r="DF33" s="721"/>
      <c r="DG33" s="721"/>
      <c r="DH33" s="721"/>
      <c r="DI33" s="721"/>
      <c r="DJ33" s="721"/>
      <c r="DK33" s="722"/>
      <c r="DL33" s="694">
        <v>8789268</v>
      </c>
      <c r="DM33" s="721"/>
      <c r="DN33" s="721"/>
      <c r="DO33" s="721"/>
      <c r="DP33" s="721"/>
      <c r="DQ33" s="721"/>
      <c r="DR33" s="721"/>
      <c r="DS33" s="721"/>
      <c r="DT33" s="721"/>
      <c r="DU33" s="721"/>
      <c r="DV33" s="722"/>
      <c r="DW33" s="690">
        <v>31.5</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72658</v>
      </c>
      <c r="S34" s="686"/>
      <c r="T34" s="686"/>
      <c r="U34" s="686"/>
      <c r="V34" s="686"/>
      <c r="W34" s="686"/>
      <c r="X34" s="686"/>
      <c r="Y34" s="687"/>
      <c r="Z34" s="688">
        <v>0.1</v>
      </c>
      <c r="AA34" s="688"/>
      <c r="AB34" s="688"/>
      <c r="AC34" s="688"/>
      <c r="AD34" s="689">
        <v>1407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7395531</v>
      </c>
      <c r="CS34" s="686"/>
      <c r="CT34" s="686"/>
      <c r="CU34" s="686"/>
      <c r="CV34" s="686"/>
      <c r="CW34" s="686"/>
      <c r="CX34" s="686"/>
      <c r="CY34" s="687"/>
      <c r="CZ34" s="690">
        <v>11.7</v>
      </c>
      <c r="DA34" s="719"/>
      <c r="DB34" s="719"/>
      <c r="DC34" s="723"/>
      <c r="DD34" s="694">
        <v>6268511</v>
      </c>
      <c r="DE34" s="686"/>
      <c r="DF34" s="686"/>
      <c r="DG34" s="686"/>
      <c r="DH34" s="686"/>
      <c r="DI34" s="686"/>
      <c r="DJ34" s="686"/>
      <c r="DK34" s="687"/>
      <c r="DL34" s="694">
        <v>3791473</v>
      </c>
      <c r="DM34" s="686"/>
      <c r="DN34" s="686"/>
      <c r="DO34" s="686"/>
      <c r="DP34" s="686"/>
      <c r="DQ34" s="686"/>
      <c r="DR34" s="686"/>
      <c r="DS34" s="686"/>
      <c r="DT34" s="686"/>
      <c r="DU34" s="686"/>
      <c r="DV34" s="687"/>
      <c r="DW34" s="690">
        <v>13.6</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515509</v>
      </c>
      <c r="S35" s="686"/>
      <c r="T35" s="686"/>
      <c r="U35" s="686"/>
      <c r="V35" s="686"/>
      <c r="W35" s="686"/>
      <c r="X35" s="686"/>
      <c r="Y35" s="687"/>
      <c r="Z35" s="688">
        <v>0.8</v>
      </c>
      <c r="AA35" s="688"/>
      <c r="AB35" s="688"/>
      <c r="AC35" s="688"/>
      <c r="AD35" s="689" t="s">
        <v>232</v>
      </c>
      <c r="AE35" s="689"/>
      <c r="AF35" s="689"/>
      <c r="AG35" s="689"/>
      <c r="AH35" s="689"/>
      <c r="AI35" s="689"/>
      <c r="AJ35" s="689"/>
      <c r="AK35" s="689"/>
      <c r="AL35" s="690" t="s">
        <v>232</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465165</v>
      </c>
      <c r="CS35" s="721"/>
      <c r="CT35" s="721"/>
      <c r="CU35" s="721"/>
      <c r="CV35" s="721"/>
      <c r="CW35" s="721"/>
      <c r="CX35" s="721"/>
      <c r="CY35" s="722"/>
      <c r="CZ35" s="690">
        <v>0.7</v>
      </c>
      <c r="DA35" s="719"/>
      <c r="DB35" s="719"/>
      <c r="DC35" s="723"/>
      <c r="DD35" s="694">
        <v>414901</v>
      </c>
      <c r="DE35" s="721"/>
      <c r="DF35" s="721"/>
      <c r="DG35" s="721"/>
      <c r="DH35" s="721"/>
      <c r="DI35" s="721"/>
      <c r="DJ35" s="721"/>
      <c r="DK35" s="722"/>
      <c r="DL35" s="694">
        <v>414901</v>
      </c>
      <c r="DM35" s="721"/>
      <c r="DN35" s="721"/>
      <c r="DO35" s="721"/>
      <c r="DP35" s="721"/>
      <c r="DQ35" s="721"/>
      <c r="DR35" s="721"/>
      <c r="DS35" s="721"/>
      <c r="DT35" s="721"/>
      <c r="DU35" s="721"/>
      <c r="DV35" s="722"/>
      <c r="DW35" s="690">
        <v>1.5</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1771032</v>
      </c>
      <c r="S36" s="686"/>
      <c r="T36" s="686"/>
      <c r="U36" s="686"/>
      <c r="V36" s="686"/>
      <c r="W36" s="686"/>
      <c r="X36" s="686"/>
      <c r="Y36" s="687"/>
      <c r="Z36" s="688">
        <v>2.7</v>
      </c>
      <c r="AA36" s="688"/>
      <c r="AB36" s="688"/>
      <c r="AC36" s="688"/>
      <c r="AD36" s="689" t="s">
        <v>232</v>
      </c>
      <c r="AE36" s="689"/>
      <c r="AF36" s="689"/>
      <c r="AG36" s="689"/>
      <c r="AH36" s="689"/>
      <c r="AI36" s="689"/>
      <c r="AJ36" s="689"/>
      <c r="AK36" s="689"/>
      <c r="AL36" s="690" t="s">
        <v>252</v>
      </c>
      <c r="AM36" s="691"/>
      <c r="AN36" s="691"/>
      <c r="AO36" s="692"/>
      <c r="AP36" s="235"/>
      <c r="AQ36" s="759" t="s">
        <v>326</v>
      </c>
      <c r="AR36" s="760"/>
      <c r="AS36" s="760"/>
      <c r="AT36" s="760"/>
      <c r="AU36" s="760"/>
      <c r="AV36" s="760"/>
      <c r="AW36" s="760"/>
      <c r="AX36" s="760"/>
      <c r="AY36" s="761"/>
      <c r="AZ36" s="674">
        <v>7431634</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t="s">
        <v>232</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15721635</v>
      </c>
      <c r="CS36" s="686"/>
      <c r="CT36" s="686"/>
      <c r="CU36" s="686"/>
      <c r="CV36" s="686"/>
      <c r="CW36" s="686"/>
      <c r="CX36" s="686"/>
      <c r="CY36" s="687"/>
      <c r="CZ36" s="690">
        <v>24.8</v>
      </c>
      <c r="DA36" s="719"/>
      <c r="DB36" s="719"/>
      <c r="DC36" s="723"/>
      <c r="DD36" s="694">
        <v>3580868</v>
      </c>
      <c r="DE36" s="686"/>
      <c r="DF36" s="686"/>
      <c r="DG36" s="686"/>
      <c r="DH36" s="686"/>
      <c r="DI36" s="686"/>
      <c r="DJ36" s="686"/>
      <c r="DK36" s="687"/>
      <c r="DL36" s="694">
        <v>1833147</v>
      </c>
      <c r="DM36" s="686"/>
      <c r="DN36" s="686"/>
      <c r="DO36" s="686"/>
      <c r="DP36" s="686"/>
      <c r="DQ36" s="686"/>
      <c r="DR36" s="686"/>
      <c r="DS36" s="686"/>
      <c r="DT36" s="686"/>
      <c r="DU36" s="686"/>
      <c r="DV36" s="687"/>
      <c r="DW36" s="690">
        <v>6.6</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1171279</v>
      </c>
      <c r="S37" s="686"/>
      <c r="T37" s="686"/>
      <c r="U37" s="686"/>
      <c r="V37" s="686"/>
      <c r="W37" s="686"/>
      <c r="X37" s="686"/>
      <c r="Y37" s="687"/>
      <c r="Z37" s="688">
        <v>1.8</v>
      </c>
      <c r="AA37" s="688"/>
      <c r="AB37" s="688"/>
      <c r="AC37" s="688"/>
      <c r="AD37" s="689" t="s">
        <v>252</v>
      </c>
      <c r="AE37" s="689"/>
      <c r="AF37" s="689"/>
      <c r="AG37" s="689"/>
      <c r="AH37" s="689"/>
      <c r="AI37" s="689"/>
      <c r="AJ37" s="689"/>
      <c r="AK37" s="689"/>
      <c r="AL37" s="690" t="s">
        <v>252</v>
      </c>
      <c r="AM37" s="691"/>
      <c r="AN37" s="691"/>
      <c r="AO37" s="692"/>
      <c r="AQ37" s="763" t="s">
        <v>330</v>
      </c>
      <c r="AR37" s="764"/>
      <c r="AS37" s="764"/>
      <c r="AT37" s="764"/>
      <c r="AU37" s="764"/>
      <c r="AV37" s="764"/>
      <c r="AW37" s="764"/>
      <c r="AX37" s="764"/>
      <c r="AY37" s="765"/>
      <c r="AZ37" s="685">
        <v>1940650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-266197</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11287</v>
      </c>
      <c r="CS37" s="721"/>
      <c r="CT37" s="721"/>
      <c r="CU37" s="721"/>
      <c r="CV37" s="721"/>
      <c r="CW37" s="721"/>
      <c r="CX37" s="721"/>
      <c r="CY37" s="722"/>
      <c r="CZ37" s="690">
        <v>0</v>
      </c>
      <c r="DA37" s="719"/>
      <c r="DB37" s="719"/>
      <c r="DC37" s="723"/>
      <c r="DD37" s="694">
        <v>11287</v>
      </c>
      <c r="DE37" s="721"/>
      <c r="DF37" s="721"/>
      <c r="DG37" s="721"/>
      <c r="DH37" s="721"/>
      <c r="DI37" s="721"/>
      <c r="DJ37" s="721"/>
      <c r="DK37" s="722"/>
      <c r="DL37" s="694" t="s">
        <v>232</v>
      </c>
      <c r="DM37" s="721"/>
      <c r="DN37" s="721"/>
      <c r="DO37" s="721"/>
      <c r="DP37" s="721"/>
      <c r="DQ37" s="721"/>
      <c r="DR37" s="721"/>
      <c r="DS37" s="721"/>
      <c r="DT37" s="721"/>
      <c r="DU37" s="721"/>
      <c r="DV37" s="722"/>
      <c r="DW37" s="690" t="s">
        <v>252</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1606280</v>
      </c>
      <c r="S38" s="686"/>
      <c r="T38" s="686"/>
      <c r="U38" s="686"/>
      <c r="V38" s="686"/>
      <c r="W38" s="686"/>
      <c r="X38" s="686"/>
      <c r="Y38" s="687"/>
      <c r="Z38" s="688">
        <v>2.5</v>
      </c>
      <c r="AA38" s="688"/>
      <c r="AB38" s="688"/>
      <c r="AC38" s="688"/>
      <c r="AD38" s="689">
        <v>34693</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170439</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15412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5484060</v>
      </c>
      <c r="CS38" s="686"/>
      <c r="CT38" s="686"/>
      <c r="CU38" s="686"/>
      <c r="CV38" s="686"/>
      <c r="CW38" s="686"/>
      <c r="CX38" s="686"/>
      <c r="CY38" s="687"/>
      <c r="CZ38" s="690">
        <v>8.6</v>
      </c>
      <c r="DA38" s="719"/>
      <c r="DB38" s="719"/>
      <c r="DC38" s="723"/>
      <c r="DD38" s="694">
        <v>4542341</v>
      </c>
      <c r="DE38" s="686"/>
      <c r="DF38" s="686"/>
      <c r="DG38" s="686"/>
      <c r="DH38" s="686"/>
      <c r="DI38" s="686"/>
      <c r="DJ38" s="686"/>
      <c r="DK38" s="687"/>
      <c r="DL38" s="694">
        <v>2349747</v>
      </c>
      <c r="DM38" s="686"/>
      <c r="DN38" s="686"/>
      <c r="DO38" s="686"/>
      <c r="DP38" s="686"/>
      <c r="DQ38" s="686"/>
      <c r="DR38" s="686"/>
      <c r="DS38" s="686"/>
      <c r="DT38" s="686"/>
      <c r="DU38" s="686"/>
      <c r="DV38" s="687"/>
      <c r="DW38" s="690">
        <v>8.4</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4645488</v>
      </c>
      <c r="S39" s="686"/>
      <c r="T39" s="686"/>
      <c r="U39" s="686"/>
      <c r="V39" s="686"/>
      <c r="W39" s="686"/>
      <c r="X39" s="686"/>
      <c r="Y39" s="687"/>
      <c r="Z39" s="688">
        <v>7.2</v>
      </c>
      <c r="AA39" s="688"/>
      <c r="AB39" s="688"/>
      <c r="AC39" s="688"/>
      <c r="AD39" s="689" t="s">
        <v>232</v>
      </c>
      <c r="AE39" s="689"/>
      <c r="AF39" s="689"/>
      <c r="AG39" s="689"/>
      <c r="AH39" s="689"/>
      <c r="AI39" s="689"/>
      <c r="AJ39" s="689"/>
      <c r="AK39" s="689"/>
      <c r="AL39" s="690" t="s">
        <v>232</v>
      </c>
      <c r="AM39" s="691"/>
      <c r="AN39" s="691"/>
      <c r="AO39" s="692"/>
      <c r="AQ39" s="763" t="s">
        <v>338</v>
      </c>
      <c r="AR39" s="764"/>
      <c r="AS39" s="764"/>
      <c r="AT39" s="764"/>
      <c r="AU39" s="764"/>
      <c r="AV39" s="764"/>
      <c r="AW39" s="764"/>
      <c r="AX39" s="764"/>
      <c r="AY39" s="765"/>
      <c r="AZ39" s="685">
        <v>106194</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22740</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768578</v>
      </c>
      <c r="CS39" s="721"/>
      <c r="CT39" s="721"/>
      <c r="CU39" s="721"/>
      <c r="CV39" s="721"/>
      <c r="CW39" s="721"/>
      <c r="CX39" s="721"/>
      <c r="CY39" s="722"/>
      <c r="CZ39" s="690">
        <v>1.2</v>
      </c>
      <c r="DA39" s="719"/>
      <c r="DB39" s="719"/>
      <c r="DC39" s="723"/>
      <c r="DD39" s="694">
        <v>717263</v>
      </c>
      <c r="DE39" s="721"/>
      <c r="DF39" s="721"/>
      <c r="DG39" s="721"/>
      <c r="DH39" s="721"/>
      <c r="DI39" s="721"/>
      <c r="DJ39" s="721"/>
      <c r="DK39" s="722"/>
      <c r="DL39" s="694" t="s">
        <v>232</v>
      </c>
      <c r="DM39" s="721"/>
      <c r="DN39" s="721"/>
      <c r="DO39" s="721"/>
      <c r="DP39" s="721"/>
      <c r="DQ39" s="721"/>
      <c r="DR39" s="721"/>
      <c r="DS39" s="721"/>
      <c r="DT39" s="721"/>
      <c r="DU39" s="721"/>
      <c r="DV39" s="722"/>
      <c r="DW39" s="690" t="s">
        <v>232</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252</v>
      </c>
      <c r="AA40" s="688"/>
      <c r="AB40" s="688"/>
      <c r="AC40" s="688"/>
      <c r="AD40" s="689" t="s">
        <v>232</v>
      </c>
      <c r="AE40" s="689"/>
      <c r="AF40" s="689"/>
      <c r="AG40" s="689"/>
      <c r="AH40" s="689"/>
      <c r="AI40" s="689"/>
      <c r="AJ40" s="689"/>
      <c r="AK40" s="689"/>
      <c r="AL40" s="690" t="s">
        <v>232</v>
      </c>
      <c r="AM40" s="691"/>
      <c r="AN40" s="691"/>
      <c r="AO40" s="692"/>
      <c r="AQ40" s="763" t="s">
        <v>342</v>
      </c>
      <c r="AR40" s="764"/>
      <c r="AS40" s="764"/>
      <c r="AT40" s="764"/>
      <c r="AU40" s="764"/>
      <c r="AV40" s="764"/>
      <c r="AW40" s="764"/>
      <c r="AX40" s="764"/>
      <c r="AY40" s="765"/>
      <c r="AZ40" s="685">
        <v>6924</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81</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1234342</v>
      </c>
      <c r="CS40" s="686"/>
      <c r="CT40" s="686"/>
      <c r="CU40" s="686"/>
      <c r="CV40" s="686"/>
      <c r="CW40" s="686"/>
      <c r="CX40" s="686"/>
      <c r="CY40" s="687"/>
      <c r="CZ40" s="690">
        <v>1.9</v>
      </c>
      <c r="DA40" s="719"/>
      <c r="DB40" s="719"/>
      <c r="DC40" s="723"/>
      <c r="DD40" s="694">
        <v>405300</v>
      </c>
      <c r="DE40" s="686"/>
      <c r="DF40" s="686"/>
      <c r="DG40" s="686"/>
      <c r="DH40" s="686"/>
      <c r="DI40" s="686"/>
      <c r="DJ40" s="686"/>
      <c r="DK40" s="687"/>
      <c r="DL40" s="694">
        <v>400000</v>
      </c>
      <c r="DM40" s="686"/>
      <c r="DN40" s="686"/>
      <c r="DO40" s="686"/>
      <c r="DP40" s="686"/>
      <c r="DQ40" s="686"/>
      <c r="DR40" s="686"/>
      <c r="DS40" s="686"/>
      <c r="DT40" s="686"/>
      <c r="DU40" s="686"/>
      <c r="DV40" s="687"/>
      <c r="DW40" s="690">
        <v>1.4</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232</v>
      </c>
      <c r="AM41" s="691"/>
      <c r="AN41" s="691"/>
      <c r="AO41" s="692"/>
      <c r="AQ41" s="763" t="s">
        <v>347</v>
      </c>
      <c r="AR41" s="764"/>
      <c r="AS41" s="764"/>
      <c r="AT41" s="764"/>
      <c r="AU41" s="764"/>
      <c r="AV41" s="764"/>
      <c r="AW41" s="764"/>
      <c r="AX41" s="764"/>
      <c r="AY41" s="765"/>
      <c r="AZ41" s="685">
        <v>1106945</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v>1550488</v>
      </c>
      <c r="S42" s="686"/>
      <c r="T42" s="686"/>
      <c r="U42" s="686"/>
      <c r="V42" s="686"/>
      <c r="W42" s="686"/>
      <c r="X42" s="686"/>
      <c r="Y42" s="687"/>
      <c r="Z42" s="688">
        <v>2.4</v>
      </c>
      <c r="AA42" s="688"/>
      <c r="AB42" s="688"/>
      <c r="AC42" s="688"/>
      <c r="AD42" s="689" t="s">
        <v>252</v>
      </c>
      <c r="AE42" s="689"/>
      <c r="AF42" s="689"/>
      <c r="AG42" s="689"/>
      <c r="AH42" s="689"/>
      <c r="AI42" s="689"/>
      <c r="AJ42" s="689"/>
      <c r="AK42" s="689"/>
      <c r="AL42" s="690" t="s">
        <v>232</v>
      </c>
      <c r="AM42" s="691"/>
      <c r="AN42" s="691"/>
      <c r="AO42" s="692"/>
      <c r="AQ42" s="784" t="s">
        <v>351</v>
      </c>
      <c r="AR42" s="785"/>
      <c r="AS42" s="785"/>
      <c r="AT42" s="785"/>
      <c r="AU42" s="785"/>
      <c r="AV42" s="785"/>
      <c r="AW42" s="785"/>
      <c r="AX42" s="785"/>
      <c r="AY42" s="786"/>
      <c r="AZ42" s="776">
        <v>4100482</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386</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7309399</v>
      </c>
      <c r="CS42" s="686"/>
      <c r="CT42" s="686"/>
      <c r="CU42" s="686"/>
      <c r="CV42" s="686"/>
      <c r="CW42" s="686"/>
      <c r="CX42" s="686"/>
      <c r="CY42" s="687"/>
      <c r="CZ42" s="690">
        <v>11.5</v>
      </c>
      <c r="DA42" s="691"/>
      <c r="DB42" s="691"/>
      <c r="DC42" s="703"/>
      <c r="DD42" s="694">
        <v>2123198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354</v>
      </c>
      <c r="C43" s="736"/>
      <c r="D43" s="736"/>
      <c r="E43" s="736"/>
      <c r="F43" s="736"/>
      <c r="G43" s="736"/>
      <c r="H43" s="736"/>
      <c r="I43" s="736"/>
      <c r="J43" s="736"/>
      <c r="K43" s="736"/>
      <c r="L43" s="736"/>
      <c r="M43" s="736"/>
      <c r="N43" s="736"/>
      <c r="O43" s="736"/>
      <c r="P43" s="736"/>
      <c r="Q43" s="737"/>
      <c r="R43" s="776">
        <v>64611981</v>
      </c>
      <c r="S43" s="777"/>
      <c r="T43" s="777"/>
      <c r="U43" s="777"/>
      <c r="V43" s="777"/>
      <c r="W43" s="777"/>
      <c r="X43" s="777"/>
      <c r="Y43" s="778"/>
      <c r="Z43" s="779">
        <v>100</v>
      </c>
      <c r="AA43" s="779"/>
      <c r="AB43" s="779"/>
      <c r="AC43" s="779"/>
      <c r="AD43" s="780">
        <v>26396266</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247337</v>
      </c>
      <c r="CS43" s="721"/>
      <c r="CT43" s="721"/>
      <c r="CU43" s="721"/>
      <c r="CV43" s="721"/>
      <c r="CW43" s="721"/>
      <c r="CX43" s="721"/>
      <c r="CY43" s="722"/>
      <c r="CZ43" s="690">
        <v>0.4</v>
      </c>
      <c r="DA43" s="719"/>
      <c r="DB43" s="719"/>
      <c r="DC43" s="723"/>
      <c r="DD43" s="694">
        <v>247337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7179108</v>
      </c>
      <c r="CS44" s="686"/>
      <c r="CT44" s="686"/>
      <c r="CU44" s="686"/>
      <c r="CV44" s="686"/>
      <c r="CW44" s="686"/>
      <c r="CX44" s="686"/>
      <c r="CY44" s="687"/>
      <c r="CZ44" s="690">
        <v>11.3</v>
      </c>
      <c r="DA44" s="691"/>
      <c r="DB44" s="691"/>
      <c r="DC44" s="703"/>
      <c r="DD44" s="694">
        <v>2118954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3122302</v>
      </c>
      <c r="CS45" s="721"/>
      <c r="CT45" s="721"/>
      <c r="CU45" s="721"/>
      <c r="CV45" s="721"/>
      <c r="CW45" s="721"/>
      <c r="CX45" s="721"/>
      <c r="CY45" s="722"/>
      <c r="CZ45" s="690">
        <v>4.9000000000000004</v>
      </c>
      <c r="DA45" s="719"/>
      <c r="DB45" s="719"/>
      <c r="DC45" s="723"/>
      <c r="DD45" s="694">
        <v>155045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3978441</v>
      </c>
      <c r="CS46" s="686"/>
      <c r="CT46" s="686"/>
      <c r="CU46" s="686"/>
      <c r="CV46" s="686"/>
      <c r="CW46" s="686"/>
      <c r="CX46" s="686"/>
      <c r="CY46" s="687"/>
      <c r="CZ46" s="690">
        <v>6.3</v>
      </c>
      <c r="DA46" s="691"/>
      <c r="DB46" s="691"/>
      <c r="DC46" s="703"/>
      <c r="DD46" s="694">
        <v>1951744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130291</v>
      </c>
      <c r="CS47" s="721"/>
      <c r="CT47" s="721"/>
      <c r="CU47" s="721"/>
      <c r="CV47" s="721"/>
      <c r="CW47" s="721"/>
      <c r="CX47" s="721"/>
      <c r="CY47" s="722"/>
      <c r="CZ47" s="690">
        <v>0.2</v>
      </c>
      <c r="DA47" s="719"/>
      <c r="DB47" s="719"/>
      <c r="DC47" s="723"/>
      <c r="DD47" s="694">
        <v>4244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63447462</v>
      </c>
      <c r="CS49" s="756"/>
      <c r="CT49" s="756"/>
      <c r="CU49" s="756"/>
      <c r="CV49" s="756"/>
      <c r="CW49" s="756"/>
      <c r="CX49" s="756"/>
      <c r="CY49" s="787"/>
      <c r="CZ49" s="781">
        <v>100</v>
      </c>
      <c r="DA49" s="788"/>
      <c r="DB49" s="788"/>
      <c r="DC49" s="789"/>
      <c r="DD49" s="790">
        <v>33047291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287ZILYiTH4hpfT69YxxYHO1z1WDHFIkbjYwZzQYKoyL7qwwevkyuibHOL0GWTb4VS6eJYaQc/o3/ff7mmg2A==" saltValue="lWdaYLfwKQYclKJ9lzd/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B30" sqref="B30:P3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64605</v>
      </c>
      <c r="R7" s="821"/>
      <c r="S7" s="821"/>
      <c r="T7" s="821"/>
      <c r="U7" s="821"/>
      <c r="V7" s="821">
        <v>63441</v>
      </c>
      <c r="W7" s="821"/>
      <c r="X7" s="821"/>
      <c r="Y7" s="821"/>
      <c r="Z7" s="821"/>
      <c r="AA7" s="821">
        <v>1164</v>
      </c>
      <c r="AB7" s="821"/>
      <c r="AC7" s="821"/>
      <c r="AD7" s="821"/>
      <c r="AE7" s="822"/>
      <c r="AF7" s="823">
        <v>901</v>
      </c>
      <c r="AG7" s="824"/>
      <c r="AH7" s="824"/>
      <c r="AI7" s="824"/>
      <c r="AJ7" s="825"/>
      <c r="AK7" s="860">
        <v>0</v>
      </c>
      <c r="AL7" s="861"/>
      <c r="AM7" s="861"/>
      <c r="AN7" s="861"/>
      <c r="AO7" s="861"/>
      <c r="AP7" s="861">
        <v>53849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-65</v>
      </c>
      <c r="CI7" s="858"/>
      <c r="CJ7" s="858"/>
      <c r="CK7" s="858"/>
      <c r="CL7" s="859"/>
      <c r="CM7" s="857">
        <v>252</v>
      </c>
      <c r="CN7" s="858"/>
      <c r="CO7" s="858"/>
      <c r="CP7" s="858"/>
      <c r="CQ7" s="859"/>
      <c r="CR7" s="857">
        <v>87</v>
      </c>
      <c r="CS7" s="858"/>
      <c r="CT7" s="858"/>
      <c r="CU7" s="858"/>
      <c r="CV7" s="859"/>
      <c r="CW7" s="857" t="s">
        <v>596</v>
      </c>
      <c r="CX7" s="858"/>
      <c r="CY7" s="858"/>
      <c r="CZ7" s="858"/>
      <c r="DA7" s="859"/>
      <c r="DB7" s="857" t="s">
        <v>597</v>
      </c>
      <c r="DC7" s="858"/>
      <c r="DD7" s="858"/>
      <c r="DE7" s="858"/>
      <c r="DF7" s="859"/>
      <c r="DG7" s="857" t="s">
        <v>597</v>
      </c>
      <c r="DH7" s="858"/>
      <c r="DI7" s="858"/>
      <c r="DJ7" s="858"/>
      <c r="DK7" s="859"/>
      <c r="DL7" s="857" t="s">
        <v>596</v>
      </c>
      <c r="DM7" s="858"/>
      <c r="DN7" s="858"/>
      <c r="DO7" s="858"/>
      <c r="DP7" s="859"/>
      <c r="DQ7" s="857" t="s">
        <v>598</v>
      </c>
      <c r="DR7" s="858"/>
      <c r="DS7" s="858"/>
      <c r="DT7" s="858"/>
      <c r="DU7" s="859"/>
      <c r="DV7" s="838"/>
      <c r="DW7" s="839"/>
      <c r="DX7" s="839"/>
      <c r="DY7" s="839"/>
      <c r="DZ7" s="840"/>
      <c r="EA7" s="256"/>
    </row>
    <row r="8" spans="1:131" s="257" customFormat="1" ht="26.25" customHeight="1">
      <c r="A8" s="263">
        <v>2</v>
      </c>
      <c r="B8" s="841" t="s">
        <v>388</v>
      </c>
      <c r="C8" s="842"/>
      <c r="D8" s="842"/>
      <c r="E8" s="842"/>
      <c r="F8" s="842"/>
      <c r="G8" s="842"/>
      <c r="H8" s="842"/>
      <c r="I8" s="842"/>
      <c r="J8" s="842"/>
      <c r="K8" s="842"/>
      <c r="L8" s="842"/>
      <c r="M8" s="842"/>
      <c r="N8" s="842"/>
      <c r="O8" s="842"/>
      <c r="P8" s="843"/>
      <c r="Q8" s="844">
        <v>70</v>
      </c>
      <c r="R8" s="845"/>
      <c r="S8" s="845"/>
      <c r="T8" s="845"/>
      <c r="U8" s="845"/>
      <c r="V8" s="845">
        <v>70</v>
      </c>
      <c r="W8" s="845"/>
      <c r="X8" s="845"/>
      <c r="Y8" s="845"/>
      <c r="Z8" s="845"/>
      <c r="AA8" s="845">
        <v>0</v>
      </c>
      <c r="AB8" s="845"/>
      <c r="AC8" s="845"/>
      <c r="AD8" s="845"/>
      <c r="AE8" s="846"/>
      <c r="AF8" s="847" t="s">
        <v>389</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599</v>
      </c>
      <c r="BT8" s="855"/>
      <c r="BU8" s="855"/>
      <c r="BV8" s="855"/>
      <c r="BW8" s="855"/>
      <c r="BX8" s="855"/>
      <c r="BY8" s="855"/>
      <c r="BZ8" s="855"/>
      <c r="CA8" s="855"/>
      <c r="CB8" s="855"/>
      <c r="CC8" s="855"/>
      <c r="CD8" s="855"/>
      <c r="CE8" s="855"/>
      <c r="CF8" s="855"/>
      <c r="CG8" s="856"/>
      <c r="CH8" s="867">
        <v>0</v>
      </c>
      <c r="CI8" s="868"/>
      <c r="CJ8" s="868"/>
      <c r="CK8" s="868"/>
      <c r="CL8" s="869"/>
      <c r="CM8" s="867">
        <v>60</v>
      </c>
      <c r="CN8" s="868"/>
      <c r="CO8" s="868"/>
      <c r="CP8" s="868"/>
      <c r="CQ8" s="869"/>
      <c r="CR8" s="867">
        <v>10</v>
      </c>
      <c r="CS8" s="868"/>
      <c r="CT8" s="868"/>
      <c r="CU8" s="868"/>
      <c r="CV8" s="869"/>
      <c r="CW8" s="867" t="s">
        <v>595</v>
      </c>
      <c r="CX8" s="868"/>
      <c r="CY8" s="868"/>
      <c r="CZ8" s="868"/>
      <c r="DA8" s="869"/>
      <c r="DB8" s="867" t="s">
        <v>596</v>
      </c>
      <c r="DC8" s="868"/>
      <c r="DD8" s="868"/>
      <c r="DE8" s="868"/>
      <c r="DF8" s="869"/>
      <c r="DG8" s="867">
        <v>459</v>
      </c>
      <c r="DH8" s="868"/>
      <c r="DI8" s="868"/>
      <c r="DJ8" s="868"/>
      <c r="DK8" s="869"/>
      <c r="DL8" s="867" t="s">
        <v>595</v>
      </c>
      <c r="DM8" s="868"/>
      <c r="DN8" s="868"/>
      <c r="DO8" s="868"/>
      <c r="DP8" s="869"/>
      <c r="DQ8" s="867" t="s">
        <v>598</v>
      </c>
      <c r="DR8" s="868"/>
      <c r="DS8" s="868"/>
      <c r="DT8" s="868"/>
      <c r="DU8" s="869"/>
      <c r="DV8" s="870"/>
      <c r="DW8" s="871"/>
      <c r="DX8" s="871"/>
      <c r="DY8" s="871"/>
      <c r="DZ8" s="872"/>
      <c r="EA8" s="256"/>
    </row>
    <row r="9" spans="1:131" s="257" customFormat="1" ht="26.25" customHeight="1">
      <c r="A9" s="263">
        <v>3</v>
      </c>
      <c r="B9" s="841" t="s">
        <v>390</v>
      </c>
      <c r="C9" s="842"/>
      <c r="D9" s="842"/>
      <c r="E9" s="842"/>
      <c r="F9" s="842"/>
      <c r="G9" s="842"/>
      <c r="H9" s="842"/>
      <c r="I9" s="842"/>
      <c r="J9" s="842"/>
      <c r="K9" s="842"/>
      <c r="L9" s="842"/>
      <c r="M9" s="842"/>
      <c r="N9" s="842"/>
      <c r="O9" s="842"/>
      <c r="P9" s="843"/>
      <c r="Q9" s="844">
        <v>25</v>
      </c>
      <c r="R9" s="845"/>
      <c r="S9" s="845"/>
      <c r="T9" s="845"/>
      <c r="U9" s="845"/>
      <c r="V9" s="845">
        <v>24</v>
      </c>
      <c r="W9" s="845"/>
      <c r="X9" s="845"/>
      <c r="Y9" s="845"/>
      <c r="Z9" s="845"/>
      <c r="AA9" s="845">
        <v>1</v>
      </c>
      <c r="AB9" s="845"/>
      <c r="AC9" s="845"/>
      <c r="AD9" s="845"/>
      <c r="AE9" s="846"/>
      <c r="AF9" s="847">
        <v>1</v>
      </c>
      <c r="AG9" s="848"/>
      <c r="AH9" s="848"/>
      <c r="AI9" s="848"/>
      <c r="AJ9" s="849"/>
      <c r="AK9" s="850">
        <v>0</v>
      </c>
      <c r="AL9" s="851"/>
      <c r="AM9" s="851"/>
      <c r="AN9" s="851"/>
      <c r="AO9" s="851"/>
      <c r="AP9" s="851">
        <v>39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600</v>
      </c>
      <c r="BT9" s="855"/>
      <c r="BU9" s="855"/>
      <c r="BV9" s="855"/>
      <c r="BW9" s="855"/>
      <c r="BX9" s="855"/>
      <c r="BY9" s="855"/>
      <c r="BZ9" s="855"/>
      <c r="CA9" s="855"/>
      <c r="CB9" s="855"/>
      <c r="CC9" s="855"/>
      <c r="CD9" s="855"/>
      <c r="CE9" s="855"/>
      <c r="CF9" s="855"/>
      <c r="CG9" s="856"/>
      <c r="CH9" s="867">
        <v>-7</v>
      </c>
      <c r="CI9" s="868"/>
      <c r="CJ9" s="868"/>
      <c r="CK9" s="868"/>
      <c r="CL9" s="869"/>
      <c r="CM9" s="867">
        <v>92</v>
      </c>
      <c r="CN9" s="868"/>
      <c r="CO9" s="868"/>
      <c r="CP9" s="868"/>
      <c r="CQ9" s="869"/>
      <c r="CR9" s="867">
        <v>50</v>
      </c>
      <c r="CS9" s="868"/>
      <c r="CT9" s="868"/>
      <c r="CU9" s="868"/>
      <c r="CV9" s="869"/>
      <c r="CW9" s="867" t="s">
        <v>595</v>
      </c>
      <c r="CX9" s="868"/>
      <c r="CY9" s="868"/>
      <c r="CZ9" s="868"/>
      <c r="DA9" s="869"/>
      <c r="DB9" s="867" t="s">
        <v>601</v>
      </c>
      <c r="DC9" s="868"/>
      <c r="DD9" s="868"/>
      <c r="DE9" s="868"/>
      <c r="DF9" s="869"/>
      <c r="DG9" s="867" t="s">
        <v>598</v>
      </c>
      <c r="DH9" s="868"/>
      <c r="DI9" s="868"/>
      <c r="DJ9" s="868"/>
      <c r="DK9" s="869"/>
      <c r="DL9" s="867" t="s">
        <v>598</v>
      </c>
      <c r="DM9" s="868"/>
      <c r="DN9" s="868"/>
      <c r="DO9" s="868"/>
      <c r="DP9" s="869"/>
      <c r="DQ9" s="867" t="s">
        <v>596</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602</v>
      </c>
      <c r="BT10" s="855"/>
      <c r="BU10" s="855"/>
      <c r="BV10" s="855"/>
      <c r="BW10" s="855"/>
      <c r="BX10" s="855"/>
      <c r="BY10" s="855"/>
      <c r="BZ10" s="855"/>
      <c r="CA10" s="855"/>
      <c r="CB10" s="855"/>
      <c r="CC10" s="855"/>
      <c r="CD10" s="855"/>
      <c r="CE10" s="855"/>
      <c r="CF10" s="855"/>
      <c r="CG10" s="856"/>
      <c r="CH10" s="867">
        <v>-13</v>
      </c>
      <c r="CI10" s="868"/>
      <c r="CJ10" s="868"/>
      <c r="CK10" s="868"/>
      <c r="CL10" s="869"/>
      <c r="CM10" s="867">
        <v>61</v>
      </c>
      <c r="CN10" s="868"/>
      <c r="CO10" s="868"/>
      <c r="CP10" s="868"/>
      <c r="CQ10" s="869"/>
      <c r="CR10" s="867">
        <v>35</v>
      </c>
      <c r="CS10" s="868"/>
      <c r="CT10" s="868"/>
      <c r="CU10" s="868"/>
      <c r="CV10" s="869"/>
      <c r="CW10" s="867" t="s">
        <v>601</v>
      </c>
      <c r="CX10" s="868"/>
      <c r="CY10" s="868"/>
      <c r="CZ10" s="868"/>
      <c r="DA10" s="869"/>
      <c r="DB10" s="867" t="s">
        <v>603</v>
      </c>
      <c r="DC10" s="868"/>
      <c r="DD10" s="868"/>
      <c r="DE10" s="868"/>
      <c r="DF10" s="869"/>
      <c r="DG10" s="867" t="s">
        <v>598</v>
      </c>
      <c r="DH10" s="868"/>
      <c r="DI10" s="868"/>
      <c r="DJ10" s="868"/>
      <c r="DK10" s="869"/>
      <c r="DL10" s="867" t="s">
        <v>598</v>
      </c>
      <c r="DM10" s="868"/>
      <c r="DN10" s="868"/>
      <c r="DO10" s="868"/>
      <c r="DP10" s="869"/>
      <c r="DQ10" s="867" t="s">
        <v>598</v>
      </c>
      <c r="DR10" s="868"/>
      <c r="DS10" s="868"/>
      <c r="DT10" s="868"/>
      <c r="DU10" s="869"/>
      <c r="DV10" s="870"/>
      <c r="DW10" s="871"/>
      <c r="DX10" s="871"/>
      <c r="DY10" s="871"/>
      <c r="DZ10" s="872"/>
      <c r="EA10" s="256"/>
    </row>
    <row r="11" spans="1:131" s="257" customFormat="1" ht="26.25" customHeight="1" thickBo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604</v>
      </c>
      <c r="BT11" s="855"/>
      <c r="BU11" s="855"/>
      <c r="BV11" s="855"/>
      <c r="BW11" s="855"/>
      <c r="BX11" s="855"/>
      <c r="BY11" s="855"/>
      <c r="BZ11" s="855"/>
      <c r="CA11" s="855"/>
      <c r="CB11" s="855"/>
      <c r="CC11" s="855"/>
      <c r="CD11" s="855"/>
      <c r="CE11" s="855"/>
      <c r="CF11" s="855"/>
      <c r="CG11" s="856"/>
      <c r="CH11" s="867">
        <v>-2</v>
      </c>
      <c r="CI11" s="868"/>
      <c r="CJ11" s="868"/>
      <c r="CK11" s="868"/>
      <c r="CL11" s="869"/>
      <c r="CM11" s="867">
        <v>910</v>
      </c>
      <c r="CN11" s="868"/>
      <c r="CO11" s="868"/>
      <c r="CP11" s="868"/>
      <c r="CQ11" s="869"/>
      <c r="CR11" s="867">
        <v>376</v>
      </c>
      <c r="CS11" s="868"/>
      <c r="CT11" s="868"/>
      <c r="CU11" s="868"/>
      <c r="CV11" s="869"/>
      <c r="CW11" s="867" t="s">
        <v>598</v>
      </c>
      <c r="CX11" s="868"/>
      <c r="CY11" s="868"/>
      <c r="CZ11" s="868"/>
      <c r="DA11" s="869"/>
      <c r="DB11" s="867" t="s">
        <v>598</v>
      </c>
      <c r="DC11" s="868"/>
      <c r="DD11" s="868"/>
      <c r="DE11" s="868"/>
      <c r="DF11" s="869"/>
      <c r="DG11" s="867" t="s">
        <v>598</v>
      </c>
      <c r="DH11" s="868"/>
      <c r="DI11" s="868"/>
      <c r="DJ11" s="868"/>
      <c r="DK11" s="869"/>
      <c r="DL11" s="867" t="s">
        <v>598</v>
      </c>
      <c r="DM11" s="868"/>
      <c r="DN11" s="868"/>
      <c r="DO11" s="868"/>
      <c r="DP11" s="869"/>
      <c r="DQ11" s="867" t="s">
        <v>598</v>
      </c>
      <c r="DR11" s="868"/>
      <c r="DS11" s="868"/>
      <c r="DT11" s="868"/>
      <c r="DU11" s="869"/>
      <c r="DV11" s="870"/>
      <c r="DW11" s="871"/>
      <c r="DX11" s="871"/>
      <c r="DY11" s="871"/>
      <c r="DZ11" s="872"/>
      <c r="EA11" s="256"/>
    </row>
    <row r="12" spans="1:131" s="257" customFormat="1" ht="26.25" hidden="1" customHeight="1" thickBo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hidden="1"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hidden="1"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hidden="1"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hidden="1"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hidden="1"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hidden="1"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hidden="1"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hidden="1"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hidden="1"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64633</v>
      </c>
      <c r="R23" s="880"/>
      <c r="S23" s="880"/>
      <c r="T23" s="880"/>
      <c r="U23" s="880"/>
      <c r="V23" s="880">
        <v>63468</v>
      </c>
      <c r="W23" s="880"/>
      <c r="X23" s="880"/>
      <c r="Y23" s="880"/>
      <c r="Z23" s="880"/>
      <c r="AA23" s="880">
        <v>1165</v>
      </c>
      <c r="AB23" s="880"/>
      <c r="AC23" s="880"/>
      <c r="AD23" s="880"/>
      <c r="AE23" s="881"/>
      <c r="AF23" s="882">
        <v>902</v>
      </c>
      <c r="AG23" s="880"/>
      <c r="AH23" s="880"/>
      <c r="AI23" s="880"/>
      <c r="AJ23" s="883"/>
      <c r="AK23" s="884"/>
      <c r="AL23" s="885"/>
      <c r="AM23" s="885"/>
      <c r="AN23" s="885"/>
      <c r="AO23" s="885"/>
      <c r="AP23" s="880"/>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12126</v>
      </c>
      <c r="R28" s="909"/>
      <c r="S28" s="909"/>
      <c r="T28" s="909"/>
      <c r="U28" s="909"/>
      <c r="V28" s="909">
        <v>12126</v>
      </c>
      <c r="W28" s="909"/>
      <c r="X28" s="909"/>
      <c r="Y28" s="909"/>
      <c r="Z28" s="909"/>
      <c r="AA28" s="909">
        <v>0</v>
      </c>
      <c r="AB28" s="909"/>
      <c r="AC28" s="909"/>
      <c r="AD28" s="909"/>
      <c r="AE28" s="910"/>
      <c r="AF28" s="911" t="s">
        <v>394</v>
      </c>
      <c r="AG28" s="909"/>
      <c r="AH28" s="909"/>
      <c r="AI28" s="909"/>
      <c r="AJ28" s="912"/>
      <c r="AK28" s="913">
        <v>1107</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13506</v>
      </c>
      <c r="R29" s="845"/>
      <c r="S29" s="845"/>
      <c r="T29" s="845"/>
      <c r="U29" s="845"/>
      <c r="V29" s="845">
        <v>13451</v>
      </c>
      <c r="W29" s="845"/>
      <c r="X29" s="845"/>
      <c r="Y29" s="845"/>
      <c r="Z29" s="845"/>
      <c r="AA29" s="845">
        <v>55</v>
      </c>
      <c r="AB29" s="845"/>
      <c r="AC29" s="845"/>
      <c r="AD29" s="845"/>
      <c r="AE29" s="846"/>
      <c r="AF29" s="847">
        <v>55</v>
      </c>
      <c r="AG29" s="848"/>
      <c r="AH29" s="848"/>
      <c r="AI29" s="848"/>
      <c r="AJ29" s="849"/>
      <c r="AK29" s="916">
        <v>2103</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1866</v>
      </c>
      <c r="R30" s="845"/>
      <c r="S30" s="845"/>
      <c r="T30" s="845"/>
      <c r="U30" s="845"/>
      <c r="V30" s="845">
        <v>1778</v>
      </c>
      <c r="W30" s="845"/>
      <c r="X30" s="845"/>
      <c r="Y30" s="845"/>
      <c r="Z30" s="845"/>
      <c r="AA30" s="845">
        <v>87</v>
      </c>
      <c r="AB30" s="845"/>
      <c r="AC30" s="845"/>
      <c r="AD30" s="845"/>
      <c r="AE30" s="846"/>
      <c r="AF30" s="847">
        <v>87</v>
      </c>
      <c r="AG30" s="848"/>
      <c r="AH30" s="848"/>
      <c r="AI30" s="848"/>
      <c r="AJ30" s="849"/>
      <c r="AK30" s="916">
        <v>1998</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2465</v>
      </c>
      <c r="R31" s="845"/>
      <c r="S31" s="845"/>
      <c r="T31" s="845"/>
      <c r="U31" s="845"/>
      <c r="V31" s="845">
        <v>315</v>
      </c>
      <c r="W31" s="845"/>
      <c r="X31" s="845"/>
      <c r="Y31" s="845"/>
      <c r="Z31" s="845"/>
      <c r="AA31" s="845">
        <v>2150</v>
      </c>
      <c r="AB31" s="845"/>
      <c r="AC31" s="845"/>
      <c r="AD31" s="845"/>
      <c r="AE31" s="846"/>
      <c r="AF31" s="847">
        <v>2150</v>
      </c>
      <c r="AG31" s="848"/>
      <c r="AH31" s="848"/>
      <c r="AI31" s="848"/>
      <c r="AJ31" s="849"/>
      <c r="AK31" s="916">
        <v>7</v>
      </c>
      <c r="AL31" s="917"/>
      <c r="AM31" s="917"/>
      <c r="AN31" s="917"/>
      <c r="AO31" s="917"/>
      <c r="AP31" s="917">
        <v>5951</v>
      </c>
      <c r="AQ31" s="917"/>
      <c r="AR31" s="917"/>
      <c r="AS31" s="917"/>
      <c r="AT31" s="917"/>
      <c r="AU31" s="917"/>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1054</v>
      </c>
      <c r="R32" s="845"/>
      <c r="S32" s="845"/>
      <c r="T32" s="845"/>
      <c r="U32" s="845"/>
      <c r="V32" s="845">
        <v>64</v>
      </c>
      <c r="W32" s="845"/>
      <c r="X32" s="845"/>
      <c r="Y32" s="845"/>
      <c r="Z32" s="845"/>
      <c r="AA32" s="845">
        <v>990</v>
      </c>
      <c r="AB32" s="845"/>
      <c r="AC32" s="845"/>
      <c r="AD32" s="845"/>
      <c r="AE32" s="846"/>
      <c r="AF32" s="847">
        <v>990</v>
      </c>
      <c r="AG32" s="848"/>
      <c r="AH32" s="848"/>
      <c r="AI32" s="848"/>
      <c r="AJ32" s="849"/>
      <c r="AK32" s="916">
        <v>0</v>
      </c>
      <c r="AL32" s="917"/>
      <c r="AM32" s="917"/>
      <c r="AN32" s="917"/>
      <c r="AO32" s="917"/>
      <c r="AP32" s="917">
        <v>358</v>
      </c>
      <c r="AQ32" s="917"/>
      <c r="AR32" s="917"/>
      <c r="AS32" s="917"/>
      <c r="AT32" s="917"/>
      <c r="AU32" s="917"/>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412</v>
      </c>
      <c r="C33" s="842"/>
      <c r="D33" s="842"/>
      <c r="E33" s="842"/>
      <c r="F33" s="842"/>
      <c r="G33" s="842"/>
      <c r="H33" s="842"/>
      <c r="I33" s="842"/>
      <c r="J33" s="842"/>
      <c r="K33" s="842"/>
      <c r="L33" s="842"/>
      <c r="M33" s="842"/>
      <c r="N33" s="842"/>
      <c r="O33" s="842"/>
      <c r="P33" s="843"/>
      <c r="Q33" s="844">
        <v>1135</v>
      </c>
      <c r="R33" s="845"/>
      <c r="S33" s="845"/>
      <c r="T33" s="845"/>
      <c r="U33" s="845"/>
      <c r="V33" s="845">
        <v>392</v>
      </c>
      <c r="W33" s="845"/>
      <c r="X33" s="845"/>
      <c r="Y33" s="845"/>
      <c r="Z33" s="845"/>
      <c r="AA33" s="845">
        <v>743</v>
      </c>
      <c r="AB33" s="845"/>
      <c r="AC33" s="845"/>
      <c r="AD33" s="845"/>
      <c r="AE33" s="846"/>
      <c r="AF33" s="847">
        <v>743</v>
      </c>
      <c r="AG33" s="848"/>
      <c r="AH33" s="848"/>
      <c r="AI33" s="848"/>
      <c r="AJ33" s="849"/>
      <c r="AK33" s="916">
        <v>1941</v>
      </c>
      <c r="AL33" s="917"/>
      <c r="AM33" s="917"/>
      <c r="AN33" s="917"/>
      <c r="AO33" s="917"/>
      <c r="AP33" s="917">
        <v>34068</v>
      </c>
      <c r="AQ33" s="917"/>
      <c r="AR33" s="917"/>
      <c r="AS33" s="917"/>
      <c r="AT33" s="917"/>
      <c r="AU33" s="917"/>
      <c r="AV33" s="917"/>
      <c r="AW33" s="917"/>
      <c r="AX33" s="917"/>
      <c r="AY33" s="917"/>
      <c r="AZ33" s="918"/>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414</v>
      </c>
      <c r="C34" s="842"/>
      <c r="D34" s="842"/>
      <c r="E34" s="842"/>
      <c r="F34" s="842"/>
      <c r="G34" s="842"/>
      <c r="H34" s="842"/>
      <c r="I34" s="842"/>
      <c r="J34" s="842"/>
      <c r="K34" s="842"/>
      <c r="L34" s="842"/>
      <c r="M34" s="842"/>
      <c r="N34" s="842"/>
      <c r="O34" s="842"/>
      <c r="P34" s="843"/>
      <c r="Q34" s="844">
        <v>232</v>
      </c>
      <c r="R34" s="845"/>
      <c r="S34" s="845"/>
      <c r="T34" s="845"/>
      <c r="U34" s="845"/>
      <c r="V34" s="845">
        <v>232</v>
      </c>
      <c r="W34" s="845"/>
      <c r="X34" s="845"/>
      <c r="Y34" s="845"/>
      <c r="Z34" s="845"/>
      <c r="AA34" s="845">
        <v>0</v>
      </c>
      <c r="AB34" s="845"/>
      <c r="AC34" s="845"/>
      <c r="AD34" s="845"/>
      <c r="AE34" s="846"/>
      <c r="AF34" s="847" t="s">
        <v>415</v>
      </c>
      <c r="AG34" s="848"/>
      <c r="AH34" s="848"/>
      <c r="AI34" s="848"/>
      <c r="AJ34" s="849"/>
      <c r="AK34" s="916">
        <v>106</v>
      </c>
      <c r="AL34" s="917"/>
      <c r="AM34" s="917"/>
      <c r="AN34" s="917"/>
      <c r="AO34" s="917"/>
      <c r="AP34" s="917">
        <v>1</v>
      </c>
      <c r="AQ34" s="917"/>
      <c r="AR34" s="917"/>
      <c r="AS34" s="917"/>
      <c r="AT34" s="917"/>
      <c r="AU34" s="917"/>
      <c r="AV34" s="917"/>
      <c r="AW34" s="917"/>
      <c r="AX34" s="917"/>
      <c r="AY34" s="917"/>
      <c r="AZ34" s="918"/>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thickBot="1">
      <c r="A35" s="268">
        <v>8</v>
      </c>
      <c r="B35" s="841" t="s">
        <v>417</v>
      </c>
      <c r="C35" s="842"/>
      <c r="D35" s="842"/>
      <c r="E35" s="842"/>
      <c r="F35" s="842"/>
      <c r="G35" s="842"/>
      <c r="H35" s="842"/>
      <c r="I35" s="842"/>
      <c r="J35" s="842"/>
      <c r="K35" s="842"/>
      <c r="L35" s="842"/>
      <c r="M35" s="842"/>
      <c r="N35" s="842"/>
      <c r="O35" s="842"/>
      <c r="P35" s="843"/>
      <c r="Q35" s="844">
        <v>293</v>
      </c>
      <c r="R35" s="845"/>
      <c r="S35" s="845"/>
      <c r="T35" s="845"/>
      <c r="U35" s="845"/>
      <c r="V35" s="845">
        <v>238</v>
      </c>
      <c r="W35" s="845"/>
      <c r="X35" s="845"/>
      <c r="Y35" s="845"/>
      <c r="Z35" s="845"/>
      <c r="AA35" s="845">
        <v>55</v>
      </c>
      <c r="AB35" s="845"/>
      <c r="AC35" s="845"/>
      <c r="AD35" s="845"/>
      <c r="AE35" s="846"/>
      <c r="AF35" s="847">
        <v>55</v>
      </c>
      <c r="AG35" s="848"/>
      <c r="AH35" s="848"/>
      <c r="AI35" s="848"/>
      <c r="AJ35" s="849"/>
      <c r="AK35" s="916">
        <v>0</v>
      </c>
      <c r="AL35" s="917"/>
      <c r="AM35" s="917"/>
      <c r="AN35" s="917"/>
      <c r="AO35" s="917"/>
      <c r="AP35" s="917"/>
      <c r="AQ35" s="917"/>
      <c r="AR35" s="917"/>
      <c r="AS35" s="917"/>
      <c r="AT35" s="917"/>
      <c r="AU35" s="917"/>
      <c r="AV35" s="917"/>
      <c r="AW35" s="917"/>
      <c r="AX35" s="917"/>
      <c r="AY35" s="917"/>
      <c r="AZ35" s="918"/>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hidden="1"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hidden="1"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hidden="1"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hidden="1"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hidden="1"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hidden="1"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hidden="1"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hidden="1"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hidden="1"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hidden="1"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hidden="1"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hidden="1"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hidden="1"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hidden="1"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hidden="1"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hidden="1"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hidden="1"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hidden="1"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hidden="1"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hidden="1"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hidden="1"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hidden="1"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hidden="1"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hidden="1"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hidden="1"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hidden="1"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4081</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398</v>
      </c>
      <c r="W66" s="804"/>
      <c r="X66" s="804"/>
      <c r="Y66" s="804"/>
      <c r="Z66" s="805"/>
      <c r="AA66" s="803" t="s">
        <v>425</v>
      </c>
      <c r="AB66" s="804"/>
      <c r="AC66" s="804"/>
      <c r="AD66" s="804"/>
      <c r="AE66" s="805"/>
      <c r="AF66" s="938" t="s">
        <v>400</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591</v>
      </c>
      <c r="C68" s="956"/>
      <c r="D68" s="956"/>
      <c r="E68" s="956"/>
      <c r="F68" s="956"/>
      <c r="G68" s="956"/>
      <c r="H68" s="956"/>
      <c r="I68" s="956"/>
      <c r="J68" s="956"/>
      <c r="K68" s="956"/>
      <c r="L68" s="956"/>
      <c r="M68" s="956"/>
      <c r="N68" s="956"/>
      <c r="O68" s="956"/>
      <c r="P68" s="957"/>
      <c r="Q68" s="958">
        <v>144</v>
      </c>
      <c r="R68" s="952"/>
      <c r="S68" s="952"/>
      <c r="T68" s="952"/>
      <c r="U68" s="952"/>
      <c r="V68" s="952">
        <v>72</v>
      </c>
      <c r="W68" s="952"/>
      <c r="X68" s="952"/>
      <c r="Y68" s="952"/>
      <c r="Z68" s="952"/>
      <c r="AA68" s="952">
        <v>73</v>
      </c>
      <c r="AB68" s="952"/>
      <c r="AC68" s="952"/>
      <c r="AD68" s="952"/>
      <c r="AE68" s="952"/>
      <c r="AF68" s="952">
        <v>73</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592</v>
      </c>
      <c r="C69" s="960"/>
      <c r="D69" s="960"/>
      <c r="E69" s="960"/>
      <c r="F69" s="960"/>
      <c r="G69" s="960"/>
      <c r="H69" s="960"/>
      <c r="I69" s="960"/>
      <c r="J69" s="960"/>
      <c r="K69" s="960"/>
      <c r="L69" s="960"/>
      <c r="M69" s="960"/>
      <c r="N69" s="960"/>
      <c r="O69" s="960"/>
      <c r="P69" s="961"/>
      <c r="Q69" s="962">
        <v>80</v>
      </c>
      <c r="R69" s="917"/>
      <c r="S69" s="917"/>
      <c r="T69" s="917"/>
      <c r="U69" s="917"/>
      <c r="V69" s="917">
        <v>70</v>
      </c>
      <c r="W69" s="917"/>
      <c r="X69" s="917"/>
      <c r="Y69" s="917"/>
      <c r="Z69" s="917"/>
      <c r="AA69" s="917">
        <v>10</v>
      </c>
      <c r="AB69" s="917"/>
      <c r="AC69" s="917"/>
      <c r="AD69" s="917"/>
      <c r="AE69" s="917"/>
      <c r="AF69" s="917">
        <v>10</v>
      </c>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593</v>
      </c>
      <c r="C70" s="960"/>
      <c r="D70" s="960"/>
      <c r="E70" s="960"/>
      <c r="F70" s="960"/>
      <c r="G70" s="960"/>
      <c r="H70" s="960"/>
      <c r="I70" s="960"/>
      <c r="J70" s="960"/>
      <c r="K70" s="960"/>
      <c r="L70" s="960"/>
      <c r="M70" s="960"/>
      <c r="N70" s="960"/>
      <c r="O70" s="960"/>
      <c r="P70" s="961"/>
      <c r="Q70" s="962">
        <v>221014</v>
      </c>
      <c r="R70" s="917"/>
      <c r="S70" s="917"/>
      <c r="T70" s="917"/>
      <c r="U70" s="917"/>
      <c r="V70" s="917">
        <v>207450</v>
      </c>
      <c r="W70" s="917"/>
      <c r="X70" s="917"/>
      <c r="Y70" s="917"/>
      <c r="Z70" s="917"/>
      <c r="AA70" s="917">
        <v>13564</v>
      </c>
      <c r="AB70" s="917"/>
      <c r="AC70" s="917"/>
      <c r="AD70" s="917"/>
      <c r="AE70" s="917"/>
      <c r="AF70" s="917">
        <v>13564</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hidden="1" customHeight="1">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hidden="1"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hidden="1"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hidden="1"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hidden="1"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hidden="1"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hidden="1"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hidden="1"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hidden="1"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hidden="1"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hidden="1"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hidden="1"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hidden="1"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hidden="1"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hidden="1"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hidden="1"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hidden="1"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305</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305</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305</v>
      </c>
      <c r="DR109" s="981"/>
      <c r="DS109" s="981"/>
      <c r="DT109" s="981"/>
      <c r="DU109" s="982"/>
      <c r="DV109" s="980" t="s">
        <v>440</v>
      </c>
      <c r="DW109" s="981"/>
      <c r="DX109" s="981"/>
      <c r="DY109" s="981"/>
      <c r="DZ109" s="983"/>
    </row>
    <row r="110" spans="1:131" s="248" customFormat="1" ht="26.25" customHeight="1">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4368246</v>
      </c>
      <c r="AB110" s="988"/>
      <c r="AC110" s="988"/>
      <c r="AD110" s="988"/>
      <c r="AE110" s="989"/>
      <c r="AF110" s="990">
        <v>4422429</v>
      </c>
      <c r="AG110" s="988"/>
      <c r="AH110" s="988"/>
      <c r="AI110" s="988"/>
      <c r="AJ110" s="989"/>
      <c r="AK110" s="990">
        <v>4383353</v>
      </c>
      <c r="AL110" s="988"/>
      <c r="AM110" s="988"/>
      <c r="AN110" s="988"/>
      <c r="AO110" s="989"/>
      <c r="AP110" s="991">
        <v>18.7</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49900647</v>
      </c>
      <c r="BR110" s="1023"/>
      <c r="BS110" s="1023"/>
      <c r="BT110" s="1023"/>
      <c r="BU110" s="1023"/>
      <c r="BV110" s="1023">
        <v>53359491</v>
      </c>
      <c r="BW110" s="1023"/>
      <c r="BX110" s="1023"/>
      <c r="BY110" s="1023"/>
      <c r="BZ110" s="1023"/>
      <c r="CA110" s="1023">
        <v>53888370</v>
      </c>
      <c r="CB110" s="1023"/>
      <c r="CC110" s="1023"/>
      <c r="CD110" s="1023"/>
      <c r="CE110" s="1023"/>
      <c r="CF110" s="1037">
        <v>229.8</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446</v>
      </c>
      <c r="DH110" s="1023"/>
      <c r="DI110" s="1023"/>
      <c r="DJ110" s="1023"/>
      <c r="DK110" s="1023"/>
      <c r="DL110" s="1023" t="s">
        <v>446</v>
      </c>
      <c r="DM110" s="1023"/>
      <c r="DN110" s="1023"/>
      <c r="DO110" s="1023"/>
      <c r="DP110" s="1023"/>
      <c r="DQ110" s="1023" t="s">
        <v>447</v>
      </c>
      <c r="DR110" s="1023"/>
      <c r="DS110" s="1023"/>
      <c r="DT110" s="1023"/>
      <c r="DU110" s="1023"/>
      <c r="DV110" s="1024" t="s">
        <v>448</v>
      </c>
      <c r="DW110" s="1024"/>
      <c r="DX110" s="1024"/>
      <c r="DY110" s="1024"/>
      <c r="DZ110" s="1025"/>
    </row>
    <row r="111" spans="1:131" s="248" customFormat="1" ht="26.25" customHeight="1">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394</v>
      </c>
      <c r="AG111" s="1030"/>
      <c r="AH111" s="1030"/>
      <c r="AI111" s="1030"/>
      <c r="AJ111" s="1031"/>
      <c r="AK111" s="1032" t="s">
        <v>450</v>
      </c>
      <c r="AL111" s="1030"/>
      <c r="AM111" s="1030"/>
      <c r="AN111" s="1030"/>
      <c r="AO111" s="1031"/>
      <c r="AP111" s="1033" t="s">
        <v>394</v>
      </c>
      <c r="AQ111" s="1034"/>
      <c r="AR111" s="1034"/>
      <c r="AS111" s="1034"/>
      <c r="AT111" s="1035"/>
      <c r="AU111" s="996"/>
      <c r="AV111" s="997"/>
      <c r="AW111" s="997"/>
      <c r="AX111" s="997"/>
      <c r="AY111" s="997"/>
      <c r="AZ111" s="1045" t="s">
        <v>451</v>
      </c>
      <c r="BA111" s="1046"/>
      <c r="BB111" s="1046"/>
      <c r="BC111" s="1046"/>
      <c r="BD111" s="1046"/>
      <c r="BE111" s="1046"/>
      <c r="BF111" s="1046"/>
      <c r="BG111" s="1046"/>
      <c r="BH111" s="1046"/>
      <c r="BI111" s="1046"/>
      <c r="BJ111" s="1046"/>
      <c r="BK111" s="1046"/>
      <c r="BL111" s="1046"/>
      <c r="BM111" s="1046"/>
      <c r="BN111" s="1046"/>
      <c r="BO111" s="1046"/>
      <c r="BP111" s="1047"/>
      <c r="BQ111" s="1015">
        <v>22105</v>
      </c>
      <c r="BR111" s="1016"/>
      <c r="BS111" s="1016"/>
      <c r="BT111" s="1016"/>
      <c r="BU111" s="1016"/>
      <c r="BV111" s="1016">
        <v>14986</v>
      </c>
      <c r="BW111" s="1016"/>
      <c r="BX111" s="1016"/>
      <c r="BY111" s="1016"/>
      <c r="BZ111" s="1016"/>
      <c r="CA111" s="1016">
        <v>9541</v>
      </c>
      <c r="CB111" s="1016"/>
      <c r="CC111" s="1016"/>
      <c r="CD111" s="1016"/>
      <c r="CE111" s="1016"/>
      <c r="CF111" s="1010">
        <v>0</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446</v>
      </c>
      <c r="DM111" s="1016"/>
      <c r="DN111" s="1016"/>
      <c r="DO111" s="1016"/>
      <c r="DP111" s="1016"/>
      <c r="DQ111" s="1016" t="s">
        <v>394</v>
      </c>
      <c r="DR111" s="1016"/>
      <c r="DS111" s="1016"/>
      <c r="DT111" s="1016"/>
      <c r="DU111" s="1016"/>
      <c r="DV111" s="1017" t="s">
        <v>252</v>
      </c>
      <c r="DW111" s="1017"/>
      <c r="DX111" s="1017"/>
      <c r="DY111" s="1017"/>
      <c r="DZ111" s="1018"/>
    </row>
    <row r="112" spans="1:131" s="248" customFormat="1" ht="26.25" customHeight="1">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252</v>
      </c>
      <c r="AB112" s="1055"/>
      <c r="AC112" s="1055"/>
      <c r="AD112" s="1055"/>
      <c r="AE112" s="1056"/>
      <c r="AF112" s="1057" t="s">
        <v>394</v>
      </c>
      <c r="AG112" s="1055"/>
      <c r="AH112" s="1055"/>
      <c r="AI112" s="1055"/>
      <c r="AJ112" s="1056"/>
      <c r="AK112" s="1057" t="s">
        <v>394</v>
      </c>
      <c r="AL112" s="1055"/>
      <c r="AM112" s="1055"/>
      <c r="AN112" s="1055"/>
      <c r="AO112" s="1056"/>
      <c r="AP112" s="1058" t="s">
        <v>394</v>
      </c>
      <c r="AQ112" s="1059"/>
      <c r="AR112" s="1059"/>
      <c r="AS112" s="1059"/>
      <c r="AT112" s="1060"/>
      <c r="AU112" s="996"/>
      <c r="AV112" s="997"/>
      <c r="AW112" s="997"/>
      <c r="AX112" s="997"/>
      <c r="AY112" s="997"/>
      <c r="AZ112" s="1045" t="s">
        <v>455</v>
      </c>
      <c r="BA112" s="1046"/>
      <c r="BB112" s="1046"/>
      <c r="BC112" s="1046"/>
      <c r="BD112" s="1046"/>
      <c r="BE112" s="1046"/>
      <c r="BF112" s="1046"/>
      <c r="BG112" s="1046"/>
      <c r="BH112" s="1046"/>
      <c r="BI112" s="1046"/>
      <c r="BJ112" s="1046"/>
      <c r="BK112" s="1046"/>
      <c r="BL112" s="1046"/>
      <c r="BM112" s="1046"/>
      <c r="BN112" s="1046"/>
      <c r="BO112" s="1046"/>
      <c r="BP112" s="1047"/>
      <c r="BQ112" s="1015">
        <v>21941795</v>
      </c>
      <c r="BR112" s="1016"/>
      <c r="BS112" s="1016"/>
      <c r="BT112" s="1016"/>
      <c r="BU112" s="1016"/>
      <c r="BV112" s="1016">
        <v>21399328</v>
      </c>
      <c r="BW112" s="1016"/>
      <c r="BX112" s="1016"/>
      <c r="BY112" s="1016"/>
      <c r="BZ112" s="1016"/>
      <c r="CA112" s="1016">
        <v>21020295</v>
      </c>
      <c r="CB112" s="1016"/>
      <c r="CC112" s="1016"/>
      <c r="CD112" s="1016"/>
      <c r="CE112" s="1016"/>
      <c r="CF112" s="1010">
        <v>89.7</v>
      </c>
      <c r="CG112" s="1011"/>
      <c r="CH112" s="1011"/>
      <c r="CI112" s="1011"/>
      <c r="CJ112" s="1011"/>
      <c r="CK112" s="1041"/>
      <c r="CL112" s="1042"/>
      <c r="CM112" s="1012" t="s">
        <v>456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394</v>
      </c>
      <c r="DM112" s="1016"/>
      <c r="DN112" s="1016"/>
      <c r="DO112" s="1016"/>
      <c r="DP112" s="1016"/>
      <c r="DQ112" s="1016" t="s">
        <v>394</v>
      </c>
      <c r="DR112" s="1016"/>
      <c r="DS112" s="1016"/>
      <c r="DT112" s="1016"/>
      <c r="DU112" s="1016"/>
      <c r="DV112" s="1017" t="s">
        <v>394</v>
      </c>
      <c r="DW112" s="1017"/>
      <c r="DX112" s="1017"/>
      <c r="DY112" s="1017"/>
      <c r="DZ112" s="1018"/>
    </row>
    <row r="113" spans="1:130" s="248" customFormat="1" ht="26.25" customHeight="1">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1603457</v>
      </c>
      <c r="AB113" s="1030"/>
      <c r="AC113" s="1030"/>
      <c r="AD113" s="1030"/>
      <c r="AE113" s="1031"/>
      <c r="AF113" s="1032">
        <v>1434558</v>
      </c>
      <c r="AG113" s="1030"/>
      <c r="AH113" s="1030"/>
      <c r="AI113" s="1030"/>
      <c r="AJ113" s="1031"/>
      <c r="AK113" s="1032">
        <v>1415132</v>
      </c>
      <c r="AL113" s="1030"/>
      <c r="AM113" s="1030"/>
      <c r="AN113" s="1030"/>
      <c r="AO113" s="1031"/>
      <c r="AP113" s="1033">
        <v>6</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t="s">
        <v>446</v>
      </c>
      <c r="BR113" s="1016"/>
      <c r="BS113" s="1016"/>
      <c r="BT113" s="1016"/>
      <c r="BU113" s="1016"/>
      <c r="BV113" s="1016" t="s">
        <v>394</v>
      </c>
      <c r="BW113" s="1016"/>
      <c r="BX113" s="1016"/>
      <c r="BY113" s="1016"/>
      <c r="BZ113" s="1016"/>
      <c r="CA113" s="1016" t="s">
        <v>446</v>
      </c>
      <c r="CB113" s="1016"/>
      <c r="CC113" s="1016"/>
      <c r="CD113" s="1016"/>
      <c r="CE113" s="1016"/>
      <c r="CF113" s="1010" t="s">
        <v>450</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394</v>
      </c>
      <c r="DH113" s="1055"/>
      <c r="DI113" s="1055"/>
      <c r="DJ113" s="1055"/>
      <c r="DK113" s="1056"/>
      <c r="DL113" s="1057" t="s">
        <v>252</v>
      </c>
      <c r="DM113" s="1055"/>
      <c r="DN113" s="1055"/>
      <c r="DO113" s="1055"/>
      <c r="DP113" s="1056"/>
      <c r="DQ113" s="1057" t="s">
        <v>252</v>
      </c>
      <c r="DR113" s="1055"/>
      <c r="DS113" s="1055"/>
      <c r="DT113" s="1055"/>
      <c r="DU113" s="1056"/>
      <c r="DV113" s="1058" t="s">
        <v>446</v>
      </c>
      <c r="DW113" s="1059"/>
      <c r="DX113" s="1059"/>
      <c r="DY113" s="1059"/>
      <c r="DZ113" s="1060"/>
    </row>
    <row r="114" spans="1:130" s="248" customFormat="1" ht="26.25" customHeight="1">
      <c r="A114" s="1050"/>
      <c r="B114" s="1051"/>
      <c r="C114" s="1046" t="s">
        <v>460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446</v>
      </c>
      <c r="AB114" s="1055"/>
      <c r="AC114" s="1055"/>
      <c r="AD114" s="1055"/>
      <c r="AE114" s="1056"/>
      <c r="AF114" s="1057" t="s">
        <v>394</v>
      </c>
      <c r="AG114" s="1055"/>
      <c r="AH114" s="1055"/>
      <c r="AI114" s="1055"/>
      <c r="AJ114" s="1056"/>
      <c r="AK114" s="1057" t="s">
        <v>394</v>
      </c>
      <c r="AL114" s="1055"/>
      <c r="AM114" s="1055"/>
      <c r="AN114" s="1055"/>
      <c r="AO114" s="1056"/>
      <c r="AP114" s="1058" t="s">
        <v>450</v>
      </c>
      <c r="AQ114" s="1059"/>
      <c r="AR114" s="1059"/>
      <c r="AS114" s="1059"/>
      <c r="AT114" s="1060"/>
      <c r="AU114" s="996"/>
      <c r="AV114" s="997"/>
      <c r="AW114" s="997"/>
      <c r="AX114" s="997"/>
      <c r="AY114" s="997"/>
      <c r="AZ114" s="1045" t="s">
        <v>461</v>
      </c>
      <c r="BA114" s="1046"/>
      <c r="BB114" s="1046"/>
      <c r="BC114" s="1046"/>
      <c r="BD114" s="1046"/>
      <c r="BE114" s="1046"/>
      <c r="BF114" s="1046"/>
      <c r="BG114" s="1046"/>
      <c r="BH114" s="1046"/>
      <c r="BI114" s="1046"/>
      <c r="BJ114" s="1046"/>
      <c r="BK114" s="1046"/>
      <c r="BL114" s="1046"/>
      <c r="BM114" s="1046"/>
      <c r="BN114" s="1046"/>
      <c r="BO114" s="1046"/>
      <c r="BP114" s="1047"/>
      <c r="BQ114" s="1015">
        <v>7730021</v>
      </c>
      <c r="BR114" s="1016"/>
      <c r="BS114" s="1016"/>
      <c r="BT114" s="1016"/>
      <c r="BU114" s="1016"/>
      <c r="BV114" s="1016">
        <v>7646204</v>
      </c>
      <c r="BW114" s="1016"/>
      <c r="BX114" s="1016"/>
      <c r="BY114" s="1016"/>
      <c r="BZ114" s="1016"/>
      <c r="CA114" s="1016">
        <v>7382055</v>
      </c>
      <c r="CB114" s="1016"/>
      <c r="CC114" s="1016"/>
      <c r="CD114" s="1016"/>
      <c r="CE114" s="1016"/>
      <c r="CF114" s="1010">
        <v>31.5</v>
      </c>
      <c r="CG114" s="1011"/>
      <c r="CH114" s="1011"/>
      <c r="CI114" s="1011"/>
      <c r="CJ114" s="1011"/>
      <c r="CK114" s="1041"/>
      <c r="CL114" s="1042"/>
      <c r="CM114" s="1012" t="s">
        <v>462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252</v>
      </c>
      <c r="DH114" s="1055"/>
      <c r="DI114" s="1055"/>
      <c r="DJ114" s="1055"/>
      <c r="DK114" s="1056"/>
      <c r="DL114" s="1057" t="s">
        <v>394</v>
      </c>
      <c r="DM114" s="1055"/>
      <c r="DN114" s="1055"/>
      <c r="DO114" s="1055"/>
      <c r="DP114" s="1056"/>
      <c r="DQ114" s="1057" t="s">
        <v>394</v>
      </c>
      <c r="DR114" s="1055"/>
      <c r="DS114" s="1055"/>
      <c r="DT114" s="1055"/>
      <c r="DU114" s="1056"/>
      <c r="DV114" s="1058" t="s">
        <v>447</v>
      </c>
      <c r="DW114" s="1059"/>
      <c r="DX114" s="1059"/>
      <c r="DY114" s="1059"/>
      <c r="DZ114" s="1060"/>
    </row>
    <row r="115" spans="1:130" s="248" customFormat="1" ht="26.25" customHeight="1">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9266</v>
      </c>
      <c r="AB115" s="1030"/>
      <c r="AC115" s="1030"/>
      <c r="AD115" s="1030"/>
      <c r="AE115" s="1031"/>
      <c r="AF115" s="1032">
        <v>7119</v>
      </c>
      <c r="AG115" s="1030"/>
      <c r="AH115" s="1030"/>
      <c r="AI115" s="1030"/>
      <c r="AJ115" s="1031"/>
      <c r="AK115" s="1032">
        <v>5446</v>
      </c>
      <c r="AL115" s="1030"/>
      <c r="AM115" s="1030"/>
      <c r="AN115" s="1030"/>
      <c r="AO115" s="1031"/>
      <c r="AP115" s="1033">
        <v>0</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394</v>
      </c>
      <c r="BR115" s="1016"/>
      <c r="BS115" s="1016"/>
      <c r="BT115" s="1016"/>
      <c r="BU115" s="1016"/>
      <c r="BV115" s="1016" t="s">
        <v>465</v>
      </c>
      <c r="BW115" s="1016"/>
      <c r="BX115" s="1016"/>
      <c r="BY115" s="1016"/>
      <c r="BZ115" s="1016"/>
      <c r="CA115" s="1016" t="s">
        <v>446</v>
      </c>
      <c r="CB115" s="1016"/>
      <c r="CC115" s="1016"/>
      <c r="CD115" s="1016"/>
      <c r="CE115" s="1016"/>
      <c r="CF115" s="1010" t="s">
        <v>394</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394</v>
      </c>
      <c r="DH115" s="1055"/>
      <c r="DI115" s="1055"/>
      <c r="DJ115" s="1055"/>
      <c r="DK115" s="1056"/>
      <c r="DL115" s="1057" t="s">
        <v>252</v>
      </c>
      <c r="DM115" s="1055"/>
      <c r="DN115" s="1055"/>
      <c r="DO115" s="1055"/>
      <c r="DP115" s="1056"/>
      <c r="DQ115" s="1057" t="s">
        <v>450</v>
      </c>
      <c r="DR115" s="1055"/>
      <c r="DS115" s="1055"/>
      <c r="DT115" s="1055"/>
      <c r="DU115" s="1056"/>
      <c r="DV115" s="1058" t="s">
        <v>394</v>
      </c>
      <c r="DW115" s="1059"/>
      <c r="DX115" s="1059"/>
      <c r="DY115" s="1059"/>
      <c r="DZ115" s="1060"/>
    </row>
    <row r="116" spans="1:130" s="248" customFormat="1" ht="26.25" customHeight="1">
      <c r="A116" s="1052"/>
      <c r="B116" s="1053"/>
      <c r="C116" s="1061" t="s">
        <v>467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394</v>
      </c>
      <c r="AB116" s="1055"/>
      <c r="AC116" s="1055"/>
      <c r="AD116" s="1055"/>
      <c r="AE116" s="1056"/>
      <c r="AF116" s="1057" t="s">
        <v>394</v>
      </c>
      <c r="AG116" s="1055"/>
      <c r="AH116" s="1055"/>
      <c r="AI116" s="1055"/>
      <c r="AJ116" s="1056"/>
      <c r="AK116" s="1057" t="s">
        <v>394</v>
      </c>
      <c r="AL116" s="1055"/>
      <c r="AM116" s="1055"/>
      <c r="AN116" s="1055"/>
      <c r="AO116" s="1056"/>
      <c r="AP116" s="1058" t="s">
        <v>446</v>
      </c>
      <c r="AQ116" s="1059"/>
      <c r="AR116" s="1059"/>
      <c r="AS116" s="1059"/>
      <c r="AT116" s="1060"/>
      <c r="AU116" s="996"/>
      <c r="AV116" s="997"/>
      <c r="AW116" s="997"/>
      <c r="AX116" s="997"/>
      <c r="AY116" s="997"/>
      <c r="AZ116" s="1063" t="s">
        <v>468</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450</v>
      </c>
      <c r="BW116" s="1016"/>
      <c r="BX116" s="1016"/>
      <c r="BY116" s="1016"/>
      <c r="BZ116" s="1016"/>
      <c r="CA116" s="1016" t="s">
        <v>394</v>
      </c>
      <c r="CB116" s="1016"/>
      <c r="CC116" s="1016"/>
      <c r="CD116" s="1016"/>
      <c r="CE116" s="1016"/>
      <c r="CF116" s="1010" t="s">
        <v>394</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394</v>
      </c>
      <c r="DM116" s="1055"/>
      <c r="DN116" s="1055"/>
      <c r="DO116" s="1055"/>
      <c r="DP116" s="1056"/>
      <c r="DQ116" s="1057" t="s">
        <v>252</v>
      </c>
      <c r="DR116" s="1055"/>
      <c r="DS116" s="1055"/>
      <c r="DT116" s="1055"/>
      <c r="DU116" s="1056"/>
      <c r="DV116" s="1058" t="s">
        <v>394</v>
      </c>
      <c r="DW116" s="1059"/>
      <c r="DX116" s="1059"/>
      <c r="DY116" s="1059"/>
      <c r="DZ116" s="1060"/>
    </row>
    <row r="117" spans="1:130" s="248"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5980969</v>
      </c>
      <c r="AB117" s="1073"/>
      <c r="AC117" s="1073"/>
      <c r="AD117" s="1073"/>
      <c r="AE117" s="1074"/>
      <c r="AF117" s="1075">
        <v>5864106</v>
      </c>
      <c r="AG117" s="1073"/>
      <c r="AH117" s="1073"/>
      <c r="AI117" s="1073"/>
      <c r="AJ117" s="1074"/>
      <c r="AK117" s="1075">
        <v>5803931</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394</v>
      </c>
      <c r="BR117" s="1016"/>
      <c r="BS117" s="1016"/>
      <c r="BT117" s="1016"/>
      <c r="BU117" s="1016"/>
      <c r="BV117" s="1016" t="s">
        <v>448</v>
      </c>
      <c r="BW117" s="1016"/>
      <c r="BX117" s="1016"/>
      <c r="BY117" s="1016"/>
      <c r="BZ117" s="1016"/>
      <c r="CA117" s="1016" t="s">
        <v>394</v>
      </c>
      <c r="CB117" s="1016"/>
      <c r="CC117" s="1016"/>
      <c r="CD117" s="1016"/>
      <c r="CE117" s="1016"/>
      <c r="CF117" s="1010" t="s">
        <v>394</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473</v>
      </c>
      <c r="DH117" s="1055"/>
      <c r="DI117" s="1055"/>
      <c r="DJ117" s="1055"/>
      <c r="DK117" s="1056"/>
      <c r="DL117" s="1057" t="s">
        <v>473</v>
      </c>
      <c r="DM117" s="1055"/>
      <c r="DN117" s="1055"/>
      <c r="DO117" s="1055"/>
      <c r="DP117" s="1056"/>
      <c r="DQ117" s="1057" t="s">
        <v>446</v>
      </c>
      <c r="DR117" s="1055"/>
      <c r="DS117" s="1055"/>
      <c r="DT117" s="1055"/>
      <c r="DU117" s="1056"/>
      <c r="DV117" s="1058" t="s">
        <v>473</v>
      </c>
      <c r="DW117" s="1059"/>
      <c r="DX117" s="1059"/>
      <c r="DY117" s="1059"/>
      <c r="DZ117" s="1060"/>
    </row>
    <row r="118" spans="1:130" s="248" customFormat="1" ht="26.25" customHeight="1">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305</v>
      </c>
      <c r="AL118" s="981"/>
      <c r="AM118" s="981"/>
      <c r="AN118" s="981"/>
      <c r="AO118" s="982"/>
      <c r="AP118" s="1067" t="s">
        <v>440</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446</v>
      </c>
      <c r="BR118" s="1094"/>
      <c r="BS118" s="1094"/>
      <c r="BT118" s="1094"/>
      <c r="BU118" s="1094"/>
      <c r="BV118" s="1094" t="s">
        <v>394</v>
      </c>
      <c r="BW118" s="1094"/>
      <c r="BX118" s="1094"/>
      <c r="BY118" s="1094"/>
      <c r="BZ118" s="1094"/>
      <c r="CA118" s="1094" t="s">
        <v>446</v>
      </c>
      <c r="CB118" s="1094"/>
      <c r="CC118" s="1094"/>
      <c r="CD118" s="1094"/>
      <c r="CE118" s="1094"/>
      <c r="CF118" s="1010" t="s">
        <v>394</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394</v>
      </c>
      <c r="DH118" s="1055"/>
      <c r="DI118" s="1055"/>
      <c r="DJ118" s="1055"/>
      <c r="DK118" s="1056"/>
      <c r="DL118" s="1057" t="s">
        <v>446</v>
      </c>
      <c r="DM118" s="1055"/>
      <c r="DN118" s="1055"/>
      <c r="DO118" s="1055"/>
      <c r="DP118" s="1056"/>
      <c r="DQ118" s="1057" t="s">
        <v>394</v>
      </c>
      <c r="DR118" s="1055"/>
      <c r="DS118" s="1055"/>
      <c r="DT118" s="1055"/>
      <c r="DU118" s="1056"/>
      <c r="DV118" s="1058" t="s">
        <v>447</v>
      </c>
      <c r="DW118" s="1059"/>
      <c r="DX118" s="1059"/>
      <c r="DY118" s="1059"/>
      <c r="DZ118" s="1060"/>
    </row>
    <row r="119" spans="1:130" s="248" customFormat="1" ht="26.25" customHeight="1">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394</v>
      </c>
      <c r="AB119" s="988"/>
      <c r="AC119" s="988"/>
      <c r="AD119" s="988"/>
      <c r="AE119" s="989"/>
      <c r="AF119" s="990" t="s">
        <v>394</v>
      </c>
      <c r="AG119" s="988"/>
      <c r="AH119" s="988"/>
      <c r="AI119" s="988"/>
      <c r="AJ119" s="989"/>
      <c r="AK119" s="990" t="s">
        <v>465</v>
      </c>
      <c r="AL119" s="988"/>
      <c r="AM119" s="988"/>
      <c r="AN119" s="988"/>
      <c r="AO119" s="989"/>
      <c r="AP119" s="991" t="s">
        <v>450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476</v>
      </c>
      <c r="BP119" s="1102"/>
      <c r="BQ119" s="1093">
        <v>79594568</v>
      </c>
      <c r="BR119" s="1094"/>
      <c r="BS119" s="1094"/>
      <c r="BT119" s="1094"/>
      <c r="BU119" s="1094"/>
      <c r="BV119" s="1094">
        <v>82420009</v>
      </c>
      <c r="BW119" s="1094"/>
      <c r="BX119" s="1094"/>
      <c r="BY119" s="1094"/>
      <c r="BZ119" s="1094"/>
      <c r="CA119" s="1094">
        <v>82300261</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22105</v>
      </c>
      <c r="DH119" s="1080"/>
      <c r="DI119" s="1080"/>
      <c r="DJ119" s="1080"/>
      <c r="DK119" s="1081"/>
      <c r="DL119" s="1079">
        <v>14986</v>
      </c>
      <c r="DM119" s="1080"/>
      <c r="DN119" s="1080"/>
      <c r="DO119" s="1080"/>
      <c r="DP119" s="1081"/>
      <c r="DQ119" s="1079">
        <v>9541</v>
      </c>
      <c r="DR119" s="1080"/>
      <c r="DS119" s="1080"/>
      <c r="DT119" s="1080"/>
      <c r="DU119" s="1081"/>
      <c r="DV119" s="1082">
        <v>0</v>
      </c>
      <c r="DW119" s="1083"/>
      <c r="DX119" s="1083"/>
      <c r="DY119" s="1083"/>
      <c r="DZ119" s="1084"/>
    </row>
    <row r="120" spans="1:130" s="248" customFormat="1" ht="26.25" customHeight="1">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394</v>
      </c>
      <c r="AB120" s="1055"/>
      <c r="AC120" s="1055"/>
      <c r="AD120" s="1055"/>
      <c r="AE120" s="1056"/>
      <c r="AF120" s="1057" t="s">
        <v>394</v>
      </c>
      <c r="AG120" s="1055"/>
      <c r="AH120" s="1055"/>
      <c r="AI120" s="1055"/>
      <c r="AJ120" s="1056"/>
      <c r="AK120" s="1057" t="s">
        <v>394</v>
      </c>
      <c r="AL120" s="1055"/>
      <c r="AM120" s="1055"/>
      <c r="AN120" s="1055"/>
      <c r="AO120" s="1056"/>
      <c r="AP120" s="1058" t="s">
        <v>394</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9225528</v>
      </c>
      <c r="BR120" s="1023"/>
      <c r="BS120" s="1023"/>
      <c r="BT120" s="1023"/>
      <c r="BU120" s="1023"/>
      <c r="BV120" s="1023">
        <v>8200213</v>
      </c>
      <c r="BW120" s="1023"/>
      <c r="BX120" s="1023"/>
      <c r="BY120" s="1023"/>
      <c r="BZ120" s="1023"/>
      <c r="CA120" s="1023">
        <v>7209067</v>
      </c>
      <c r="CB120" s="1023"/>
      <c r="CC120" s="1023"/>
      <c r="CD120" s="1023"/>
      <c r="CE120" s="1023"/>
      <c r="CF120" s="1037">
        <v>30.7</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394</v>
      </c>
      <c r="DH120" s="1023"/>
      <c r="DI120" s="1023"/>
      <c r="DJ120" s="1023"/>
      <c r="DK120" s="1023"/>
      <c r="DL120" s="1023">
        <v>21399016</v>
      </c>
      <c r="DM120" s="1023"/>
      <c r="DN120" s="1023"/>
      <c r="DO120" s="1023"/>
      <c r="DP120" s="1023"/>
      <c r="DQ120" s="1023">
        <v>21020113</v>
      </c>
      <c r="DR120" s="1023"/>
      <c r="DS120" s="1023"/>
      <c r="DT120" s="1023"/>
      <c r="DU120" s="1023"/>
      <c r="DV120" s="1024">
        <v>89.7</v>
      </c>
      <c r="DW120" s="1024"/>
      <c r="DX120" s="1024"/>
      <c r="DY120" s="1024"/>
      <c r="DZ120" s="1025"/>
    </row>
    <row r="121" spans="1:130" s="248" customFormat="1" ht="26.25" customHeight="1">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446</v>
      </c>
      <c r="AB121" s="1055"/>
      <c r="AC121" s="1055"/>
      <c r="AD121" s="1055"/>
      <c r="AE121" s="1056"/>
      <c r="AF121" s="1057" t="s">
        <v>394</v>
      </c>
      <c r="AG121" s="1055"/>
      <c r="AH121" s="1055"/>
      <c r="AI121" s="1055"/>
      <c r="AJ121" s="1056"/>
      <c r="AK121" s="1057" t="s">
        <v>394</v>
      </c>
      <c r="AL121" s="1055"/>
      <c r="AM121" s="1055"/>
      <c r="AN121" s="1055"/>
      <c r="AO121" s="1056"/>
      <c r="AP121" s="1058" t="s">
        <v>446</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18501417</v>
      </c>
      <c r="BR121" s="1016"/>
      <c r="BS121" s="1016"/>
      <c r="BT121" s="1016"/>
      <c r="BU121" s="1016"/>
      <c r="BV121" s="1016">
        <v>19093734</v>
      </c>
      <c r="BW121" s="1016"/>
      <c r="BX121" s="1016"/>
      <c r="BY121" s="1016"/>
      <c r="BZ121" s="1016"/>
      <c r="CA121" s="1016">
        <v>18982277</v>
      </c>
      <c r="CB121" s="1016"/>
      <c r="CC121" s="1016"/>
      <c r="CD121" s="1016"/>
      <c r="CE121" s="1016"/>
      <c r="CF121" s="1010">
        <v>81</v>
      </c>
      <c r="CG121" s="1011"/>
      <c r="CH121" s="1011"/>
      <c r="CI121" s="1011"/>
      <c r="CJ121" s="1011"/>
      <c r="CK121" s="1106"/>
      <c r="CL121" s="1107"/>
      <c r="CM121" s="1107"/>
      <c r="CN121" s="1107"/>
      <c r="CO121" s="1108"/>
      <c r="CP121" s="1116" t="s">
        <v>414</v>
      </c>
      <c r="CQ121" s="1117"/>
      <c r="CR121" s="1117"/>
      <c r="CS121" s="1117"/>
      <c r="CT121" s="1117"/>
      <c r="CU121" s="1117"/>
      <c r="CV121" s="1117"/>
      <c r="CW121" s="1117"/>
      <c r="CX121" s="1117"/>
      <c r="CY121" s="1117"/>
      <c r="CZ121" s="1117"/>
      <c r="DA121" s="1117"/>
      <c r="DB121" s="1117"/>
      <c r="DC121" s="1117"/>
      <c r="DD121" s="1117"/>
      <c r="DE121" s="1117"/>
      <c r="DF121" s="1118"/>
      <c r="DG121" s="1015">
        <v>524</v>
      </c>
      <c r="DH121" s="1016"/>
      <c r="DI121" s="1016"/>
      <c r="DJ121" s="1016"/>
      <c r="DK121" s="1016"/>
      <c r="DL121" s="1016">
        <v>312</v>
      </c>
      <c r="DM121" s="1016"/>
      <c r="DN121" s="1016"/>
      <c r="DO121" s="1016"/>
      <c r="DP121" s="1016"/>
      <c r="DQ121" s="1016">
        <v>182</v>
      </c>
      <c r="DR121" s="1016"/>
      <c r="DS121" s="1016"/>
      <c r="DT121" s="1016"/>
      <c r="DU121" s="1016"/>
      <c r="DV121" s="1017">
        <v>0</v>
      </c>
      <c r="DW121" s="1017"/>
      <c r="DX121" s="1017"/>
      <c r="DY121" s="1017"/>
      <c r="DZ121" s="1018"/>
    </row>
    <row r="122" spans="1:130" s="248" customFormat="1" ht="26.25" customHeight="1">
      <c r="A122" s="1155"/>
      <c r="B122" s="1042"/>
      <c r="C122" s="1012" t="s">
        <v>462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448</v>
      </c>
      <c r="AG122" s="1055"/>
      <c r="AH122" s="1055"/>
      <c r="AI122" s="1055"/>
      <c r="AJ122" s="1056"/>
      <c r="AK122" s="1057" t="s">
        <v>394</v>
      </c>
      <c r="AL122" s="1055"/>
      <c r="AM122" s="1055"/>
      <c r="AN122" s="1055"/>
      <c r="AO122" s="1056"/>
      <c r="AP122" s="1058" t="s">
        <v>394</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50764754</v>
      </c>
      <c r="BR122" s="1094"/>
      <c r="BS122" s="1094"/>
      <c r="BT122" s="1094"/>
      <c r="BU122" s="1094"/>
      <c r="BV122" s="1094">
        <v>51925210</v>
      </c>
      <c r="BW122" s="1094"/>
      <c r="BX122" s="1094"/>
      <c r="BY122" s="1094"/>
      <c r="BZ122" s="1094"/>
      <c r="CA122" s="1094">
        <v>50967764</v>
      </c>
      <c r="CB122" s="1094"/>
      <c r="CC122" s="1094"/>
      <c r="CD122" s="1094"/>
      <c r="CE122" s="1094"/>
      <c r="CF122" s="1114">
        <v>217.4</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446</v>
      </c>
      <c r="DH122" s="1016"/>
      <c r="DI122" s="1016"/>
      <c r="DJ122" s="1016"/>
      <c r="DK122" s="1016"/>
      <c r="DL122" s="1016" t="s">
        <v>446</v>
      </c>
      <c r="DM122" s="1016"/>
      <c r="DN122" s="1016"/>
      <c r="DO122" s="1016"/>
      <c r="DP122" s="1016"/>
      <c r="DQ122" s="1016" t="s">
        <v>450</v>
      </c>
      <c r="DR122" s="1016"/>
      <c r="DS122" s="1016"/>
      <c r="DT122" s="1016"/>
      <c r="DU122" s="1016"/>
      <c r="DV122" s="1017" t="s">
        <v>450</v>
      </c>
      <c r="DW122" s="1017"/>
      <c r="DX122" s="1017"/>
      <c r="DY122" s="1017"/>
      <c r="DZ122" s="1018"/>
    </row>
    <row r="123" spans="1:130" s="248" customFormat="1" ht="26.25" customHeight="1">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394</v>
      </c>
      <c r="AB123" s="1055"/>
      <c r="AC123" s="1055"/>
      <c r="AD123" s="1055"/>
      <c r="AE123" s="1056"/>
      <c r="AF123" s="1057" t="s">
        <v>394</v>
      </c>
      <c r="AG123" s="1055"/>
      <c r="AH123" s="1055"/>
      <c r="AI123" s="1055"/>
      <c r="AJ123" s="1056"/>
      <c r="AK123" s="1057" t="s">
        <v>446</v>
      </c>
      <c r="AL123" s="1055"/>
      <c r="AM123" s="1055"/>
      <c r="AN123" s="1055"/>
      <c r="AO123" s="1056"/>
      <c r="AP123" s="1058" t="s">
        <v>394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78491699</v>
      </c>
      <c r="BR123" s="1162"/>
      <c r="BS123" s="1162"/>
      <c r="BT123" s="1162"/>
      <c r="BU123" s="1162"/>
      <c r="BV123" s="1162">
        <v>79219157</v>
      </c>
      <c r="BW123" s="1162"/>
      <c r="BX123" s="1162"/>
      <c r="BY123" s="1162"/>
      <c r="BZ123" s="1162"/>
      <c r="CA123" s="1162">
        <v>77159108</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394</v>
      </c>
      <c r="DH123" s="1055"/>
      <c r="DI123" s="1055"/>
      <c r="DJ123" s="1055"/>
      <c r="DK123" s="1056"/>
      <c r="DL123" s="1057" t="s">
        <v>394</v>
      </c>
      <c r="DM123" s="1055"/>
      <c r="DN123" s="1055"/>
      <c r="DO123" s="1055"/>
      <c r="DP123" s="1056"/>
      <c r="DQ123" s="1057" t="s">
        <v>394</v>
      </c>
      <c r="DR123" s="1055"/>
      <c r="DS123" s="1055"/>
      <c r="DT123" s="1055"/>
      <c r="DU123" s="1056"/>
      <c r="DV123" s="1058" t="s">
        <v>394</v>
      </c>
      <c r="DW123" s="1059"/>
      <c r="DX123" s="1059"/>
      <c r="DY123" s="1059"/>
      <c r="DZ123" s="1060"/>
    </row>
    <row r="124" spans="1:130" s="248" customFormat="1" ht="26.25" customHeight="1" thickBot="1">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394</v>
      </c>
      <c r="AB124" s="1055"/>
      <c r="AC124" s="1055"/>
      <c r="AD124" s="1055"/>
      <c r="AE124" s="1056"/>
      <c r="AF124" s="1057" t="s">
        <v>394</v>
      </c>
      <c r="AG124" s="1055"/>
      <c r="AH124" s="1055"/>
      <c r="AI124" s="1055"/>
      <c r="AJ124" s="1056"/>
      <c r="AK124" s="1057" t="s">
        <v>394</v>
      </c>
      <c r="AL124" s="1055"/>
      <c r="AM124" s="1055"/>
      <c r="AN124" s="1055"/>
      <c r="AO124" s="1056"/>
      <c r="AP124" s="1058" t="s">
        <v>447</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v>
      </c>
      <c r="BR124" s="1124"/>
      <c r="BS124" s="1124"/>
      <c r="BT124" s="1124"/>
      <c r="BU124" s="1124"/>
      <c r="BV124" s="1124">
        <v>14</v>
      </c>
      <c r="BW124" s="1124"/>
      <c r="BX124" s="1124"/>
      <c r="BY124" s="1124"/>
      <c r="BZ124" s="1124"/>
      <c r="CA124" s="1124">
        <v>21.9</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v>21941271</v>
      </c>
      <c r="DH124" s="1080"/>
      <c r="DI124" s="1080"/>
      <c r="DJ124" s="1080"/>
      <c r="DK124" s="1081"/>
      <c r="DL124" s="1079" t="s">
        <v>450</v>
      </c>
      <c r="DM124" s="1080"/>
      <c r="DN124" s="1080"/>
      <c r="DO124" s="1080"/>
      <c r="DP124" s="1081"/>
      <c r="DQ124" s="1079" t="s">
        <v>394</v>
      </c>
      <c r="DR124" s="1080"/>
      <c r="DS124" s="1080"/>
      <c r="DT124" s="1080"/>
      <c r="DU124" s="1081"/>
      <c r="DV124" s="1082" t="s">
        <v>450</v>
      </c>
      <c r="DW124" s="1083"/>
      <c r="DX124" s="1083"/>
      <c r="DY124" s="1083"/>
      <c r="DZ124" s="1084"/>
    </row>
    <row r="125" spans="1:130" s="248" customFormat="1" ht="26.25" customHeight="1">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446</v>
      </c>
      <c r="AB125" s="1055"/>
      <c r="AC125" s="1055"/>
      <c r="AD125" s="1055"/>
      <c r="AE125" s="1056"/>
      <c r="AF125" s="1057" t="s">
        <v>450</v>
      </c>
      <c r="AG125" s="1055"/>
      <c r="AH125" s="1055"/>
      <c r="AI125" s="1055"/>
      <c r="AJ125" s="1056"/>
      <c r="AK125" s="1057" t="s">
        <v>394</v>
      </c>
      <c r="AL125" s="1055"/>
      <c r="AM125" s="1055"/>
      <c r="AN125" s="1055"/>
      <c r="AO125" s="1056"/>
      <c r="AP125" s="1058" t="s">
        <v>450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450</v>
      </c>
      <c r="DH125" s="1023"/>
      <c r="DI125" s="1023"/>
      <c r="DJ125" s="1023"/>
      <c r="DK125" s="1023"/>
      <c r="DL125" s="1023" t="s">
        <v>394</v>
      </c>
      <c r="DM125" s="1023"/>
      <c r="DN125" s="1023"/>
      <c r="DO125" s="1023"/>
      <c r="DP125" s="1023"/>
      <c r="DQ125" s="1023" t="s">
        <v>450</v>
      </c>
      <c r="DR125" s="1023"/>
      <c r="DS125" s="1023"/>
      <c r="DT125" s="1023"/>
      <c r="DU125" s="1023"/>
      <c r="DV125" s="1024" t="s">
        <v>394</v>
      </c>
      <c r="DW125" s="1024"/>
      <c r="DX125" s="1024"/>
      <c r="DY125" s="1024"/>
      <c r="DZ125" s="1025"/>
    </row>
    <row r="126" spans="1:130" s="248" customFormat="1" ht="26.25" customHeight="1" thickBot="1">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9266</v>
      </c>
      <c r="AB126" s="1055"/>
      <c r="AC126" s="1055"/>
      <c r="AD126" s="1055"/>
      <c r="AE126" s="1056"/>
      <c r="AF126" s="1057">
        <v>7119</v>
      </c>
      <c r="AG126" s="1055"/>
      <c r="AH126" s="1055"/>
      <c r="AI126" s="1055"/>
      <c r="AJ126" s="1056"/>
      <c r="AK126" s="1057">
        <v>5446</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394</v>
      </c>
      <c r="DH126" s="1016"/>
      <c r="DI126" s="1016"/>
      <c r="DJ126" s="1016"/>
      <c r="DK126" s="1016"/>
      <c r="DL126" s="1016" t="s">
        <v>450</v>
      </c>
      <c r="DM126" s="1016"/>
      <c r="DN126" s="1016"/>
      <c r="DO126" s="1016"/>
      <c r="DP126" s="1016"/>
      <c r="DQ126" s="1016" t="s">
        <v>450</v>
      </c>
      <c r="DR126" s="1016"/>
      <c r="DS126" s="1016"/>
      <c r="DT126" s="1016"/>
      <c r="DU126" s="1016"/>
      <c r="DV126" s="1017" t="s">
        <v>450</v>
      </c>
      <c r="DW126" s="1017"/>
      <c r="DX126" s="1017"/>
      <c r="DY126" s="1017"/>
      <c r="DZ126" s="1018"/>
    </row>
    <row r="127" spans="1:130" s="248" customFormat="1" ht="26.25" customHeight="1">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450</v>
      </c>
      <c r="AB127" s="1055"/>
      <c r="AC127" s="1055"/>
      <c r="AD127" s="1055"/>
      <c r="AE127" s="1056"/>
      <c r="AF127" s="1057" t="s">
        <v>394</v>
      </c>
      <c r="AG127" s="1055"/>
      <c r="AH127" s="1055"/>
      <c r="AI127" s="1055"/>
      <c r="AJ127" s="1056"/>
      <c r="AK127" s="1057" t="s">
        <v>394</v>
      </c>
      <c r="AL127" s="1055"/>
      <c r="AM127" s="1055"/>
      <c r="AN127" s="1055"/>
      <c r="AO127" s="1056"/>
      <c r="AP127" s="1058" t="s">
        <v>450</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450</v>
      </c>
      <c r="DH127" s="1016"/>
      <c r="DI127" s="1016"/>
      <c r="DJ127" s="1016"/>
      <c r="DK127" s="1016"/>
      <c r="DL127" s="1016" t="s">
        <v>450</v>
      </c>
      <c r="DM127" s="1016"/>
      <c r="DN127" s="1016"/>
      <c r="DO127" s="1016"/>
      <c r="DP127" s="1016"/>
      <c r="DQ127" s="1016" t="s">
        <v>394</v>
      </c>
      <c r="DR127" s="1016"/>
      <c r="DS127" s="1016"/>
      <c r="DT127" s="1016"/>
      <c r="DU127" s="1016"/>
      <c r="DV127" s="1017" t="s">
        <v>450</v>
      </c>
      <c r="DW127" s="1017"/>
      <c r="DX127" s="1017"/>
      <c r="DY127" s="1017"/>
      <c r="DZ127" s="1018"/>
    </row>
    <row r="128" spans="1:130" s="248" customFormat="1" ht="26.25" customHeight="1" thickBot="1">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1262796</v>
      </c>
      <c r="AB128" s="1144"/>
      <c r="AC128" s="1144"/>
      <c r="AD128" s="1144"/>
      <c r="AE128" s="1145"/>
      <c r="AF128" s="1146">
        <v>1177641</v>
      </c>
      <c r="AG128" s="1144"/>
      <c r="AH128" s="1144"/>
      <c r="AI128" s="1144"/>
      <c r="AJ128" s="1145"/>
      <c r="AK128" s="1146">
        <v>1145359</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465</v>
      </c>
      <c r="BG128" s="1151"/>
      <c r="BH128" s="1151"/>
      <c r="BI128" s="1151"/>
      <c r="BJ128" s="1151"/>
      <c r="BK128" s="1151"/>
      <c r="BL128" s="1152"/>
      <c r="BM128" s="1150">
        <v>11.92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465</v>
      </c>
      <c r="DH128" s="1136"/>
      <c r="DI128" s="1136"/>
      <c r="DJ128" s="1136"/>
      <c r="DK128" s="1136"/>
      <c r="DL128" s="1136" t="s">
        <v>465</v>
      </c>
      <c r="DM128" s="1136"/>
      <c r="DN128" s="1136"/>
      <c r="DO128" s="1136"/>
      <c r="DP128" s="1136"/>
      <c r="DQ128" s="1136" t="s">
        <v>448</v>
      </c>
      <c r="DR128" s="1136"/>
      <c r="DS128" s="1136"/>
      <c r="DT128" s="1136"/>
      <c r="DU128" s="1136"/>
      <c r="DV128" s="1137" t="s">
        <v>448</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27184943</v>
      </c>
      <c r="AB129" s="1055"/>
      <c r="AC129" s="1055"/>
      <c r="AD129" s="1055"/>
      <c r="AE129" s="1056"/>
      <c r="AF129" s="1057">
        <v>27148960</v>
      </c>
      <c r="AG129" s="1055"/>
      <c r="AH129" s="1055"/>
      <c r="AI129" s="1055"/>
      <c r="AJ129" s="1056"/>
      <c r="AK129" s="1057">
        <v>27748236</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504</v>
      </c>
      <c r="BG129" s="1165"/>
      <c r="BH129" s="1165"/>
      <c r="BI129" s="1165"/>
      <c r="BJ129" s="1165"/>
      <c r="BK129" s="1165"/>
      <c r="BL129" s="1166"/>
      <c r="BM129" s="1164">
        <v>16.920000000000002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4418507</v>
      </c>
      <c r="AB130" s="1055"/>
      <c r="AC130" s="1055"/>
      <c r="AD130" s="1055"/>
      <c r="AE130" s="1056"/>
      <c r="AF130" s="1057">
        <v>4372957</v>
      </c>
      <c r="AG130" s="1055"/>
      <c r="AH130" s="1055"/>
      <c r="AI130" s="1055"/>
      <c r="AJ130" s="1056"/>
      <c r="AK130" s="1057">
        <v>4302636</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22766436</v>
      </c>
      <c r="AB131" s="1080"/>
      <c r="AC131" s="1080"/>
      <c r="AD131" s="1080"/>
      <c r="AE131" s="1081"/>
      <c r="AF131" s="1079">
        <v>22776003</v>
      </c>
      <c r="AG131" s="1080"/>
      <c r="AH131" s="1080"/>
      <c r="AI131" s="1080"/>
      <c r="AJ131" s="1081"/>
      <c r="AK131" s="1079">
        <v>23445600</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21.9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1.316262238</v>
      </c>
      <c r="AB132" s="1196"/>
      <c r="AC132" s="1196"/>
      <c r="AD132" s="1196"/>
      <c r="AE132" s="1197"/>
      <c r="AF132" s="1198">
        <v>1.3764838370000001</v>
      </c>
      <c r="AG132" s="1196"/>
      <c r="AH132" s="1196"/>
      <c r="AI132" s="1196"/>
      <c r="AJ132" s="1197"/>
      <c r="AK132" s="1198">
        <v>1.5181374299999999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2.1</v>
      </c>
      <c r="AB133" s="1179"/>
      <c r="AC133" s="1179"/>
      <c r="AD133" s="1179"/>
      <c r="AE133" s="1180"/>
      <c r="AF133" s="1178">
        <v>1.5</v>
      </c>
      <c r="AG133" s="1179"/>
      <c r="AH133" s="1179"/>
      <c r="AI133" s="1179"/>
      <c r="AJ133" s="1180"/>
      <c r="AK133" s="1178">
        <v>1.4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1eBJkePJVOQTMc06I16A7X8w3A2z6zuoa3v0GlOo0Q+imCGy1Dvthu5sEjCe8Tdf+KaKQs/OJe8nj04PG3W+w==" saltValue="H/gep7iOAIwMyCXrGw/B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3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W9" sqref="W9:AT1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ck04L6Mm+91Ou/0V8s/3twAlCDXR5SPLu3VXkTIwDR7ColX6J9lLHY4PL+yuyhMQ25FcJfTkAxH3fvpc9zZ9A==" saltValue="C7RVvUKpVZ+4N7aunI6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Normal="100" zoomScaleSheetLayoutView="55" workbookViewId="0">
      <selection activeCell="W9" sqref="W9:AT11"/>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ctLELWWvpbuBc3pJ6vTlGCZwnQA1iAOdRhqoS3FGi+FnZETV9lDhKsK6IDcdsxdF3k/xwI15l6ExjJ/T2IgFg==" saltValue="+FS+DkW2Ip64o+ghfPHeW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W9" sqref="W9:AT11"/>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8342032</v>
      </c>
      <c r="AP9" s="314">
        <v>70788</v>
      </c>
      <c r="AQ9" s="315">
        <v>63345</v>
      </c>
      <c r="AR9" s="316">
        <v>11.7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5541</v>
      </c>
      <c r="AP10" s="317">
        <v>47</v>
      </c>
      <c r="AQ10" s="318">
        <v>4099</v>
      </c>
      <c r="AR10" s="319">
        <v>-98.9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45177</v>
      </c>
      <c r="AP11" s="317">
        <v>383</v>
      </c>
      <c r="AQ11" s="318">
        <v>1825</v>
      </c>
      <c r="AR11" s="319">
        <v>-79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v>40</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142486</v>
      </c>
      <c r="AP13" s="317">
        <v>1209</v>
      </c>
      <c r="AQ13" s="318">
        <v>1974</v>
      </c>
      <c r="AR13" s="319">
        <v>-38.799999999999997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247337</v>
      </c>
      <c r="AP14" s="317">
        <v>2099</v>
      </c>
      <c r="AQ14" s="318">
        <v>1633</v>
      </c>
      <c r="AR14" s="319">
        <v>28.5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-837820</v>
      </c>
      <c r="AP15" s="317">
        <v>-7109</v>
      </c>
      <c r="AQ15" s="318">
        <v>-4020</v>
      </c>
      <c r="AR15" s="319">
        <v>76.8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7944753</v>
      </c>
      <c r="AP16" s="317">
        <v>67416</v>
      </c>
      <c r="AQ16" s="318">
        <v>68896</v>
      </c>
      <c r="AR16" s="319">
        <v>-2.1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6.84</v>
      </c>
      <c r="AP21" s="331">
        <v>6.55</v>
      </c>
      <c r="AQ21" s="332">
        <v>0.28999999999999998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99.7</v>
      </c>
      <c r="AP22" s="336">
        <v>99.7</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4383353</v>
      </c>
      <c r="AP32" s="345">
        <v>37196</v>
      </c>
      <c r="AQ32" s="346">
        <v>35933</v>
      </c>
      <c r="AR32" s="347">
        <v>3.5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v>14</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1415132</v>
      </c>
      <c r="AP35" s="345">
        <v>12008</v>
      </c>
      <c r="AQ35" s="346">
        <v>11386</v>
      </c>
      <c r="AR35" s="347">
        <v>5.5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t="s">
        <v>525</v>
      </c>
      <c r="AP36" s="345" t="s">
        <v>525</v>
      </c>
      <c r="AQ36" s="346">
        <v>1734</v>
      </c>
      <c r="AR36" s="347" t="s">
        <v>525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5446</v>
      </c>
      <c r="AP37" s="345">
        <v>46</v>
      </c>
      <c r="AQ37" s="346">
        <v>495</v>
      </c>
      <c r="AR37" s="347">
        <v>-90.7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525</v>
      </c>
      <c r="AP38" s="348" t="s">
        <v>525</v>
      </c>
      <c r="AQ38" s="349">
        <v>1</v>
      </c>
      <c r="AR38" s="337" t="s">
        <v>525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-1145359</v>
      </c>
      <c r="AP39" s="345">
        <v>-9719</v>
      </c>
      <c r="AQ39" s="346">
        <v>-7666</v>
      </c>
      <c r="AR39" s="347">
        <v>26.8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-4302636</v>
      </c>
      <c r="AP40" s="345">
        <v>-36511</v>
      </c>
      <c r="AQ40" s="346">
        <v>-31862</v>
      </c>
      <c r="AR40" s="347">
        <v>14.6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355936</v>
      </c>
      <c r="AP41" s="345">
        <v>3020</v>
      </c>
      <c r="AQ41" s="346">
        <v>10035</v>
      </c>
      <c r="AR41" s="347">
        <v>-69.900000000000006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6055410</v>
      </c>
      <c r="AN51" s="367">
        <v>49783</v>
      </c>
      <c r="AO51" s="368">
        <v>-8.1999999999999993</v>
      </c>
      <c r="AP51" s="369">
        <v>63257</v>
      </c>
      <c r="AQ51" s="370">
        <v>36.200000000000003</v>
      </c>
      <c r="AR51" s="371">
        <v>-44.4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3526786</v>
      </c>
      <c r="AN52" s="375">
        <v>28994</v>
      </c>
      <c r="AO52" s="376">
        <v>-14.5</v>
      </c>
      <c r="AP52" s="377">
        <v>27259</v>
      </c>
      <c r="AQ52" s="378">
        <v>-1.4</v>
      </c>
      <c r="AR52" s="379">
        <v>-13.1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6841393</v>
      </c>
      <c r="AN53" s="367">
        <v>56580</v>
      </c>
      <c r="AO53" s="368">
        <v>13.7</v>
      </c>
      <c r="AP53" s="369">
        <v>52308</v>
      </c>
      <c r="AQ53" s="370">
        <v>-17.3</v>
      </c>
      <c r="AR53" s="371">
        <v>31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3556731</v>
      </c>
      <c r="AN54" s="375">
        <v>29415</v>
      </c>
      <c r="AO54" s="376">
        <v>1.5</v>
      </c>
      <c r="AP54" s="377">
        <v>28695</v>
      </c>
      <c r="AQ54" s="378">
        <v>5.3</v>
      </c>
      <c r="AR54" s="379">
        <v>-3.8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4507308</v>
      </c>
      <c r="AN55" s="367">
        <v>37594</v>
      </c>
      <c r="AO55" s="368">
        <v>-33.6</v>
      </c>
      <c r="AP55" s="369">
        <v>46402</v>
      </c>
      <c r="AQ55" s="370">
        <v>-11.3</v>
      </c>
      <c r="AR55" s="371">
        <v>-22.3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3036048</v>
      </c>
      <c r="AN56" s="375">
        <v>25323</v>
      </c>
      <c r="AO56" s="376">
        <v>-13.9</v>
      </c>
      <c r="AP56" s="377">
        <v>26897</v>
      </c>
      <c r="AQ56" s="378">
        <v>-6.3</v>
      </c>
      <c r="AR56" s="379">
        <v>-7.6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10509168</v>
      </c>
      <c r="AN57" s="367">
        <v>88335</v>
      </c>
      <c r="AO57" s="368">
        <v>135</v>
      </c>
      <c r="AP57" s="369">
        <v>66343</v>
      </c>
      <c r="AQ57" s="370">
        <v>43</v>
      </c>
      <c r="AR57" s="371">
        <v>92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8144492</v>
      </c>
      <c r="AN58" s="375">
        <v>68458</v>
      </c>
      <c r="AO58" s="376">
        <v>170.3</v>
      </c>
      <c r="AP58" s="377">
        <v>34529</v>
      </c>
      <c r="AQ58" s="378">
        <v>28.4</v>
      </c>
      <c r="AR58" s="379">
        <v>141.9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7179108</v>
      </c>
      <c r="AN59" s="367">
        <v>60919</v>
      </c>
      <c r="AO59" s="368">
        <v>-31</v>
      </c>
      <c r="AP59" s="369">
        <v>56416</v>
      </c>
      <c r="AQ59" s="370">
        <v>-15</v>
      </c>
      <c r="AR59" s="371">
        <v>-16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3978441</v>
      </c>
      <c r="AN60" s="375">
        <v>33760</v>
      </c>
      <c r="AO60" s="376">
        <v>-50.7</v>
      </c>
      <c r="AP60" s="377">
        <v>32623</v>
      </c>
      <c r="AQ60" s="378">
        <v>-5.5</v>
      </c>
      <c r="AR60" s="379">
        <v>-45.2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7018477</v>
      </c>
      <c r="AN61" s="382">
        <v>58642</v>
      </c>
      <c r="AO61" s="383">
        <v>15.2</v>
      </c>
      <c r="AP61" s="384">
        <v>56945</v>
      </c>
      <c r="AQ61" s="385">
        <v>7.1</v>
      </c>
      <c r="AR61" s="371">
        <v>8.1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4448500</v>
      </c>
      <c r="AN62" s="375">
        <v>37190</v>
      </c>
      <c r="AO62" s="376">
        <v>18.5</v>
      </c>
      <c r="AP62" s="377">
        <v>30001</v>
      </c>
      <c r="AQ62" s="378">
        <v>4.0999999999999996</v>
      </c>
      <c r="AR62" s="379">
        <v>14.4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B/TGElPabc0QQC/xdq4IsQRiP+/Mdd6pvAFxAK8YX0rBJk4uIXuxCAChNqg1OkJ1kXueXyQ2tXqXczbLNUKv7w==" saltValue="XMhR8biqfNk28RvcC58+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6" zoomScale="120" zoomScaleNormal="120" zoomScaleSheetLayoutView="55" workbookViewId="0">
      <selection activeCell="CO75" sqref="CO75"/>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qqbR087Fd/Jv5nix9+XRAARngk6SNiB/fXPcNvdCzxmOYFmX4uSDRh2JAadIuYW2Ssz4fWgxEeHqXIKTQ5KoiA==" saltValue="NyYZ5OMXlOE/MJuHWvU/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6" zoomScaleNormal="100" zoomScaleSheetLayoutView="55" workbookViewId="0">
      <selection activeCell="M50" sqref="M50"/>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h0niSkk84ZVVyZENjMXfx9CzHHGM934UreylpIrkA8lkxx3cIfs452HllTFC/o10jYWYoJVFn00wGZrCx1Z3Jw==" saltValue="sLqxAJjbriu6onzwZHLb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4" zoomScaleSheetLayoutView="100" workbookViewId="0">
      <selection activeCell="M50" sqref="M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8" t="s">
        <v>3</v>
      </c>
      <c r="D47" s="1238"/>
      <c r="E47" s="1239"/>
      <c r="F47" s="11">
        <v>15.71</v>
      </c>
      <c r="G47" s="12">
        <v>16.579999999999998</v>
      </c>
      <c r="H47" s="12">
        <v>14.71</v>
      </c>
      <c r="I47" s="12">
        <v>11.04</v>
      </c>
      <c r="J47" s="13">
        <v>8.15</v>
      </c>
    </row>
    <row r="48" spans="2:10" ht="57.75" customHeight="1">
      <c r="B48" s="14"/>
      <c r="C48" s="1240" t="s">
        <v>4</v>
      </c>
      <c r="D48" s="1240"/>
      <c r="E48" s="1241"/>
      <c r="F48" s="15">
        <v>4.2300000000000004</v>
      </c>
      <c r="G48" s="16">
        <v>3.94</v>
      </c>
      <c r="H48" s="16">
        <v>3.84</v>
      </c>
      <c r="I48" s="16">
        <v>3.55</v>
      </c>
      <c r="J48" s="17">
        <v>3.25</v>
      </c>
    </row>
    <row r="49" spans="2:10" ht="57.75" customHeight="1" thickBot="1">
      <c r="B49" s="18"/>
      <c r="C49" s="1242" t="s">
        <v>5</v>
      </c>
      <c r="D49" s="1242"/>
      <c r="E49" s="1243"/>
      <c r="F49" s="19" t="s">
        <v>571</v>
      </c>
      <c r="G49" s="20">
        <v>0.25</v>
      </c>
      <c r="H49" s="20" t="s">
        <v>572</v>
      </c>
      <c r="I49" s="20" t="s">
        <v>573</v>
      </c>
      <c r="J49" s="21" t="s">
        <v>574</v>
      </c>
    </row>
    <row r="50" spans="2:10" ht="13.5" customHeight="1"/>
  </sheetData>
  <sheetProtection algorithmName="SHA-512" hashValue="vmeRFhDkOlxGC8/zj61SHsgXz8LrYvmDB/j92Mgc7hwdMdIEdHzdtOAjZDwkmdHYT1YW/T5+6JOE9hCyHv+fxA==" saltValue="jWpLU+zLw1z87BoV0obW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'目的別歳出決算分析表（住民一人当たりのコスト）'!Print_Area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2022-03-09T06:29:37Z</cp:lastPrinted>
  <dcterms:created xsi:type="dcterms:W3CDTF">2022-02-02T06:46:36Z</dcterms:created>
  <dcterms:modified xsi:type="dcterms:W3CDTF">2022-09-28T23:54:23Z</dcterms:modified>
  <cp:category/>
</cp:coreProperties>
</file>