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04（近内）\04 決算統計\07-01 財政状況資料集（R2年度の続き）\20220905【作業依頼】令和2年度財政状況資料集の作成について（2回目）\HP公表用\"/>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0" r:id="rId14"/>
    <sheet name="施設類型別ストック情報分析表①" sheetId="19" r:id="rId15"/>
    <sheet name="施設類型別ストック情報分析表②" sheetId="18"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88" i="12" l="1"/>
  <c r="AP88" i="12"/>
  <c r="AF88" i="12"/>
  <c r="AU63" i="12" l="1"/>
  <c r="AP63" i="12"/>
  <c r="BG36" i="10" l="1"/>
  <c r="BG35" i="10"/>
  <c r="BG34" i="10"/>
  <c r="AO36"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C38" i="10"/>
  <c r="CO37" i="10"/>
  <c r="BE37" i="10"/>
  <c r="AM37" i="10"/>
  <c r="C37" i="10"/>
  <c r="CO36" i="10"/>
  <c r="C36" i="10"/>
  <c r="CO35" i="10"/>
  <c r="C35" i="10"/>
  <c r="CO34"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U37" i="10" s="1"/>
  <c r="U38" i="10" s="1"/>
  <c r="AM34" i="10"/>
  <c r="AM35" i="10" s="1"/>
  <c r="AM36" i="10" s="1"/>
  <c r="BE34" i="10" l="1"/>
  <c r="BE35" i="10" l="1"/>
  <c r="BE36" i="10" s="1"/>
  <c r="BW34" i="10" s="1"/>
  <c r="BW35" i="10" s="1"/>
  <c r="BW36" i="10" s="1"/>
  <c r="BW37" i="10" s="1"/>
  <c r="BW38" i="10" s="1"/>
  <c r="BW39" i="10" s="1"/>
  <c r="BW40" i="10" s="1"/>
  <c r="BW41" i="10" s="1"/>
  <c r="BW42" i="10" s="1"/>
  <c r="BW43" i="10" s="1"/>
</calcChain>
</file>

<file path=xl/sharedStrings.xml><?xml version="1.0" encoding="utf-8"?>
<sst xmlns="http://schemas.openxmlformats.org/spreadsheetml/2006/main" count="1071" uniqueCount="622">
  <si>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</si>
  <si>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</si>
  <si>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</si>
  <si>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</si>
  <si>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</si>
  <si>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</si>
  <si>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</si>
  <si>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</si>
  <si>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</si>
  <si>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</si>
  <si>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</si>
  <si>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</si>
  <si>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</si>
  <si>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</si>
  <si>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</si>
  <si>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</si>
  <si>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</si>
  <si>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</si>
  <si>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</si>
  <si>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</si>
  <si>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</si>
  <si>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</si>
  <si>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</si>
  <si>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</si>
  <si>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</si>
  <si>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</si>
  <si>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</si>
  <si>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</si>
  <si>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</si>
  <si>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</si>
  <si>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</si>
  <si>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</si>
  <si>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</si>
  <si>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</si>
  <si>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</si>
  <si>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</si>
  <si>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</si>
  <si>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</si>
  <si>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</si>
  <si>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</si>
  <si>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</si>
  <si>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</si>
  <si>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</si>
  <si>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</si>
  <si>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</si>
  <si>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</si>
  <si>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</si>
  <si>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</si>
  <si>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</si>
  <si>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</si>
  <si>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</si>
  <si>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</si>
  <si>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</si>
  <si>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</si>
  <si>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</si>
  <si>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</si>
  <si>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</si>
  <si>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</si>
  <si>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</si>
  <si>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</si>
  <si>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</si>
  <si>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</si>
  <si>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</si>
  <si>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</si>
  <si>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</si>
  <si>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</si>
  <si>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</si>
  <si>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</si>
  <si>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</si>
  <si>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</si>
  <si>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</si>
  <si>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</si>
  <si>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</si>
  <si>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</si>
  <si>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</si>
  <si>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</si>
  <si>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</si>
  <si>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</si>
  <si>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</si>
  <si>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</si>
  <si>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</si>
  <si>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</si>
  <si>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</si>
  <si>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愛媛県</t>
    <phoneticPr fontId="5"/>
  </si>
  <si>
    <t>市町村類型</t>
    <phoneticPr fontId="5"/>
  </si>
  <si>
    <t>Ⅰ－１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</si>
  <si>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</si>
  <si>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</si>
  <si>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</si>
  <si>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</si>
  <si>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</si>
  <si>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</si>
  <si>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</si>
  <si>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</si>
  <si>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</si>
  <si>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</si>
  <si>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</si>
  <si>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</si>
  <si>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八幡浜市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</si>
  <si>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</si>
  <si>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</si>
  <si>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</si>
  <si>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</si>
  <si>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</si>
  <si>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</si>
  <si>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</si>
  <si>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</si>
  <si>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</si>
  <si>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</si>
  <si>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</si>
  <si>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</si>
  <si>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</si>
  <si>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</si>
  <si>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</si>
  <si>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</si>
  <si>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</si>
  <si>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</si>
  <si>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</si>
  <si>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</si>
  <si>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</si>
  <si>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</si>
  <si>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</si>
  <si>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</si>
  <si>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</si>
  <si>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</si>
  <si>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</si>
  <si>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</si>
  <si>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</si>
  <si>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</si>
  <si>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</si>
  <si>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</si>
  <si>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</si>
  <si>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</si>
  <si>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</si>
  <si>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</si>
  <si>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</si>
  <si>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</si>
  <si>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</si>
  <si>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</si>
  <si>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</si>
  <si>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</si>
  <si>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</si>
  <si>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</si>
  <si>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</si>
  <si>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</si>
  <si>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</si>
  <si>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</si>
  <si>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</si>
  <si>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</si>
  <si>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</si>
  <si>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</si>
  <si>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</si>
  <si>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5"/>
  </si>
  <si>
    <t>うち日本人(％)</t>
    <phoneticPr fontId="5"/>
  </si>
  <si>
    <t>-1.9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</si>
  <si>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</si>
  <si>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</si>
  <si>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</si>
  <si>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</si>
  <si>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</si>
  <si>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</si>
  <si>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</si>
  <si>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</si>
  <si>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</si>
  <si>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</si>
  <si>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</si>
  <si>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</si>
  <si>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</si>
  <si>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</si>
  <si>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</si>
  <si>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</si>
  <si>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</si>
  <si>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</si>
  <si>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</si>
  <si>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</si>
  <si>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</si>
  <si>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</si>
  <si>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</si>
  <si>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</si>
  <si>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</si>
  <si>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</si>
  <si>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</si>
  <si>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</si>
  <si>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</si>
  <si>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</si>
  <si>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</si>
  <si>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</si>
  <si>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</si>
  <si>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</si>
  <si>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</si>
  <si>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</si>
  <si>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</si>
  <si>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</si>
  <si>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</si>
  <si>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</si>
  <si>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</si>
  <si>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</si>
  <si>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</si>
  <si>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</si>
  <si>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</si>
  <si>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</si>
  <si>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</si>
  <si>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</si>
  <si>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</si>
  <si>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</si>
  <si>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</si>
  <si>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</si>
  <si>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</si>
  <si>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</si>
  <si>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</si>
  <si>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</si>
  <si>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</si>
  <si>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</si>
  <si>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</si>
  <si>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</si>
  <si>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愛媛県八幡浜市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</si>
  <si>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</si>
  <si>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</si>
  <si>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</si>
  <si>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</si>
  <si>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</si>
  <si>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</si>
  <si>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</si>
  <si>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</si>
  <si>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</si>
  <si>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</si>
  <si>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</si>
  <si>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</si>
  <si>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</si>
  <si>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</si>
  <si>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</si>
  <si>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</si>
  <si>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</si>
  <si>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</si>
  <si>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</si>
  <si>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</si>
  <si>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</si>
  <si>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</si>
  <si>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</si>
  <si>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</si>
  <si>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</si>
  <si>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</si>
  <si>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</si>
  <si>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</si>
  <si>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</si>
  <si>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</si>
  <si>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</si>
  <si>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</si>
  <si>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</si>
  <si>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</si>
  <si>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</si>
  <si>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</si>
  <si>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</si>
  <si>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</si>
  <si>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</si>
  <si>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</si>
  <si>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</si>
  <si>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</si>
  <si>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</si>
  <si>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</si>
  <si>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</si>
  <si>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</si>
  <si>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</si>
  <si>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</si>
  <si>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</si>
  <si>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</si>
  <si>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</si>
  <si>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</si>
  <si>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</si>
  <si>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</si>
  <si>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</si>
  <si>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</si>
  <si>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</si>
  <si>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</si>
  <si>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</si>
  <si>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</si>
  <si>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</si>
  <si>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</si>
  <si>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</si>
  <si>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</si>
  <si>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</si>
  <si>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</si>
  <si>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</si>
  <si>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</si>
  <si>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</si>
  <si>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</si>
  <si>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</si>
  <si>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</si>
  <si>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</si>
  <si>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</si>
  <si>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</si>
  <si>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</si>
  <si>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</si>
  <si>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</si>
  <si>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</si>
  <si>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</si>
  <si>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</si>
  <si>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</si>
  <si>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</si>
  <si>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</si>
  <si>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</si>
  <si>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</si>
  <si>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</si>
  <si>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</si>
  <si>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</si>
  <si>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</si>
  <si>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</si>
  <si>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</si>
  <si>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</si>
  <si>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</si>
  <si>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</si>
  <si>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</si>
  <si>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</si>
  <si>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</si>
  <si>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</si>
  <si>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</si>
  <si>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</si>
  <si>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</si>
  <si>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</si>
  <si>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</si>
  <si>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</si>
  <si>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</si>
  <si>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</si>
  <si>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</si>
  <si>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</si>
  <si>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</si>
  <si>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</si>
  <si>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</si>
  <si>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</si>
  <si>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</si>
  <si>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</si>
  <si>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</si>
  <si>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</si>
  <si>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</si>
  <si>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</si>
  <si>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</si>
  <si>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</si>
  <si>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</si>
  <si>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</si>
  <si>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</si>
  <si>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</si>
  <si>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</si>
  <si>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</si>
  <si>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</si>
  <si>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</si>
  <si>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</si>
  <si>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その他</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</si>
  <si>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</si>
  <si>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</si>
  <si>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</si>
  <si>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</si>
  <si>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</si>
  <si>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</si>
  <si>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</si>
  <si>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</si>
  <si>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</si>
  <si>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</si>
  <si>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</si>
  <si>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</si>
  <si>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</si>
  <si>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</si>
  <si>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</si>
  <si>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</si>
  <si>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</si>
  <si>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</si>
  <si>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</si>
  <si>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</si>
  <si>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</si>
  <si>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</si>
  <si>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</si>
  <si>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愛媛県八幡浜市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</si>
  <si>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</si>
  <si>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</si>
  <si>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</si>
  <si>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</si>
  <si>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</si>
  <si>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</si>
  <si>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</si>
  <si>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</si>
  <si>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</si>
  <si>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</si>
  <si>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</si>
  <si>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</si>
  <si>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</si>
  <si>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</si>
  <si>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</si>
  <si>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</si>
  <si>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</si>
  <si>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</si>
  <si>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</si>
  <si>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</si>
  <si>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</si>
  <si>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</si>
  <si>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</si>
  <si>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</si>
  <si>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</si>
  <si>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</si>
  <si>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</si>
  <si>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</si>
  <si>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</si>
  <si>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</si>
  <si>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</si>
  <si>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</si>
  <si>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</si>
  <si>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</si>
  <si>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</si>
  <si>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</si>
  <si>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</si>
  <si>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介護サービス事業特別会計</t>
    <phoneticPr fontId="5"/>
  </si>
  <si>
    <t>-</t>
    <phoneticPr fontId="5"/>
  </si>
  <si>
    <t>駐車場事業特別会計</t>
    <phoneticPr fontId="5"/>
  </si>
  <si>
    <t>-</t>
    <phoneticPr fontId="5"/>
  </si>
  <si>
    <t>水道事業会計</t>
    <phoneticPr fontId="5"/>
  </si>
  <si>
    <t>法適用企業</t>
    <phoneticPr fontId="5"/>
  </si>
  <si>
    <t>市立八幡浜総合病院事業会計</t>
    <phoneticPr fontId="5"/>
  </si>
  <si>
    <t>法適用企業</t>
    <phoneticPr fontId="5"/>
  </si>
  <si>
    <t>下水道事業会計</t>
    <phoneticPr fontId="5"/>
  </si>
  <si>
    <t>簡易水道事業特別会計</t>
    <phoneticPr fontId="5"/>
  </si>
  <si>
    <t>法非適用企業</t>
    <phoneticPr fontId="5"/>
  </si>
  <si>
    <t>港湾整備事業特別会計</t>
    <phoneticPr fontId="5"/>
  </si>
  <si>
    <t>法非適用企業</t>
    <phoneticPr fontId="5"/>
  </si>
  <si>
    <t>水産物地方卸売市場事業特別会計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</si>
  <si>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</si>
  <si>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</si>
  <si>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</si>
  <si>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</si>
  <si>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</si>
  <si>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</si>
  <si>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</si>
  <si>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</si>
  <si>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</si>
  <si>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</si>
  <si>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</si>
  <si>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</si>
  <si>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</si>
  <si>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</si>
  <si>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</si>
  <si>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</si>
  <si>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</si>
  <si>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</si>
  <si>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</si>
  <si>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</si>
  <si>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</si>
  <si>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</si>
  <si>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</si>
  <si>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</si>
  <si>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</si>
  <si>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</si>
  <si>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</si>
  <si>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</si>
  <si>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</si>
  <si>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</si>
  <si>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</si>
  <si>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</si>
  <si>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</si>
  <si>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</si>
  <si>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</si>
  <si>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</si>
  <si>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</si>
  <si>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</si>
  <si>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</si>
  <si>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</si>
  <si>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</si>
  <si>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</si>
  <si>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</si>
  <si>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</si>
  <si>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</si>
  <si>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</si>
  <si>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</si>
  <si>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</si>
  <si>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</si>
  <si>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</si>
  <si>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</si>
  <si>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</si>
  <si>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</si>
  <si>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</si>
  <si>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</si>
  <si>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</si>
  <si>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</si>
  <si>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</si>
  <si>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</si>
  <si>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</si>
  <si>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</si>
  <si>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</si>
  <si>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</si>
  <si>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市立八幡浜総合病院事業会計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</si>
  <si>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</si>
  <si>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</si>
  <si>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港湾整備事業特別会計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</si>
  <si>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</si>
  <si>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</si>
  <si>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</si>
  <si>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</si>
  <si>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</si>
  <si>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</si>
  <si>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</si>
  <si>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</si>
  <si>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</si>
  <si>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</si>
  <si>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</si>
  <si>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</si>
  <si>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</si>
  <si>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</si>
  <si>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</si>
  <si>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</si>
  <si>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</si>
  <si>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</si>
  <si>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</si>
  <si>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</si>
  <si>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</si>
  <si>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</si>
  <si>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</si>
  <si>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</si>
  <si>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</si>
  <si>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</si>
  <si>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</si>
  <si>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</si>
  <si>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</si>
  <si>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</si>
  <si>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</si>
  <si>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</si>
  <si>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</si>
  <si>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</si>
  <si>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</si>
  <si>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</si>
  <si>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</si>
  <si>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</si>
  <si>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</si>
  <si>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</si>
  <si>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</si>
  <si>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</si>
  <si>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</si>
  <si>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</si>
  <si>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</si>
  <si>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</si>
  <si>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</si>
  <si>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</si>
  <si>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</si>
  <si>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</si>
  <si>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</si>
  <si>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</si>
  <si>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</si>
  <si>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</si>
  <si>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</si>
  <si>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</si>
  <si>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</si>
  <si>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</si>
  <si>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</si>
  <si>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</si>
  <si>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</si>
  <si>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</si>
  <si>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</si>
  <si>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</si>
  <si>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</si>
  <si>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</si>
  <si>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</si>
  <si>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</si>
  <si>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</si>
  <si>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</si>
  <si>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</si>
  <si>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</si>
  <si>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</si>
  <si>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</si>
  <si>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</si>
  <si>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</si>
  <si>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</si>
  <si>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</si>
  <si>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</si>
  <si>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</si>
  <si>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</si>
  <si>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</si>
  <si>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</si>
  <si>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3.07</t>
  </si>
  <si>
    <t>▲ 1.01</t>
  </si>
  <si>
    <t>市立八幡浜総合病院事業会計</t>
  </si>
  <si>
    <t>水道事業会計</t>
  </si>
  <si>
    <t>国民健康保険事業特別会計</t>
  </si>
  <si>
    <t>介護保険特別会計</t>
  </si>
  <si>
    <t>一般会計</t>
  </si>
  <si>
    <t>下水道事業会計</t>
  </si>
  <si>
    <t>後期高齢者医療特別会計</t>
  </si>
  <si>
    <t>港湾整備事業特別会計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</si>
  <si>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</si>
  <si>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</si>
  <si>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</si>
  <si>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</si>
  <si>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</si>
  <si>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</si>
  <si>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</si>
  <si>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</si>
  <si>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地域振興基金</t>
    <rPh sb="0" eb="2">
      <t>チイキ</t>
    </rPh>
    <rPh sb="2" eb="4">
      <t>シンコウ</t>
    </rPh>
    <rPh sb="4" eb="6">
      <t>キキン</t>
    </rPh>
    <phoneticPr fontId="19"/>
  </si>
  <si>
    <t>地域福祉基金</t>
    <rPh sb="0" eb="2">
      <t>チイキ</t>
    </rPh>
    <rPh sb="2" eb="4">
      <t>フクシ</t>
    </rPh>
    <rPh sb="4" eb="6">
      <t>キキン</t>
    </rPh>
    <phoneticPr fontId="19"/>
  </si>
  <si>
    <t>奨学基金</t>
    <rPh sb="0" eb="2">
      <t>ショウガク</t>
    </rPh>
    <rPh sb="2" eb="4">
      <t>キキン</t>
    </rPh>
    <phoneticPr fontId="19"/>
  </si>
  <si>
    <t>養護老人ホーム基金</t>
    <rPh sb="0" eb="2">
      <t>ヨウゴ</t>
    </rPh>
    <rPh sb="2" eb="4">
      <t>ロウジン</t>
    </rPh>
    <rPh sb="7" eb="9">
      <t>キキン</t>
    </rPh>
    <phoneticPr fontId="19"/>
  </si>
  <si>
    <t>ふるさと創生基金</t>
    <rPh sb="4" eb="6">
      <t>ソウセイ</t>
    </rPh>
    <rPh sb="6" eb="8">
      <t>キキン</t>
    </rPh>
    <phoneticPr fontId="19"/>
  </si>
  <si>
    <t>八幡浜地区施設事務組合（一般会計）</t>
    <rPh sb="0" eb="3">
      <t>ヤワタハマ</t>
    </rPh>
    <rPh sb="3" eb="5">
      <t>チク</t>
    </rPh>
    <rPh sb="5" eb="7">
      <t>シセツ</t>
    </rPh>
    <rPh sb="7" eb="9">
      <t>ジム</t>
    </rPh>
    <rPh sb="9" eb="11">
      <t>クミアイ</t>
    </rPh>
    <rPh sb="12" eb="14">
      <t>イッパン</t>
    </rPh>
    <rPh sb="14" eb="16">
      <t>カイケイ</t>
    </rPh>
    <phoneticPr fontId="2"/>
  </si>
  <si>
    <t>八幡浜地区施設事務組合（消防事業特別会計）</t>
    <rPh sb="0" eb="3">
      <t>ヤワタハマ</t>
    </rPh>
    <rPh sb="3" eb="5">
      <t>チク</t>
    </rPh>
    <rPh sb="5" eb="7">
      <t>シセツ</t>
    </rPh>
    <rPh sb="7" eb="9">
      <t>ジム</t>
    </rPh>
    <rPh sb="9" eb="11">
      <t>クミアイ</t>
    </rPh>
    <rPh sb="12" eb="14">
      <t>ショウボウ</t>
    </rPh>
    <rPh sb="14" eb="16">
      <t>ジギョウ</t>
    </rPh>
    <rPh sb="16" eb="18">
      <t>トクベツ</t>
    </rPh>
    <rPh sb="18" eb="20">
      <t>カイケイ</t>
    </rPh>
    <phoneticPr fontId="2"/>
  </si>
  <si>
    <t>八幡浜地区施設事務組合（休日夜間急患センター事業特別会計）</t>
    <rPh sb="0" eb="3">
      <t>ヤワタハマ</t>
    </rPh>
    <rPh sb="3" eb="5">
      <t>チク</t>
    </rPh>
    <rPh sb="5" eb="7">
      <t>シセツ</t>
    </rPh>
    <rPh sb="7" eb="9">
      <t>ジム</t>
    </rPh>
    <rPh sb="9" eb="11">
      <t>クミアイ</t>
    </rPh>
    <rPh sb="12" eb="14">
      <t>キュウジツ</t>
    </rPh>
    <rPh sb="14" eb="16">
      <t>ヤカン</t>
    </rPh>
    <rPh sb="16" eb="18">
      <t>キュウカン</t>
    </rPh>
    <rPh sb="22" eb="24">
      <t>ジギョウ</t>
    </rPh>
    <rPh sb="24" eb="26">
      <t>トクベツ</t>
    </rPh>
    <rPh sb="26" eb="28">
      <t>カイケイ</t>
    </rPh>
    <phoneticPr fontId="2"/>
  </si>
  <si>
    <t>八幡浜地区施設事務組合（し尿処理事業特別会計）</t>
    <rPh sb="0" eb="3">
      <t>ヤワタハマ</t>
    </rPh>
    <rPh sb="3" eb="5">
      <t>チク</t>
    </rPh>
    <rPh sb="5" eb="7">
      <t>シセツ</t>
    </rPh>
    <rPh sb="7" eb="9">
      <t>ジム</t>
    </rPh>
    <rPh sb="9" eb="11">
      <t>クミアイ</t>
    </rPh>
    <rPh sb="13" eb="14">
      <t>ニョウ</t>
    </rPh>
    <rPh sb="14" eb="16">
      <t>ショリ</t>
    </rPh>
    <rPh sb="16" eb="18">
      <t>ジギョウ</t>
    </rPh>
    <rPh sb="18" eb="20">
      <t>トクベツ</t>
    </rPh>
    <rPh sb="20" eb="22">
      <t>カイケイ</t>
    </rPh>
    <phoneticPr fontId="2"/>
  </si>
  <si>
    <t>八幡浜地区施設事務組合（特別養護老人ホーム事業特別会計）</t>
    <rPh sb="0" eb="3">
      <t>ヤワタハマ</t>
    </rPh>
    <rPh sb="3" eb="5">
      <t>チク</t>
    </rPh>
    <rPh sb="5" eb="7">
      <t>シセツ</t>
    </rPh>
    <rPh sb="7" eb="9">
      <t>ジム</t>
    </rPh>
    <rPh sb="9" eb="11">
      <t>クミアイ</t>
    </rPh>
    <rPh sb="12" eb="14">
      <t>トクベツ</t>
    </rPh>
    <rPh sb="14" eb="16">
      <t>ヨウゴ</t>
    </rPh>
    <rPh sb="16" eb="18">
      <t>ロウジン</t>
    </rPh>
    <rPh sb="21" eb="23">
      <t>ジギョウ</t>
    </rPh>
    <rPh sb="23" eb="25">
      <t>トクベツ</t>
    </rPh>
    <rPh sb="25" eb="27">
      <t>カイケイ</t>
    </rPh>
    <phoneticPr fontId="2"/>
  </si>
  <si>
    <t>八幡浜・大洲地区広域市町村圏組合（一般会計）</t>
    <rPh sb="0" eb="3">
      <t>ヤワタハマ</t>
    </rPh>
    <rPh sb="4" eb="6">
      <t>オオズ</t>
    </rPh>
    <rPh sb="6" eb="8">
      <t>チク</t>
    </rPh>
    <rPh sb="8" eb="10">
      <t>コウイキ</t>
    </rPh>
    <rPh sb="10" eb="13">
      <t>シチョウソン</t>
    </rPh>
    <rPh sb="13" eb="14">
      <t>ケン</t>
    </rPh>
    <rPh sb="14" eb="16">
      <t>クミアイ</t>
    </rPh>
    <rPh sb="17" eb="19">
      <t>イッパン</t>
    </rPh>
    <rPh sb="19" eb="21">
      <t>カイケイ</t>
    </rPh>
    <phoneticPr fontId="2"/>
  </si>
  <si>
    <t>八幡浜・大洲地区広域市町村圏組合（八幡浜・大洲地方拠点対策室特別会計）</t>
    <rPh sb="0" eb="3">
      <t>ヤワタハマ</t>
    </rPh>
    <rPh sb="4" eb="6">
      <t>オオズ</t>
    </rPh>
    <rPh sb="6" eb="8">
      <t>チク</t>
    </rPh>
    <rPh sb="8" eb="10">
      <t>コウイキ</t>
    </rPh>
    <rPh sb="10" eb="13">
      <t>シチョウソン</t>
    </rPh>
    <rPh sb="13" eb="14">
      <t>ケン</t>
    </rPh>
    <rPh sb="14" eb="16">
      <t>クミアイ</t>
    </rPh>
    <rPh sb="17" eb="20">
      <t>ヤワタハマ</t>
    </rPh>
    <rPh sb="21" eb="23">
      <t>オオズ</t>
    </rPh>
    <rPh sb="23" eb="25">
      <t>チホウ</t>
    </rPh>
    <rPh sb="25" eb="27">
      <t>キョテン</t>
    </rPh>
    <rPh sb="27" eb="30">
      <t>タイサクシツ</t>
    </rPh>
    <rPh sb="30" eb="32">
      <t>トクベツ</t>
    </rPh>
    <rPh sb="32" eb="34">
      <t>カイケイ</t>
    </rPh>
    <phoneticPr fontId="2"/>
  </si>
  <si>
    <t>八幡浜・大洲地区広域市町村圏組合（八幡浜・大洲地区ふるさと市町村圏基金特別会計）</t>
    <rPh sb="0" eb="3">
      <t>ヤワタハマ</t>
    </rPh>
    <rPh sb="4" eb="6">
      <t>オオズ</t>
    </rPh>
    <rPh sb="6" eb="8">
      <t>チク</t>
    </rPh>
    <rPh sb="8" eb="10">
      <t>コウイキ</t>
    </rPh>
    <rPh sb="10" eb="13">
      <t>シチョウソン</t>
    </rPh>
    <rPh sb="13" eb="14">
      <t>ケン</t>
    </rPh>
    <rPh sb="14" eb="16">
      <t>クミアイ</t>
    </rPh>
    <rPh sb="17" eb="20">
      <t>ヤワタハマ</t>
    </rPh>
    <rPh sb="21" eb="23">
      <t>オオズ</t>
    </rPh>
    <rPh sb="23" eb="25">
      <t>チク</t>
    </rPh>
    <rPh sb="29" eb="32">
      <t>シチョウソン</t>
    </rPh>
    <rPh sb="32" eb="33">
      <t>ケン</t>
    </rPh>
    <rPh sb="33" eb="35">
      <t>キキン</t>
    </rPh>
    <rPh sb="35" eb="37">
      <t>トクベツ</t>
    </rPh>
    <rPh sb="37" eb="39">
      <t>カイケイ</t>
    </rPh>
    <phoneticPr fontId="2"/>
  </si>
  <si>
    <t>八幡浜・大洲地区広域市町村圏組合（運動公園特別会計）</t>
    <rPh sb="0" eb="3">
      <t>ヤワタハマ</t>
    </rPh>
    <rPh sb="4" eb="6">
      <t>オオズ</t>
    </rPh>
    <rPh sb="6" eb="8">
      <t>チク</t>
    </rPh>
    <rPh sb="8" eb="10">
      <t>コウイキ</t>
    </rPh>
    <rPh sb="10" eb="13">
      <t>シチョウソン</t>
    </rPh>
    <rPh sb="13" eb="14">
      <t>ケン</t>
    </rPh>
    <rPh sb="14" eb="16">
      <t>クミアイ</t>
    </rPh>
    <rPh sb="17" eb="21">
      <t>ウンドウコウエン</t>
    </rPh>
    <rPh sb="21" eb="23">
      <t>トクベツ</t>
    </rPh>
    <rPh sb="23" eb="25">
      <t>カイケイ</t>
    </rPh>
    <phoneticPr fontId="2"/>
  </si>
  <si>
    <t>愛媛地方税滞納整理機構</t>
    <rPh sb="0" eb="2">
      <t>エヒメ</t>
    </rPh>
    <rPh sb="2" eb="5">
      <t>チホウゼイ</t>
    </rPh>
    <rPh sb="5" eb="7">
      <t>タイノウ</t>
    </rPh>
    <rPh sb="7" eb="9">
      <t>セイリ</t>
    </rPh>
    <rPh sb="9" eb="11">
      <t>キコウ</t>
    </rPh>
    <phoneticPr fontId="2"/>
  </si>
  <si>
    <t>愛媛県後期高齢者医療広域連合（一般会計）</t>
    <phoneticPr fontId="2"/>
  </si>
  <si>
    <t>愛媛県後期高齢者医療広域連合（後期高齢者医療特別会計）</t>
    <phoneticPr fontId="2"/>
  </si>
  <si>
    <t>南予水道企業団</t>
    <phoneticPr fontId="2"/>
  </si>
  <si>
    <t>-</t>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</si>
  <si>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</si>
  <si>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</si>
  <si>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</si>
  <si>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</si>
  <si>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</si>
  <si>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</si>
  <si>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将来負担比率については、市立八幡浜総合病院改築事業やフェリー埠頭再整備事業等の大型事業の実施に伴う地方債の発行により、高い水準で推移しており、今後も大型事業の継続等により、当面この傾向は続くものと予想される。実質公債費比率については、合併特例事業債や過疎対策事業債等の交付税算入率の高い地方債発行の割合が増加していること、財政調整基金等の充当可能基金が増加していること等により、減少傾向となっている。地方債発行額を元金償還額以下に抑える方針を原則とし、交付税算入率の高い地方債の発行を優先し、将来負担比率及び実質公債費比率の改善に努める。</t>
    <rPh sb="152" eb="154">
      <t>ゾウカ</t>
    </rPh>
    <rPh sb="161" eb="163">
      <t>ザイセイ</t>
    </rPh>
    <rPh sb="163" eb="165">
      <t>チョウセイ</t>
    </rPh>
    <rPh sb="165" eb="167">
      <t>キキン</t>
    </rPh>
    <rPh sb="167" eb="168">
      <t>トウ</t>
    </rPh>
    <rPh sb="169" eb="171">
      <t>ジュウトウ</t>
    </rPh>
    <rPh sb="171" eb="173">
      <t>カノウ</t>
    </rPh>
    <rPh sb="173" eb="175">
      <t>キキン</t>
    </rPh>
    <rPh sb="176" eb="178">
      <t>ゾウカ</t>
    </rPh>
    <rPh sb="184" eb="185">
      <t>ナド</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</si>
  <si>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</si>
  <si>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</si>
  <si>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</si>
  <si>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については、市立八幡浜総合病院改築事業やフェリー埠頭再整備事業等の大業事業の実施に伴う地方債の発行により、高い水準で推移しており、今後も大型事業の継続等により、当面この傾向は続くものと予想される。有形固定資産減価償却率は、市民文化活動センター建設事業や保内総合児童センター建設事業等により改善し、類似団体平均値を下回った。今後、施設の更新については、固定資産台帳等を活用し、施設の経年状況等を比較・分析しながら、中長期的な視点で検討する。</t>
    <rPh sb="127" eb="129">
      <t>ケンセツ</t>
    </rPh>
    <rPh sb="129" eb="131">
      <t>ジギョウ</t>
    </rPh>
    <rPh sb="142" eb="144">
      <t>ケンセツ</t>
    </rPh>
    <rPh sb="144" eb="146">
      <t>ジギョウ</t>
    </rPh>
    <rPh sb="146" eb="147">
      <t>トウ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</si>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</sst>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83280</c:v>
                </c:pt>
                <c:pt idx="1">
                  <c:v>88968</c:v>
                </c:pt>
                <c:pt idx="2">
                  <c:v>85173</c:v>
                </c:pt>
                <c:pt idx="3">
                  <c:v>94081</c:v>
                </c:pt>
                <c:pt idx="4">
                  <c:v>92632</c:v>
                </c:pt>
              </c:numCache>
            </c:numRef>
          </c:val>
          <c:smooth val="0"/>
          <c:extLst>
            <c:ext xmlns:c16="http://schemas.microsoft.com/office/drawing/2014/chart" uri="{C3380CC4-5D6E-409C-BE32-E72D297353CC}">
              <c16:uniqueId val="{00000000-9DD3-4E41-A31D-DD8EBDDC37D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71645</c:v>
                </c:pt>
                <c:pt idx="1">
                  <c:v>95620</c:v>
                </c:pt>
                <c:pt idx="2">
                  <c:v>97184</c:v>
                </c:pt>
                <c:pt idx="3">
                  <c:v>157978</c:v>
                </c:pt>
                <c:pt idx="4">
                  <c:v>112953</c:v>
                </c:pt>
              </c:numCache>
            </c:numRef>
          </c:val>
          <c:smooth val="0"/>
          <c:extLst>
            <c:ext xmlns:c16="http://schemas.microsoft.com/office/drawing/2014/chart" uri="{C3380CC4-5D6E-409C-BE32-E72D297353CC}">
              <c16:uniqueId val="{00000001-9DD3-4E41-A31D-DD8EBDDC37D8}"/>
            </c:ext>
          </c:extLst>
        </c:ser>
        <c:dLbls>
          <c:showLegendKey val="0"/>
          <c:showVal val="0"/>
          <c:showCatName val="0"/>
          <c:showSerName val="0"/>
          <c:showPercent val="0"/>
          <c:showBubbleSize val="0"/>
        </c:dLbls>
        <c:marker val="1"/>
        <c:smooth val="0"/>
        <c:axId val="375954248"/>
        <c:axId val="375308616"/>
      </c:lineChart>
      <c:catAx>
        <c:axId val="3759542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75308616"/>
        <c:crosses val="autoZero"/>
        <c:auto val="1"/>
        <c:lblAlgn val="ctr"/>
        <c:lblOffset val="100"/>
        <c:tickLblSkip val="1"/>
        <c:tickMarkSkip val="1"/>
        <c:noMultiLvlLbl val="0"/>
      </c:catAx>
      <c:valAx>
        <c:axId val="375308616"/>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759542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0.77</c:v>
                </c:pt>
                <c:pt idx="1">
                  <c:v>1.92</c:v>
                </c:pt>
                <c:pt idx="2">
                  <c:v>2.94</c:v>
                </c:pt>
                <c:pt idx="3">
                  <c:v>2.41</c:v>
                </c:pt>
                <c:pt idx="4">
                  <c:v>0.56999999999999995</c:v>
                </c:pt>
              </c:numCache>
            </c:numRef>
          </c:val>
          <c:extLst>
            <c:ext xmlns:c16="http://schemas.microsoft.com/office/drawing/2014/chart" uri="{C3380CC4-5D6E-409C-BE32-E72D297353CC}">
              <c16:uniqueId val="{00000000-8F48-412A-92F7-2A92C24668A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23.12</c:v>
                </c:pt>
                <c:pt idx="1">
                  <c:v>23.69</c:v>
                </c:pt>
                <c:pt idx="2">
                  <c:v>24.87</c:v>
                </c:pt>
                <c:pt idx="3">
                  <c:v>26.58</c:v>
                </c:pt>
                <c:pt idx="4">
                  <c:v>26.23</c:v>
                </c:pt>
              </c:numCache>
            </c:numRef>
          </c:val>
          <c:extLst>
            <c:ext xmlns:c16="http://schemas.microsoft.com/office/drawing/2014/chart" uri="{C3380CC4-5D6E-409C-BE32-E72D297353CC}">
              <c16:uniqueId val="{00000001-8F48-412A-92F7-2A92C24668AD}"/>
            </c:ext>
          </c:extLst>
        </c:ser>
        <c:dLbls>
          <c:showLegendKey val="0"/>
          <c:showVal val="0"/>
          <c:showCatName val="0"/>
          <c:showSerName val="0"/>
          <c:showPercent val="0"/>
          <c:showBubbleSize val="0"/>
        </c:dLbls>
        <c:gapWidth val="250"/>
        <c:overlap val="100"/>
        <c:axId val="497001864"/>
        <c:axId val="4969983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-3.07</c:v>
                </c:pt>
                <c:pt idx="1">
                  <c:v>1.54</c:v>
                </c:pt>
                <c:pt idx="2">
                  <c:v>1.98</c:v>
                </c:pt>
                <c:pt idx="3">
                  <c:v>0.93</c:v>
                </c:pt>
                <c:pt idx="4">
                  <c:v>-1.01</c:v>
                </c:pt>
              </c:numCache>
            </c:numRef>
          </c:val>
          <c:smooth val="0"/>
          <c:extLst>
            <c:ext xmlns:c16="http://schemas.microsoft.com/office/drawing/2014/chart" uri="{C3380CC4-5D6E-409C-BE32-E72D297353CC}">
              <c16:uniqueId val="{00000002-8F48-412A-92F7-2A92C24668AD}"/>
            </c:ext>
          </c:extLst>
        </c:ser>
        <c:dLbls>
          <c:showLegendKey val="0"/>
          <c:showVal val="0"/>
          <c:showCatName val="0"/>
          <c:showSerName val="0"/>
          <c:showPercent val="0"/>
          <c:showBubbleSize val="0"/>
        </c:dLbls>
        <c:marker val="1"/>
        <c:smooth val="0"/>
        <c:axId val="497001864"/>
        <c:axId val="496998336"/>
      </c:lineChart>
      <c:catAx>
        <c:axId val="497001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96998336"/>
        <c:crosses val="autoZero"/>
        <c:auto val="1"/>
        <c:lblAlgn val="ctr"/>
        <c:lblOffset val="100"/>
        <c:tickLblSkip val="1"/>
        <c:tickMarkSkip val="1"/>
        <c:noMultiLvlLbl val="0"/>
      </c:catAx>
      <c:valAx>
        <c:axId val="4969983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70018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0.02</c:v>
                </c:pt>
                <c:pt idx="2">
                  <c:v>#N/A</c:v>
                </c:pt>
                <c:pt idx="3">
                  <c:v>0</c:v>
                </c:pt>
                <c:pt idx="4">
                  <c:v>#N/A</c:v>
                </c:pt>
                <c:pt idx="5">
                  <c:v>0</c:v>
                </c:pt>
                <c:pt idx="6">
                  <c:v>#N/A</c:v>
                </c:pt>
                <c:pt idx="7">
                  <c:v>0.06</c:v>
                </c:pt>
                <c:pt idx="8">
                  <c:v>#N/A</c:v>
                </c:pt>
                <c:pt idx="9">
                  <c:v>0</c:v>
                </c:pt>
              </c:numCache>
            </c:numRef>
          </c:val>
          <c:extLst>
            <c:ext xmlns:c16="http://schemas.microsoft.com/office/drawing/2014/chart" uri="{C3380CC4-5D6E-409C-BE32-E72D297353CC}">
              <c16:uniqueId val="{00000000-561B-4A11-92FA-AE3C7CA20DA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61B-4A11-92FA-AE3C7CA20DA2}"/>
            </c:ext>
          </c:extLst>
        </c:ser>
        <c:ser>
          <c:idx val="2"/>
          <c:order val="2"/>
          <c:tx>
            <c:strRef>
              <c:f>データシート!$A$29</c:f>
              <c:strCache>
                <c:ptCount val="1"/>
                <c:pt idx="0">
                  <c:v>港湾整備事業特別会計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561B-4A11-92FA-AE3C7CA20DA2}"/>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0.09</c:v>
                </c:pt>
                <c:pt idx="2">
                  <c:v>#N/A</c:v>
                </c:pt>
                <c:pt idx="3">
                  <c:v>0.08</c:v>
                </c:pt>
                <c:pt idx="4">
                  <c:v>#N/A</c:v>
                </c:pt>
                <c:pt idx="5">
                  <c:v>0.08</c:v>
                </c:pt>
                <c:pt idx="6">
                  <c:v>#N/A</c:v>
                </c:pt>
                <c:pt idx="7">
                  <c:v>0.09</c:v>
                </c:pt>
                <c:pt idx="8">
                  <c:v>#N/A</c:v>
                </c:pt>
                <c:pt idx="9">
                  <c:v>0.1</c:v>
                </c:pt>
              </c:numCache>
            </c:numRef>
          </c:val>
          <c:extLst>
            <c:ext xmlns:c16="http://schemas.microsoft.com/office/drawing/2014/chart" uri="{C3380CC4-5D6E-409C-BE32-E72D297353CC}">
              <c16:uniqueId val="{00000003-561B-4A11-92FA-AE3C7CA20DA2}"/>
            </c:ext>
          </c:extLst>
        </c:ser>
        <c:ser>
          <c:idx val="4"/>
          <c:order val="4"/>
          <c:tx>
            <c:strRef>
              <c:f>データシート!$A$31</c:f>
              <c:strCache>
                <c:ptCount val="1"/>
                <c:pt idx="0">
                  <c:v>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0</c:v>
                </c:pt>
                <c:pt idx="1">
                  <c:v>0</c:v>
                </c:pt>
                <c:pt idx="2">
                  <c:v>0</c:v>
                </c:pt>
                <c:pt idx="3">
                  <c:v>0</c:v>
                </c:pt>
                <c:pt idx="4">
                  <c:v>0</c:v>
                </c:pt>
                <c:pt idx="5">
                  <c:v>0</c:v>
                </c:pt>
                <c:pt idx="6">
                  <c:v>#N/A</c:v>
                </c:pt>
                <c:pt idx="7">
                  <c:v>0.51</c:v>
                </c:pt>
                <c:pt idx="8">
                  <c:v>#N/A</c:v>
                </c:pt>
                <c:pt idx="9">
                  <c:v>0.5</c:v>
                </c:pt>
              </c:numCache>
            </c:numRef>
          </c:val>
          <c:extLst>
            <c:ext xmlns:c16="http://schemas.microsoft.com/office/drawing/2014/chart" uri="{C3380CC4-5D6E-409C-BE32-E72D297353CC}">
              <c16:uniqueId val="{00000004-561B-4A11-92FA-AE3C7CA20DA2}"/>
            </c:ext>
          </c:extLst>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0.76</c:v>
                </c:pt>
                <c:pt idx="2">
                  <c:v>#N/A</c:v>
                </c:pt>
                <c:pt idx="3">
                  <c:v>1.91</c:v>
                </c:pt>
                <c:pt idx="4">
                  <c:v>#N/A</c:v>
                </c:pt>
                <c:pt idx="5">
                  <c:v>2.94</c:v>
                </c:pt>
                <c:pt idx="6">
                  <c:v>#N/A</c:v>
                </c:pt>
                <c:pt idx="7">
                  <c:v>2.4</c:v>
                </c:pt>
                <c:pt idx="8">
                  <c:v>#N/A</c:v>
                </c:pt>
                <c:pt idx="9">
                  <c:v>0.56999999999999995</c:v>
                </c:pt>
              </c:numCache>
            </c:numRef>
          </c:val>
          <c:extLst>
            <c:ext xmlns:c16="http://schemas.microsoft.com/office/drawing/2014/chart" uri="{C3380CC4-5D6E-409C-BE32-E72D297353CC}">
              <c16:uniqueId val="{00000005-561B-4A11-92FA-AE3C7CA20DA2}"/>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0.67</c:v>
                </c:pt>
                <c:pt idx="2">
                  <c:v>#N/A</c:v>
                </c:pt>
                <c:pt idx="3">
                  <c:v>0.78</c:v>
                </c:pt>
                <c:pt idx="4">
                  <c:v>#N/A</c:v>
                </c:pt>
                <c:pt idx="5">
                  <c:v>0.62</c:v>
                </c:pt>
                <c:pt idx="6">
                  <c:v>#N/A</c:v>
                </c:pt>
                <c:pt idx="7">
                  <c:v>0.12</c:v>
                </c:pt>
                <c:pt idx="8">
                  <c:v>#N/A</c:v>
                </c:pt>
                <c:pt idx="9">
                  <c:v>0.62</c:v>
                </c:pt>
              </c:numCache>
            </c:numRef>
          </c:val>
          <c:extLst>
            <c:ext xmlns:c16="http://schemas.microsoft.com/office/drawing/2014/chart" uri="{C3380CC4-5D6E-409C-BE32-E72D297353CC}">
              <c16:uniqueId val="{00000006-561B-4A11-92FA-AE3C7CA20DA2}"/>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0.27</c:v>
                </c:pt>
                <c:pt idx="2">
                  <c:v>#N/A</c:v>
                </c:pt>
                <c:pt idx="3">
                  <c:v>1.65</c:v>
                </c:pt>
                <c:pt idx="4">
                  <c:v>#N/A</c:v>
                </c:pt>
                <c:pt idx="5">
                  <c:v>1.63</c:v>
                </c:pt>
                <c:pt idx="6">
                  <c:v>#N/A</c:v>
                </c:pt>
                <c:pt idx="7">
                  <c:v>0.76</c:v>
                </c:pt>
                <c:pt idx="8">
                  <c:v>#N/A</c:v>
                </c:pt>
                <c:pt idx="9">
                  <c:v>1</c:v>
                </c:pt>
              </c:numCache>
            </c:numRef>
          </c:val>
          <c:extLst>
            <c:ext xmlns:c16="http://schemas.microsoft.com/office/drawing/2014/chart" uri="{C3380CC4-5D6E-409C-BE32-E72D297353CC}">
              <c16:uniqueId val="{00000007-561B-4A11-92FA-AE3C7CA20DA2}"/>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8.27</c:v>
                </c:pt>
                <c:pt idx="2">
                  <c:v>#N/A</c:v>
                </c:pt>
                <c:pt idx="3">
                  <c:v>9.1199999999999992</c:v>
                </c:pt>
                <c:pt idx="4">
                  <c:v>#N/A</c:v>
                </c:pt>
                <c:pt idx="5">
                  <c:v>10.029999999999999</c:v>
                </c:pt>
                <c:pt idx="6">
                  <c:v>#N/A</c:v>
                </c:pt>
                <c:pt idx="7">
                  <c:v>9.74</c:v>
                </c:pt>
                <c:pt idx="8">
                  <c:v>#N/A</c:v>
                </c:pt>
                <c:pt idx="9">
                  <c:v>10.23</c:v>
                </c:pt>
              </c:numCache>
            </c:numRef>
          </c:val>
          <c:extLst>
            <c:ext xmlns:c16="http://schemas.microsoft.com/office/drawing/2014/chart" uri="{C3380CC4-5D6E-409C-BE32-E72D297353CC}">
              <c16:uniqueId val="{00000008-561B-4A11-92FA-AE3C7CA20DA2}"/>
            </c:ext>
          </c:extLst>
        </c:ser>
        <c:ser>
          <c:idx val="9"/>
          <c:order val="9"/>
          <c:tx>
            <c:strRef>
              <c:f>データシート!$A$36</c:f>
              <c:strCache>
                <c:ptCount val="1"/>
                <c:pt idx="0">
                  <c:v>市立八幡浜総合病院事業会計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18.84</c:v>
                </c:pt>
                <c:pt idx="2">
                  <c:v>#N/A</c:v>
                </c:pt>
                <c:pt idx="3">
                  <c:v>20.81</c:v>
                </c:pt>
                <c:pt idx="4">
                  <c:v>#N/A</c:v>
                </c:pt>
                <c:pt idx="5">
                  <c:v>23.08</c:v>
                </c:pt>
                <c:pt idx="6">
                  <c:v>#N/A</c:v>
                </c:pt>
                <c:pt idx="7">
                  <c:v>24.4</c:v>
                </c:pt>
                <c:pt idx="8">
                  <c:v>#N/A</c:v>
                </c:pt>
                <c:pt idx="9">
                  <c:v>28.35</c:v>
                </c:pt>
              </c:numCache>
            </c:numRef>
          </c:val>
          <c:extLst>
            <c:ext xmlns:c16="http://schemas.microsoft.com/office/drawing/2014/chart" uri="{C3380CC4-5D6E-409C-BE32-E72D297353CC}">
              <c16:uniqueId val="{00000009-561B-4A11-92FA-AE3C7CA20DA2}"/>
            </c:ext>
          </c:extLst>
        </c:ser>
        <c:dLbls>
          <c:showLegendKey val="0"/>
          <c:showVal val="0"/>
          <c:showCatName val="0"/>
          <c:showSerName val="0"/>
          <c:showPercent val="0"/>
          <c:showBubbleSize val="0"/>
        </c:dLbls>
        <c:gapWidth val="150"/>
        <c:overlap val="100"/>
        <c:axId val="496999120"/>
        <c:axId val="496998728"/>
      </c:barChart>
      <c:catAx>
        <c:axId val="496999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6998728"/>
        <c:crosses val="autoZero"/>
        <c:auto val="1"/>
        <c:lblAlgn val="ctr"/>
        <c:lblOffset val="100"/>
        <c:tickLblSkip val="1"/>
        <c:tickMarkSkip val="1"/>
        <c:noMultiLvlLbl val="0"/>
      </c:catAx>
      <c:valAx>
        <c:axId val="4969987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69991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2560</c:v>
                </c:pt>
                <c:pt idx="5">
                  <c:v>2551</c:v>
                </c:pt>
                <c:pt idx="8">
                  <c:v>2569</c:v>
                </c:pt>
                <c:pt idx="11">
                  <c:v>2524</c:v>
                </c:pt>
                <c:pt idx="14">
                  <c:v>2552</c:v>
                </c:pt>
              </c:numCache>
            </c:numRef>
          </c:val>
          <c:extLst>
            <c:ext xmlns:c16="http://schemas.microsoft.com/office/drawing/2014/chart" uri="{C3380CC4-5D6E-409C-BE32-E72D297353CC}">
              <c16:uniqueId val="{00000000-B023-46F1-8B8D-2409C7CD07C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023-46F1-8B8D-2409C7CD07C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112</c:v>
                </c:pt>
                <c:pt idx="3">
                  <c:v>89</c:v>
                </c:pt>
                <c:pt idx="6">
                  <c:v>78</c:v>
                </c:pt>
                <c:pt idx="9">
                  <c:v>64</c:v>
                </c:pt>
                <c:pt idx="12">
                  <c:v>39</c:v>
                </c:pt>
              </c:numCache>
            </c:numRef>
          </c:val>
          <c:extLst>
            <c:ext xmlns:c16="http://schemas.microsoft.com/office/drawing/2014/chart" uri="{C3380CC4-5D6E-409C-BE32-E72D297353CC}">
              <c16:uniqueId val="{00000002-B023-46F1-8B8D-2409C7CD07C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7</c:v>
                </c:pt>
                <c:pt idx="3">
                  <c:v>6</c:v>
                </c:pt>
                <c:pt idx="6">
                  <c:v>6</c:v>
                </c:pt>
                <c:pt idx="9">
                  <c:v>3</c:v>
                </c:pt>
                <c:pt idx="12">
                  <c:v>3</c:v>
                </c:pt>
              </c:numCache>
            </c:numRef>
          </c:val>
          <c:extLst>
            <c:ext xmlns:c16="http://schemas.microsoft.com/office/drawing/2014/chart" uri="{C3380CC4-5D6E-409C-BE32-E72D297353CC}">
              <c16:uniqueId val="{00000003-B023-46F1-8B8D-2409C7CD07C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1072</c:v>
                </c:pt>
                <c:pt idx="3">
                  <c:v>1062</c:v>
                </c:pt>
                <c:pt idx="6">
                  <c:v>959</c:v>
                </c:pt>
                <c:pt idx="9">
                  <c:v>1081</c:v>
                </c:pt>
                <c:pt idx="12">
                  <c:v>1104</c:v>
                </c:pt>
              </c:numCache>
            </c:numRef>
          </c:val>
          <c:extLst>
            <c:ext xmlns:c16="http://schemas.microsoft.com/office/drawing/2014/chart" uri="{C3380CC4-5D6E-409C-BE32-E72D297353CC}">
              <c16:uniqueId val="{00000004-B023-46F1-8B8D-2409C7CD07C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023-46F1-8B8D-2409C7CD07C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023-46F1-8B8D-2409C7CD07C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2399</c:v>
                </c:pt>
                <c:pt idx="3">
                  <c:v>2364</c:v>
                </c:pt>
                <c:pt idx="6">
                  <c:v>2282</c:v>
                </c:pt>
                <c:pt idx="9">
                  <c:v>2253</c:v>
                </c:pt>
                <c:pt idx="12">
                  <c:v>2261</c:v>
                </c:pt>
              </c:numCache>
            </c:numRef>
          </c:val>
          <c:extLst>
            <c:ext xmlns:c16="http://schemas.microsoft.com/office/drawing/2014/chart" uri="{C3380CC4-5D6E-409C-BE32-E72D297353CC}">
              <c16:uniqueId val="{00000007-B023-46F1-8B8D-2409C7CD07C8}"/>
            </c:ext>
          </c:extLst>
        </c:ser>
        <c:dLbls>
          <c:showLegendKey val="0"/>
          <c:showVal val="0"/>
          <c:showCatName val="0"/>
          <c:showSerName val="0"/>
          <c:showPercent val="0"/>
          <c:showBubbleSize val="0"/>
        </c:dLbls>
        <c:gapWidth val="100"/>
        <c:overlap val="100"/>
        <c:axId val="504270048"/>
        <c:axId val="5042684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1030</c:v>
                </c:pt>
                <c:pt idx="2">
                  <c:v>#N/A</c:v>
                </c:pt>
                <c:pt idx="3">
                  <c:v>#N/A</c:v>
                </c:pt>
                <c:pt idx="4">
                  <c:v>970</c:v>
                </c:pt>
                <c:pt idx="5">
                  <c:v>#N/A</c:v>
                </c:pt>
                <c:pt idx="6">
                  <c:v>#N/A</c:v>
                </c:pt>
                <c:pt idx="7">
                  <c:v>756</c:v>
                </c:pt>
                <c:pt idx="8">
                  <c:v>#N/A</c:v>
                </c:pt>
                <c:pt idx="9">
                  <c:v>#N/A</c:v>
                </c:pt>
                <c:pt idx="10">
                  <c:v>877</c:v>
                </c:pt>
                <c:pt idx="11">
                  <c:v>#N/A</c:v>
                </c:pt>
                <c:pt idx="12">
                  <c:v>#N/A</c:v>
                </c:pt>
                <c:pt idx="13">
                  <c:v>855</c:v>
                </c:pt>
                <c:pt idx="14">
                  <c:v>#N/A</c:v>
                </c:pt>
              </c:numCache>
            </c:numRef>
          </c:val>
          <c:smooth val="0"/>
          <c:extLst>
            <c:ext xmlns:c16="http://schemas.microsoft.com/office/drawing/2014/chart" uri="{C3380CC4-5D6E-409C-BE32-E72D297353CC}">
              <c16:uniqueId val="{00000008-B023-46F1-8B8D-2409C7CD07C8}"/>
            </c:ext>
          </c:extLst>
        </c:ser>
        <c:dLbls>
          <c:showLegendKey val="0"/>
          <c:showVal val="0"/>
          <c:showCatName val="0"/>
          <c:showSerName val="0"/>
          <c:showPercent val="0"/>
          <c:showBubbleSize val="0"/>
        </c:dLbls>
        <c:marker val="1"/>
        <c:smooth val="0"/>
        <c:axId val="504270048"/>
        <c:axId val="504268480"/>
      </c:lineChart>
      <c:catAx>
        <c:axId val="504270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04268480"/>
        <c:crosses val="autoZero"/>
        <c:auto val="1"/>
        <c:lblAlgn val="ctr"/>
        <c:lblOffset val="100"/>
        <c:tickLblSkip val="1"/>
        <c:tickMarkSkip val="1"/>
        <c:noMultiLvlLbl val="0"/>
      </c:catAx>
      <c:valAx>
        <c:axId val="5042684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42700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24723</c:v>
                </c:pt>
                <c:pt idx="5">
                  <c:v>24507</c:v>
                </c:pt>
                <c:pt idx="8">
                  <c:v>24519</c:v>
                </c:pt>
                <c:pt idx="11">
                  <c:v>25459</c:v>
                </c:pt>
                <c:pt idx="14">
                  <c:v>26374</c:v>
                </c:pt>
              </c:numCache>
            </c:numRef>
          </c:val>
          <c:extLst>
            <c:ext xmlns:c16="http://schemas.microsoft.com/office/drawing/2014/chart" uri="{C3380CC4-5D6E-409C-BE32-E72D297353CC}">
              <c16:uniqueId val="{00000000-1E44-4A34-BB88-0E14BC74E74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1749</c:v>
                </c:pt>
                <c:pt idx="5">
                  <c:v>1526</c:v>
                </c:pt>
                <c:pt idx="8">
                  <c:v>1237</c:v>
                </c:pt>
                <c:pt idx="11">
                  <c:v>972</c:v>
                </c:pt>
                <c:pt idx="14">
                  <c:v>784</c:v>
                </c:pt>
              </c:numCache>
            </c:numRef>
          </c:val>
          <c:extLst>
            <c:ext xmlns:c16="http://schemas.microsoft.com/office/drawing/2014/chart" uri="{C3380CC4-5D6E-409C-BE32-E72D297353CC}">
              <c16:uniqueId val="{00000001-1E44-4A34-BB88-0E14BC74E74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4281</c:v>
                </c:pt>
                <c:pt idx="5">
                  <c:v>4340</c:v>
                </c:pt>
                <c:pt idx="8">
                  <c:v>4449</c:v>
                </c:pt>
                <c:pt idx="11">
                  <c:v>4620</c:v>
                </c:pt>
                <c:pt idx="14">
                  <c:v>5365</c:v>
                </c:pt>
              </c:numCache>
            </c:numRef>
          </c:val>
          <c:extLst>
            <c:ext xmlns:c16="http://schemas.microsoft.com/office/drawing/2014/chart" uri="{C3380CC4-5D6E-409C-BE32-E72D297353CC}">
              <c16:uniqueId val="{00000002-1E44-4A34-BB88-0E14BC74E74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E44-4A34-BB88-0E14BC74E74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E44-4A34-BB88-0E14BC74E74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22</c:v>
                </c:pt>
                <c:pt idx="3">
                  <c:v>26</c:v>
                </c:pt>
                <c:pt idx="6">
                  <c:v>26</c:v>
                </c:pt>
                <c:pt idx="9">
                  <c:v>25</c:v>
                </c:pt>
                <c:pt idx="12">
                  <c:v>21</c:v>
                </c:pt>
              </c:numCache>
            </c:numRef>
          </c:val>
          <c:extLst>
            <c:ext xmlns:c16="http://schemas.microsoft.com/office/drawing/2014/chart" uri="{C3380CC4-5D6E-409C-BE32-E72D297353CC}">
              <c16:uniqueId val="{00000005-1E44-4A34-BB88-0E14BC74E74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2292</c:v>
                </c:pt>
                <c:pt idx="3">
                  <c:v>2236</c:v>
                </c:pt>
                <c:pt idx="6">
                  <c:v>2212</c:v>
                </c:pt>
                <c:pt idx="9">
                  <c:v>2254</c:v>
                </c:pt>
                <c:pt idx="12">
                  <c:v>2280</c:v>
                </c:pt>
              </c:numCache>
            </c:numRef>
          </c:val>
          <c:extLst>
            <c:ext xmlns:c16="http://schemas.microsoft.com/office/drawing/2014/chart" uri="{C3380CC4-5D6E-409C-BE32-E72D297353CC}">
              <c16:uniqueId val="{00000006-1E44-4A34-BB88-0E14BC74E74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166</c:v>
                </c:pt>
                <c:pt idx="3">
                  <c:v>133</c:v>
                </c:pt>
                <c:pt idx="6">
                  <c:v>142</c:v>
                </c:pt>
                <c:pt idx="9">
                  <c:v>215</c:v>
                </c:pt>
                <c:pt idx="12">
                  <c:v>436</c:v>
                </c:pt>
              </c:numCache>
            </c:numRef>
          </c:val>
          <c:extLst>
            <c:ext xmlns:c16="http://schemas.microsoft.com/office/drawing/2014/chart" uri="{C3380CC4-5D6E-409C-BE32-E72D297353CC}">
              <c16:uniqueId val="{00000007-1E44-4A34-BB88-0E14BC74E74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14372</c:v>
                </c:pt>
                <c:pt idx="3">
                  <c:v>13057</c:v>
                </c:pt>
                <c:pt idx="6">
                  <c:v>12481</c:v>
                </c:pt>
                <c:pt idx="9">
                  <c:v>11450</c:v>
                </c:pt>
                <c:pt idx="12">
                  <c:v>11455</c:v>
                </c:pt>
              </c:numCache>
            </c:numRef>
          </c:val>
          <c:extLst>
            <c:ext xmlns:c16="http://schemas.microsoft.com/office/drawing/2014/chart" uri="{C3380CC4-5D6E-409C-BE32-E72D297353CC}">
              <c16:uniqueId val="{00000008-1E44-4A34-BB88-0E14BC74E74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347</c:v>
                </c:pt>
                <c:pt idx="3">
                  <c:v>268</c:v>
                </c:pt>
                <c:pt idx="6">
                  <c:v>198</c:v>
                </c:pt>
                <c:pt idx="9">
                  <c:v>139</c:v>
                </c:pt>
                <c:pt idx="12">
                  <c:v>103</c:v>
                </c:pt>
              </c:numCache>
            </c:numRef>
          </c:val>
          <c:extLst>
            <c:ext xmlns:c16="http://schemas.microsoft.com/office/drawing/2014/chart" uri="{C3380CC4-5D6E-409C-BE32-E72D297353CC}">
              <c16:uniqueId val="{00000009-1E44-4A34-BB88-0E14BC74E74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21611</c:v>
                </c:pt>
                <c:pt idx="3">
                  <c:v>21723</c:v>
                </c:pt>
                <c:pt idx="6">
                  <c:v>22396</c:v>
                </c:pt>
                <c:pt idx="9">
                  <c:v>23859</c:v>
                </c:pt>
                <c:pt idx="12">
                  <c:v>24320</c:v>
                </c:pt>
              </c:numCache>
            </c:numRef>
          </c:val>
          <c:extLst>
            <c:ext xmlns:c16="http://schemas.microsoft.com/office/drawing/2014/chart" uri="{C3380CC4-5D6E-409C-BE32-E72D297353CC}">
              <c16:uniqueId val="{0000000A-1E44-4A34-BB88-0E14BC74E746}"/>
            </c:ext>
          </c:extLst>
        </c:ser>
        <c:dLbls>
          <c:showLegendKey val="0"/>
          <c:showVal val="0"/>
          <c:showCatName val="0"/>
          <c:showSerName val="0"/>
          <c:showPercent val="0"/>
          <c:showBubbleSize val="0"/>
        </c:dLbls>
        <c:gapWidth val="100"/>
        <c:overlap val="100"/>
        <c:axId val="504269656"/>
        <c:axId val="5042716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8059</c:v>
                </c:pt>
                <c:pt idx="2">
                  <c:v>#N/A</c:v>
                </c:pt>
                <c:pt idx="3">
                  <c:v>#N/A</c:v>
                </c:pt>
                <c:pt idx="4">
                  <c:v>7069</c:v>
                </c:pt>
                <c:pt idx="5">
                  <c:v>#N/A</c:v>
                </c:pt>
                <c:pt idx="6">
                  <c:v>#N/A</c:v>
                </c:pt>
                <c:pt idx="7">
                  <c:v>7251</c:v>
                </c:pt>
                <c:pt idx="8">
                  <c:v>#N/A</c:v>
                </c:pt>
                <c:pt idx="9">
                  <c:v>#N/A</c:v>
                </c:pt>
                <c:pt idx="10">
                  <c:v>6892</c:v>
                </c:pt>
                <c:pt idx="11">
                  <c:v>#N/A</c:v>
                </c:pt>
                <c:pt idx="12">
                  <c:v>#N/A</c:v>
                </c:pt>
                <c:pt idx="13">
                  <c:v>6091</c:v>
                </c:pt>
                <c:pt idx="14">
                  <c:v>#N/A</c:v>
                </c:pt>
              </c:numCache>
            </c:numRef>
          </c:val>
          <c:smooth val="0"/>
          <c:extLst>
            <c:ext xmlns:c16="http://schemas.microsoft.com/office/drawing/2014/chart" uri="{C3380CC4-5D6E-409C-BE32-E72D297353CC}">
              <c16:uniqueId val="{0000000B-1E44-4A34-BB88-0E14BC74E746}"/>
            </c:ext>
          </c:extLst>
        </c:ser>
        <c:dLbls>
          <c:showLegendKey val="0"/>
          <c:showVal val="0"/>
          <c:showCatName val="0"/>
          <c:showSerName val="0"/>
          <c:showPercent val="0"/>
          <c:showBubbleSize val="0"/>
        </c:dLbls>
        <c:marker val="1"/>
        <c:smooth val="0"/>
        <c:axId val="504269656"/>
        <c:axId val="504271616"/>
      </c:lineChart>
      <c:catAx>
        <c:axId val="504269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04271616"/>
        <c:crosses val="autoZero"/>
        <c:auto val="1"/>
        <c:lblAlgn val="ctr"/>
        <c:lblOffset val="100"/>
        <c:tickLblSkip val="1"/>
        <c:tickMarkSkip val="1"/>
        <c:noMultiLvlLbl val="0"/>
      </c:catAx>
      <c:valAx>
        <c:axId val="5042716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42696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2771</c:v>
                </c:pt>
                <c:pt idx="1">
                  <c:v>2936</c:v>
                </c:pt>
                <c:pt idx="2">
                  <c:v>3020</c:v>
                </c:pt>
              </c:numCache>
            </c:numRef>
          </c:val>
          <c:extLst>
            <c:ext xmlns:c16="http://schemas.microsoft.com/office/drawing/2014/chart" uri="{C3380CC4-5D6E-409C-BE32-E72D297353CC}">
              <c16:uniqueId val="{00000000-C12C-4BC7-977F-EC611EF8413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746</c:v>
                </c:pt>
                <c:pt idx="1">
                  <c:v>759</c:v>
                </c:pt>
                <c:pt idx="2">
                  <c:v>767</c:v>
                </c:pt>
              </c:numCache>
            </c:numRef>
          </c:val>
          <c:extLst>
            <c:ext xmlns:c16="http://schemas.microsoft.com/office/drawing/2014/chart" uri="{C3380CC4-5D6E-409C-BE32-E72D297353CC}">
              <c16:uniqueId val="{00000001-C12C-4BC7-977F-EC611EF8413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2059</c:v>
                </c:pt>
                <c:pt idx="1">
                  <c:v>2013</c:v>
                </c:pt>
                <c:pt idx="2">
                  <c:v>1978</c:v>
                </c:pt>
              </c:numCache>
            </c:numRef>
          </c:val>
          <c:extLst>
            <c:ext xmlns:c16="http://schemas.microsoft.com/office/drawing/2014/chart" uri="{C3380CC4-5D6E-409C-BE32-E72D297353CC}">
              <c16:uniqueId val="{00000002-C12C-4BC7-977F-EC611EF84135}"/>
            </c:ext>
          </c:extLst>
        </c:ser>
        <c:dLbls>
          <c:showLegendKey val="0"/>
          <c:showVal val="0"/>
          <c:showCatName val="0"/>
          <c:showSerName val="0"/>
          <c:showPercent val="0"/>
          <c:showBubbleSize val="0"/>
        </c:dLbls>
        <c:gapWidth val="120"/>
        <c:overlap val="100"/>
        <c:axId val="504271224"/>
        <c:axId val="504272400"/>
      </c:barChart>
      <c:catAx>
        <c:axId val="504271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04272400"/>
        <c:crosses val="autoZero"/>
        <c:auto val="1"/>
        <c:lblAlgn val="ctr"/>
        <c:lblOffset val="100"/>
        <c:tickLblSkip val="1"/>
        <c:tickMarkSkip val="1"/>
        <c:noMultiLvlLbl val="0"/>
      </c:catAx>
      <c:valAx>
        <c:axId val="50427240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042712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{F2E38FCB-6005-4CCE-841E-82FAFCC63BFA}</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7619-4A9F-BB13-AC3BA33F5CB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{969C05B5-1883-4625-8F08-C95CBDA8BB13}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619-4A9F-BB13-AC3BA33F5CB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{52CCF865-A519-4579-AECB-E8D3610BD5A5}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619-4A9F-BB13-AC3BA33F5CB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{D0BE2245-70A4-45CF-9845-4A7993D87F38}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619-4A9F-BB13-AC3BA33F5CB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{B6EAA86E-6068-4233-BADB-E03B9A6CDBE4}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619-4A9F-BB13-AC3BA33F5CB8}"/>
                </c:ext>
              </c:extLst>
            </c:dLbl>
            <c:dLbl>
              <c:idx val="8"/>
              <c:layout>
                <c:manualLayout>
                  <c:x val="-4.5797569605124211E-2"/>
                  <c:y val="-6.4739042105865174E-2"/>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{20F6896E-9902-4344-8812-F8C69B6464CE}</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7619-4A9F-BB13-AC3BA33F5CB8}"/>
                </c:ext>
              </c:extLst>
            </c:dLbl>
            <c:dLbl>
              <c:idx val="16"/>
              <c:layout>
                <c:manualLayout>
                  <c:x val="-1.8492831334020431E-2"/>
                  <c:y val="-6.473904210586517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{0049DA4D-EBE4-47C1-A936-EDB63337FB75}</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7619-4A9F-BB13-AC3BA33F5CB8}"/>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{5AA11A8B-2411-4838-83CE-5484EDBAEC22}</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7619-4A9F-BB13-AC3BA33F5CB8}"/>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{6C1674A8-D812-4D71-86A1-973ADFB4B960}</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7619-4A9F-BB13-AC3BA33F5CB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61.6</c:v>
                </c:pt>
                <c:pt idx="8">
                  <c:v>62.6</c:v>
                </c:pt>
                <c:pt idx="16">
                  <c:v>62.6</c:v>
                </c:pt>
                <c:pt idx="24">
                  <c:v>61.6</c:v>
                </c:pt>
                <c:pt idx="32">
                  <c:v>60.8</c:v>
                </c:pt>
              </c:numCache>
            </c:numRef>
          </c:xVal>
          <c:yVal>
            <c:numRef>
              <c:f>公会計指標分析・財政指標組合せ分析表!$BP$51:$DC$51</c:f>
              <c:numCache>
                <c:formatCode>#,##0.0;"▲ "#,##0.0</c:formatCode>
                <c:ptCount val="40"/>
                <c:pt idx="0">
                  <c:v>87.4</c:v>
                </c:pt>
                <c:pt idx="8">
                  <c:v>77.900000000000006</c:v>
                </c:pt>
                <c:pt idx="16">
                  <c:v>80.900000000000006</c:v>
                </c:pt>
                <c:pt idx="24">
                  <c:v>77.8</c:v>
                </c:pt>
                <c:pt idx="32">
                  <c:v>65.900000000000006</c:v>
                </c:pt>
              </c:numCache>
            </c:numRef>
          </c:yVal>
          <c:smooth val="0"/>
          <c:extLst>
            <c:ext xmlns:c16="http://schemas.microsoft.com/office/drawing/2014/chart" uri="{C3380CC4-5D6E-409C-BE32-E72D297353CC}">
              <c16:uniqueId val="{00000009-7619-4A9F-BB13-AC3BA33F5CB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{2363DCC5-46FD-4A7A-A945-931E1133B261}</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7619-4A9F-BB13-AC3BA33F5CB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{39A741C3-6311-486B-9BA6-A1D1CF5F58BE}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619-4A9F-BB13-AC3BA33F5CB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{B83C61B2-D15C-42AC-B738-D502E2C6BDAD}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619-4A9F-BB13-AC3BA33F5CB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{CE5E6AEF-DE37-4C98-B3A1-062CE8A985FA}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619-4A9F-BB13-AC3BA33F5CB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{68A2E8F6-DFC2-4377-94F5-F927A781501E}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619-4A9F-BB13-AC3BA33F5CB8}"/>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{1D200490-99A2-4B1A-9082-196F4357C817}</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7619-4A9F-BB13-AC3BA33F5CB8}"/>
                </c:ext>
              </c:extLst>
            </c:dLbl>
            <c:dLbl>
              <c:idx val="16"/>
              <c:layout>
                <c:manualLayout>
                  <c:x val="-3.0681791375817211E-2"/>
                  <c:y val="-7.8238524001703683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{12C2BD55-831B-44E7-9832-4C0936EE6168}</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7619-4A9F-BB13-AC3BA33F5CB8}"/>
                </c:ext>
              </c:extLst>
            </c:dLbl>
            <c:dLbl>
              <c:idx val="24"/>
              <c:layout>
                <c:manualLayout>
                  <c:x val="-3.3479159743989385E-2"/>
                  <c:y val="-5.1239560210026673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{C332BAC6-7D74-4AC5-B600-E3D99F4A9706}</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7619-4A9F-BB13-AC3BA33F5CB8}"/>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{B6BF1203-9ECB-4143-BC0D-4412F801DBD9}</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7619-4A9F-BB13-AC3BA33F5CB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58.3</c:v>
                </c:pt>
                <c:pt idx="8">
                  <c:v>59.6</c:v>
                </c:pt>
                <c:pt idx="16">
                  <c:v>60.8</c:v>
                </c:pt>
                <c:pt idx="24">
                  <c:v>61</c:v>
                </c:pt>
                <c:pt idx="32">
                  <c:v>63</c:v>
                </c:pt>
              </c:numCache>
            </c:numRef>
          </c:xVal>
          <c:yVal>
            <c:numRef>
              <c:f>公会計指標分析・財政指標組合せ分析表!$BP$55:$DC$55</c:f>
              <c:numCache>
                <c:formatCode>#,##0.0;"▲ "#,##0.0</c:formatCode>
                <c:ptCount val="40"/>
                <c:pt idx="0">
                  <c:v>54.6</c:v>
                </c:pt>
                <c:pt idx="8">
                  <c:v>53.2</c:v>
                </c:pt>
                <c:pt idx="16">
                  <c:v>47.9</c:v>
                </c:pt>
                <c:pt idx="24">
                  <c:v>49</c:v>
                </c:pt>
                <c:pt idx="32">
                  <c:v>41.3</c:v>
                </c:pt>
              </c:numCache>
            </c:numRef>
          </c:yVal>
          <c:smooth val="0"/>
          <c:extLst>
            <c:ext xmlns:c16="http://schemas.microsoft.com/office/drawing/2014/chart" uri="{C3380CC4-5D6E-409C-BE32-E72D297353CC}">
              <c16:uniqueId val="{00000013-7619-4A9F-BB13-AC3BA33F5CB8}"/>
            </c:ext>
          </c:extLst>
        </c:ser>
        <c:dLbls>
          <c:showLegendKey val="0"/>
          <c:showVal val="1"/>
          <c:showCatName val="0"/>
          <c:showSerName val="0"/>
          <c:showPercent val="0"/>
          <c:showBubbleSize val="0"/>
        </c:dLbls>
        <c:axId val="846544752"/>
        <c:axId val="846546320"/>
      </c:scatterChart>
      <c:valAx>
        <c:axId val="846544752"/>
        <c:scaling>
          <c:orientation val="maxMin"/>
          <c:max val="64"/>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6546320"/>
        <c:crosses val="autoZero"/>
        <c:crossBetween val="midCat"/>
      </c:valAx>
      <c:valAx>
        <c:axId val="846546320"/>
        <c:scaling>
          <c:orientation val="maxMin"/>
          <c:max val="10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654475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{65ED9E09-21FF-45E0-A4CB-E8FF7DC6E2F1}</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E7BF-480E-84AD-D119DC8BAA3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{68878F66-8D1D-45E9-AE2A-B646C9546140}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7BF-480E-84AD-D119DC8BAA3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{B80B8FFF-564E-43E8-8456-E5319F25FF11}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7BF-480E-84AD-D119DC8BAA3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{E8462FA1-4C38-4F3A-9253-98885F414462}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7BF-480E-84AD-D119DC8BAA3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{451D2B5F-AB31-4326-805F-2BA88C06DEEF}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7BF-480E-84AD-D119DC8BAA3E}"/>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{3CF424E1-4227-4067-9F5B-5972A5504E03}</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E7BF-480E-84AD-D119DC8BAA3E}"/>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{02F18E3B-0479-4A2D-AA20-8A517305CA67}</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E7BF-480E-84AD-D119DC8BAA3E}"/>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{73DE5DFD-8E6F-4B14-95C0-E44211DCADAF}</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E7BF-480E-84AD-D119DC8BAA3E}"/>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{F6C82F67-41E2-404C-9DD2-EA4EBA3A6B1C}</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E7BF-480E-84AD-D119DC8BAA3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11.8</c:v>
                </c:pt>
                <c:pt idx="8">
                  <c:v>11.1</c:v>
                </c:pt>
                <c:pt idx="16">
                  <c:v>10.1</c:v>
                </c:pt>
                <c:pt idx="24">
                  <c:v>9.6</c:v>
                </c:pt>
                <c:pt idx="32">
                  <c:v>9.1999999999999993</c:v>
                </c:pt>
              </c:numCache>
            </c:numRef>
          </c:xVal>
          <c:yVal>
            <c:numRef>
              <c:f>公会計指標分析・財政指標組合せ分析表!$BP$73:$DC$73</c:f>
              <c:numCache>
                <c:formatCode>#,##0.0;"▲ "#,##0.0</c:formatCode>
                <c:ptCount val="40"/>
                <c:pt idx="0">
                  <c:v>87.4</c:v>
                </c:pt>
                <c:pt idx="8">
                  <c:v>77.900000000000006</c:v>
                </c:pt>
                <c:pt idx="16">
                  <c:v>80.900000000000006</c:v>
                </c:pt>
                <c:pt idx="24">
                  <c:v>77.8</c:v>
                </c:pt>
                <c:pt idx="32">
                  <c:v>65.900000000000006</c:v>
                </c:pt>
              </c:numCache>
            </c:numRef>
          </c:yVal>
          <c:smooth val="0"/>
          <c:extLst>
            <c:ext xmlns:c16="http://schemas.microsoft.com/office/drawing/2014/chart" uri="{C3380CC4-5D6E-409C-BE32-E72D297353CC}">
              <c16:uniqueId val="{00000009-E7BF-480E-84AD-D119DC8BAA3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{E830A4C4-7AF5-49E8-8D9A-5CB63588D466}</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E7BF-480E-84AD-D119DC8BAA3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{9E0F3D1B-8697-4FA0-855D-8A8361F18595}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7BF-480E-84AD-D119DC8BAA3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{F3F0EC4B-52B3-400F-940B-5D5ADADB03C0}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7BF-480E-84AD-D119DC8BAA3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{32AC81F8-FD81-4EDF-B430-231897E91E3C}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7BF-480E-84AD-D119DC8BAA3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{412C3B70-E574-4C7D-BC2C-1B55A11A780F}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7BF-480E-84AD-D119DC8BAA3E}"/>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{0EFC8A64-4862-44E8-B3BD-4369402A10FF}</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E7BF-480E-84AD-D119DC8BAA3E}"/>
                </c:ext>
              </c:extLst>
            </c:dLbl>
            <c:dLbl>
              <c:idx val="16"/>
              <c:layout>
                <c:manualLayout>
                  <c:x val="-3.4502318643803147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{7146BA62-C9B6-4C32-AE9A-846695204B11}</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E7BF-480E-84AD-D119DC8BAA3E}"/>
                </c:ext>
              </c:extLst>
            </c:dLbl>
            <c:dLbl>
              <c:idx val="24"/>
              <c:layout>
                <c:manualLayout>
                  <c:x val="-2.8766015700383205E-2"/>
                  <c:y val="-6.2416647087793951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{E93A90E1-90B9-4EBD-863A-61F1EF044C15}</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E7BF-480E-84AD-D119DC8BAA3E}"/>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{5BDFE5A4-9001-4985-88C8-1390D08A19C2}</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E7BF-480E-84AD-D119DC8BAA3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c:v>
                </c:pt>
                <c:pt idx="8">
                  <c:v>9.8000000000000007</c:v>
                </c:pt>
                <c:pt idx="16">
                  <c:v>9.6</c:v>
                </c:pt>
                <c:pt idx="24">
                  <c:v>9.5</c:v>
                </c:pt>
                <c:pt idx="32">
                  <c:v>9.1999999999999993</c:v>
                </c:pt>
              </c:numCache>
            </c:numRef>
          </c:xVal>
          <c:yVal>
            <c:numRef>
              <c:f>公会計指標分析・財政指標組合せ分析表!$BP$77:$DC$77</c:f>
              <c:numCache>
                <c:formatCode>#,##0.0;"▲ "#,##0.0</c:formatCode>
                <c:ptCount val="40"/>
                <c:pt idx="0">
                  <c:v>54.6</c:v>
                </c:pt>
                <c:pt idx="8">
                  <c:v>53.2</c:v>
                </c:pt>
                <c:pt idx="16">
                  <c:v>47.9</c:v>
                </c:pt>
                <c:pt idx="24">
                  <c:v>49</c:v>
                </c:pt>
                <c:pt idx="32">
                  <c:v>41.3</c:v>
                </c:pt>
              </c:numCache>
            </c:numRef>
          </c:yVal>
          <c:smooth val="0"/>
          <c:extLst>
            <c:ext xmlns:c16="http://schemas.microsoft.com/office/drawing/2014/chart" uri="{C3380CC4-5D6E-409C-BE32-E72D297353CC}">
              <c16:uniqueId val="{00000013-E7BF-480E-84AD-D119DC8BAA3E}"/>
            </c:ext>
          </c:extLst>
        </c:ser>
        <c:dLbls>
          <c:showLegendKey val="0"/>
          <c:showVal val="1"/>
          <c:showCatName val="0"/>
          <c:showSerName val="0"/>
          <c:showPercent val="0"/>
          <c:showBubbleSize val="0"/>
        </c:dLbls>
        <c:axId val="846537304"/>
        <c:axId val="846544360"/>
      </c:scatterChart>
      <c:valAx>
        <c:axId val="846537304"/>
        <c:scaling>
          <c:orientation val="maxMin"/>
          <c:max val="12"/>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6544360"/>
        <c:crosses val="autoZero"/>
        <c:crossBetween val="midCat"/>
      </c:valAx>
      <c:valAx>
        <c:axId val="846544360"/>
        <c:scaling>
          <c:orientation val="maxMin"/>
          <c:max val="10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653730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愛媛県八幡浜市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既発債の償還</a:t>
          </a:r>
          <a:r>
            <a:rPr kumimoji="1" lang="ja-JP" altLang="en-US" sz="1100" b="0" i="0" baseline="0">
              <a:solidFill>
                <a:schemeClr val="dk1"/>
              </a:solidFill>
              <a:effectLst/>
              <a:latin typeface="+mn-lt"/>
              <a:ea typeface="+mn-ea"/>
              <a:cs typeface="+mn-cs"/>
            </a:rPr>
            <a:t>開始</a:t>
          </a:r>
          <a:r>
            <a:rPr kumimoji="1" lang="ja-JP" altLang="ja-JP" sz="1100" b="0" i="0" baseline="0">
              <a:solidFill>
                <a:schemeClr val="dk1"/>
              </a:solidFill>
              <a:effectLst/>
              <a:latin typeface="+mn-lt"/>
              <a:ea typeface="+mn-ea"/>
              <a:cs typeface="+mn-cs"/>
            </a:rPr>
            <a:t>により元利償還金は</a:t>
          </a:r>
          <a:r>
            <a:rPr kumimoji="1" lang="ja-JP" altLang="en-US" sz="1100" b="0" i="0" baseline="0">
              <a:solidFill>
                <a:schemeClr val="dk1"/>
              </a:solidFill>
              <a:effectLst/>
              <a:latin typeface="+mn-lt"/>
              <a:ea typeface="+mn-ea"/>
              <a:cs typeface="+mn-cs"/>
            </a:rPr>
            <a:t>増加に転じ</a:t>
          </a:r>
          <a:r>
            <a:rPr kumimoji="1" lang="ja-JP" altLang="ja-JP" sz="1100" b="0" i="0" baseline="0">
              <a:solidFill>
                <a:schemeClr val="dk1"/>
              </a:solidFill>
              <a:effectLst/>
              <a:latin typeface="+mn-lt"/>
              <a:ea typeface="+mn-ea"/>
              <a:cs typeface="+mn-cs"/>
            </a:rPr>
            <a:t>、今後</a:t>
          </a:r>
          <a:r>
            <a:rPr kumimoji="1" lang="ja-JP" altLang="en-US" sz="1100" b="0" i="0" baseline="0">
              <a:solidFill>
                <a:schemeClr val="dk1"/>
              </a:solidFill>
              <a:effectLst/>
              <a:latin typeface="+mn-lt"/>
              <a:ea typeface="+mn-ea"/>
              <a:cs typeface="+mn-cs"/>
            </a:rPr>
            <a:t>も</a:t>
          </a:r>
          <a:r>
            <a:rPr kumimoji="1" lang="ja-JP" altLang="ja-JP" sz="1100" b="0" i="0" baseline="0">
              <a:solidFill>
                <a:schemeClr val="dk1"/>
              </a:solidFill>
              <a:effectLst/>
              <a:latin typeface="+mn-lt"/>
              <a:ea typeface="+mn-ea"/>
              <a:cs typeface="+mn-cs"/>
            </a:rPr>
            <a:t>増加が見込まれる</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公営企業債の元利償還金に対する繰入金は、市立病院改築事業に伴う企業債発行により平成</a:t>
          </a:r>
          <a:r>
            <a:rPr kumimoji="1" lang="en-US" altLang="ja-JP" sz="1100" b="0" i="0" baseline="0">
              <a:solidFill>
                <a:schemeClr val="dk1"/>
              </a:solidFill>
              <a:effectLst/>
              <a:latin typeface="+mn-lt"/>
              <a:ea typeface="+mn-ea"/>
              <a:cs typeface="+mn-cs"/>
            </a:rPr>
            <a:t>25</a:t>
          </a:r>
          <a:r>
            <a:rPr kumimoji="1" lang="ja-JP" altLang="ja-JP" sz="1100" b="0" i="0" baseline="0">
              <a:solidFill>
                <a:schemeClr val="dk1"/>
              </a:solidFill>
              <a:effectLst/>
              <a:latin typeface="+mn-lt"/>
              <a:ea typeface="+mn-ea"/>
              <a:cs typeface="+mn-cs"/>
            </a:rPr>
            <a:t>年度から増加傾向にある。算入公債費等は、近年</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過疎債等の算入率の高い</a:t>
          </a:r>
          <a:r>
            <a:rPr kumimoji="1" lang="ja-JP" altLang="en-US" sz="1100" b="0" i="0" baseline="0">
              <a:solidFill>
                <a:schemeClr val="dk1"/>
              </a:solidFill>
              <a:effectLst/>
              <a:latin typeface="+mn-lt"/>
              <a:ea typeface="+mn-ea"/>
              <a:cs typeface="+mn-cs"/>
            </a:rPr>
            <a:t>地方債</a:t>
          </a:r>
          <a:r>
            <a:rPr kumimoji="1" lang="ja-JP" altLang="ja-JP" sz="1100" b="0" i="0" baseline="0">
              <a:solidFill>
                <a:schemeClr val="dk1"/>
              </a:solidFill>
              <a:effectLst/>
              <a:latin typeface="+mn-lt"/>
              <a:ea typeface="+mn-ea"/>
              <a:cs typeface="+mn-cs"/>
            </a:rPr>
            <a:t>を優先発行しているため今後増加する見込みであり</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分子の改善要因となるが、地方債発行額を元金償還額より抑える方針とし、比率の改善に努める。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公債費負担平準化の観点から、満期一括償還地方債を借入していないため該当なし。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愛媛県八幡浜市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一般会計等に係る地方債の現在高は、普通建設事業に伴う</a:t>
          </a:r>
          <a:r>
            <a:rPr kumimoji="1" lang="ja-JP" altLang="en-US" sz="1100" b="0" i="0" baseline="0">
              <a:solidFill>
                <a:schemeClr val="dk1"/>
              </a:solidFill>
              <a:effectLst/>
              <a:latin typeface="+mn-lt"/>
              <a:ea typeface="+mn-ea"/>
              <a:cs typeface="+mn-cs"/>
            </a:rPr>
            <a:t>地方債</a:t>
          </a:r>
          <a:r>
            <a:rPr kumimoji="1" lang="ja-JP" altLang="ja-JP" sz="1100" b="0" i="0" baseline="0">
              <a:solidFill>
                <a:schemeClr val="dk1"/>
              </a:solidFill>
              <a:effectLst/>
              <a:latin typeface="+mn-lt"/>
              <a:ea typeface="+mn-ea"/>
              <a:cs typeface="+mn-cs"/>
            </a:rPr>
            <a:t>発行により高い水準で推移している。公営企業債等繰入見込額は、公共下水道の整備率が高いことに伴う公共下水道事業会計への繰入が高止まりしている。過疎債等の算入率の高い</a:t>
          </a:r>
          <a:r>
            <a:rPr kumimoji="1" lang="ja-JP" altLang="en-US" sz="1100" b="0" i="0" baseline="0">
              <a:solidFill>
                <a:schemeClr val="dk1"/>
              </a:solidFill>
              <a:effectLst/>
              <a:latin typeface="+mn-lt"/>
              <a:ea typeface="+mn-ea"/>
              <a:cs typeface="+mn-cs"/>
            </a:rPr>
            <a:t>地方債</a:t>
          </a:r>
          <a:r>
            <a:rPr kumimoji="1" lang="ja-JP" altLang="ja-JP" sz="1100" b="0" i="0" baseline="0">
              <a:solidFill>
                <a:schemeClr val="dk1"/>
              </a:solidFill>
              <a:effectLst/>
              <a:latin typeface="+mn-lt"/>
              <a:ea typeface="+mn-ea"/>
              <a:cs typeface="+mn-cs"/>
            </a:rPr>
            <a:t>を優先発行していること等により、基準財政需要額算入見込額が増加していることは分子の改善要因ではあるが、今後は普通建設事業を縮小し、地方債現在高の減少に努める。また、充当可能基金である財政調整基金及び減債基金の積み増しを行い、比率の改善に努める。</a:t>
          </a:r>
          <a:endParaRPr lang="ja-JP" altLang="ja-JP">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愛媛県八幡浜市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mn-lt"/>
              <a:ea typeface="+mn-ea"/>
              <a:cs typeface="+mn-cs"/>
            </a:rPr>
            <a:t>　前年度と比較して</a:t>
          </a:r>
          <a:r>
            <a:rPr kumimoji="1" lang="en-US" altLang="ja-JP" sz="1300">
              <a:solidFill>
                <a:schemeClr val="dk1"/>
              </a:solidFill>
              <a:effectLst/>
              <a:latin typeface="+mn-lt"/>
              <a:ea typeface="+mn-ea"/>
              <a:cs typeface="+mn-cs"/>
            </a:rPr>
            <a:t>57</a:t>
          </a:r>
          <a:r>
            <a:rPr kumimoji="1" lang="ja-JP" altLang="ja-JP" sz="1300">
              <a:solidFill>
                <a:schemeClr val="dk1"/>
              </a:solidFill>
              <a:effectLst/>
              <a:latin typeface="+mn-lt"/>
              <a:ea typeface="+mn-ea"/>
              <a:cs typeface="+mn-cs"/>
            </a:rPr>
            <a:t>百万円増加しているが、これは、決算剰余金の</a:t>
          </a:r>
          <a:r>
            <a:rPr kumimoji="1" lang="en-US" altLang="ja-JP" sz="1300">
              <a:solidFill>
                <a:schemeClr val="dk1"/>
              </a:solidFill>
              <a:effectLst/>
              <a:latin typeface="+mn-lt"/>
              <a:ea typeface="+mn-ea"/>
              <a:cs typeface="+mn-cs"/>
            </a:rPr>
            <a:t>1/2</a:t>
          </a:r>
          <a:r>
            <a:rPr kumimoji="1" lang="ja-JP" altLang="ja-JP" sz="1300">
              <a:solidFill>
                <a:schemeClr val="dk1"/>
              </a:solidFill>
              <a:effectLst/>
              <a:latin typeface="+mn-lt"/>
              <a:ea typeface="+mn-ea"/>
              <a:cs typeface="+mn-cs"/>
            </a:rPr>
            <a:t>を積み立てたことによる財政調整基金の増、及び森林環境譲与税を積み立てたことによる森林環境贈与税基金の増等によるもの。</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mn-lt"/>
              <a:ea typeface="+mn-ea"/>
              <a:cs typeface="+mn-cs"/>
            </a:rPr>
            <a:t>　当市は財政力が弱く、交付税等の動向に大きく左右されるため、今後も厳しい財政状況を見込んでいる。各種基金</a:t>
          </a:r>
          <a:r>
            <a:rPr kumimoji="1" lang="ja-JP" altLang="en-US" sz="1300">
              <a:solidFill>
                <a:schemeClr val="dk1"/>
              </a:solidFill>
              <a:effectLst/>
              <a:latin typeface="+mn-lt"/>
              <a:ea typeface="+mn-ea"/>
              <a:cs typeface="+mn-cs"/>
            </a:rPr>
            <a:t>を</a:t>
          </a:r>
          <a:r>
            <a:rPr kumimoji="1" lang="ja-JP" altLang="ja-JP" sz="1300">
              <a:solidFill>
                <a:schemeClr val="dk1"/>
              </a:solidFill>
              <a:effectLst/>
              <a:latin typeface="+mn-lt"/>
              <a:ea typeface="+mn-ea"/>
              <a:cs typeface="+mn-cs"/>
            </a:rPr>
            <a:t>有効活用</a:t>
          </a:r>
          <a:r>
            <a:rPr kumimoji="1" lang="ja-JP" altLang="en-US" sz="1300">
              <a:solidFill>
                <a:schemeClr val="dk1"/>
              </a:solidFill>
              <a:effectLst/>
              <a:latin typeface="+mn-lt"/>
              <a:ea typeface="+mn-ea"/>
              <a:cs typeface="+mn-cs"/>
            </a:rPr>
            <a:t>し</a:t>
          </a:r>
          <a:r>
            <a:rPr kumimoji="1" lang="ja-JP" altLang="ja-JP" sz="1300">
              <a:solidFill>
                <a:schemeClr val="dk1"/>
              </a:solidFill>
              <a:effectLst/>
              <a:latin typeface="+mn-lt"/>
              <a:ea typeface="+mn-ea"/>
              <a:cs typeface="+mn-cs"/>
            </a:rPr>
            <a:t>、将来の財政需要、経済情勢の変化に備え、財政の健全な運営を図る。</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endParaRPr>
        </a:p>
        <a:p>
          <a:r>
            <a:rPr kumimoji="1" lang="ja-JP" altLang="ja-JP" sz="1300">
              <a:solidFill>
                <a:schemeClr val="dk1"/>
              </a:solidFill>
              <a:effectLst/>
              <a:latin typeface="+mn-lt"/>
              <a:ea typeface="+mn-ea"/>
              <a:cs typeface="+mn-cs"/>
            </a:rPr>
            <a:t>　地域振興基金：八幡浜市における市民の一体感の醸成及び地域振興を図る。</a:t>
          </a:r>
          <a:endParaRPr lang="ja-JP" altLang="ja-JP" sz="1300">
            <a:effectLst/>
          </a:endParaRPr>
        </a:p>
        <a:p>
          <a:r>
            <a:rPr kumimoji="1" lang="ja-JP" altLang="ja-JP" sz="1300">
              <a:solidFill>
                <a:schemeClr val="dk1"/>
              </a:solidFill>
              <a:effectLst/>
              <a:latin typeface="+mn-lt"/>
              <a:ea typeface="+mn-ea"/>
              <a:cs typeface="+mn-cs"/>
            </a:rPr>
            <a:t>　地域福祉基金：本格的な高齢社会を迎え、地域における高齢者等の保健及び福祉の増進を図る。</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endParaRPr>
        </a:p>
        <a:p>
          <a:r>
            <a:rPr kumimoji="1" lang="ja-JP" altLang="ja-JP" sz="1300">
              <a:solidFill>
                <a:schemeClr val="dk1"/>
              </a:solidFill>
              <a:effectLst/>
              <a:latin typeface="+mn-lt"/>
              <a:ea typeface="+mn-ea"/>
              <a:cs typeface="+mn-cs"/>
            </a:rPr>
            <a:t>　地域振興基金については、</a:t>
          </a:r>
          <a:r>
            <a:rPr kumimoji="1" lang="ja-JP" altLang="en-US" sz="1300">
              <a:solidFill>
                <a:schemeClr val="dk1"/>
              </a:solidFill>
              <a:effectLst/>
              <a:latin typeface="+mn-lt"/>
              <a:ea typeface="+mn-ea"/>
              <a:cs typeface="+mn-cs"/>
            </a:rPr>
            <a:t>松柏中学校特別教室移設工事</a:t>
          </a:r>
          <a:r>
            <a:rPr kumimoji="1" lang="ja-JP" altLang="ja-JP" sz="1300">
              <a:solidFill>
                <a:schemeClr val="dk1"/>
              </a:solidFill>
              <a:effectLst/>
              <a:latin typeface="+mn-lt"/>
              <a:ea typeface="+mn-ea"/>
              <a:cs typeface="+mn-cs"/>
            </a:rPr>
            <a:t>等へ充てたことによるもの。</a:t>
          </a:r>
          <a:endParaRPr lang="ja-JP" altLang="ja-JP" sz="1300">
            <a:effectLst/>
          </a:endParaRPr>
        </a:p>
        <a:p>
          <a:r>
            <a:rPr kumimoji="1" lang="ja-JP" altLang="ja-JP" sz="1300">
              <a:solidFill>
                <a:schemeClr val="dk1"/>
              </a:solidFill>
              <a:effectLst/>
              <a:latin typeface="+mn-lt"/>
              <a:ea typeface="+mn-ea"/>
              <a:cs typeface="+mn-cs"/>
            </a:rPr>
            <a:t>　地域福祉基金については、地域における高齢者等の保健及び福祉の増進を図るため、民間団体・ボランティア団体へ助成したもの。</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endParaRPr>
        </a:p>
        <a:p>
          <a:r>
            <a:rPr kumimoji="1" lang="ja-JP" altLang="ja-JP" sz="1300">
              <a:solidFill>
                <a:schemeClr val="dk1"/>
              </a:solidFill>
              <a:effectLst/>
              <a:latin typeface="+mn-lt"/>
              <a:ea typeface="+mn-ea"/>
              <a:cs typeface="+mn-cs"/>
            </a:rPr>
            <a:t>　地域振興基金については、新市建設計画に位置付けられた事業の推進を図る財源として活用</a:t>
          </a:r>
          <a:r>
            <a:rPr kumimoji="1" lang="ja-JP" altLang="en-US" sz="1300">
              <a:solidFill>
                <a:schemeClr val="dk1"/>
              </a:solidFill>
              <a:effectLst/>
              <a:latin typeface="+mn-lt"/>
              <a:ea typeface="+mn-ea"/>
              <a:cs typeface="+mn-cs"/>
            </a:rPr>
            <a:t>し</a:t>
          </a:r>
          <a:r>
            <a:rPr kumimoji="1" lang="ja-JP" altLang="ja-JP" sz="1300">
              <a:solidFill>
                <a:schemeClr val="dk1"/>
              </a:solidFill>
              <a:effectLst/>
              <a:latin typeface="+mn-lt"/>
              <a:ea typeface="+mn-ea"/>
              <a:cs typeface="+mn-cs"/>
            </a:rPr>
            <a:t>、その他の特定目的金についても、それぞれの目的に応じて適切な活用を図る。</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300">
              <a:solidFill>
                <a:schemeClr val="dk1"/>
              </a:solidFill>
              <a:effectLst/>
              <a:latin typeface="+mn-lt"/>
              <a:ea typeface="+mn-ea"/>
              <a:cs typeface="+mn-cs"/>
            </a:rPr>
            <a:t>　</a:t>
          </a:r>
          <a:r>
            <a:rPr kumimoji="1" lang="ja-JP" altLang="ja-JP" sz="1300" b="0" i="0" baseline="0">
              <a:solidFill>
                <a:schemeClr val="dk1"/>
              </a:solidFill>
              <a:effectLst/>
              <a:latin typeface="+mn-lt"/>
              <a:ea typeface="+mn-ea"/>
              <a:cs typeface="+mn-cs"/>
            </a:rPr>
            <a:t>前年度と比較して</a:t>
          </a:r>
          <a:r>
            <a:rPr kumimoji="1" lang="en-US" altLang="ja-JP" sz="1300" b="0" i="0" baseline="0">
              <a:solidFill>
                <a:schemeClr val="dk1"/>
              </a:solidFill>
              <a:effectLst/>
              <a:latin typeface="+mn-lt"/>
              <a:ea typeface="+mn-ea"/>
              <a:cs typeface="+mn-cs"/>
            </a:rPr>
            <a:t>84</a:t>
          </a:r>
          <a:r>
            <a:rPr kumimoji="1" lang="ja-JP" altLang="ja-JP" sz="1300" b="0" i="0" baseline="0">
              <a:solidFill>
                <a:schemeClr val="dk1"/>
              </a:solidFill>
              <a:effectLst/>
              <a:latin typeface="+mn-lt"/>
              <a:ea typeface="+mn-ea"/>
              <a:cs typeface="+mn-cs"/>
            </a:rPr>
            <a:t>百万円増加しているが、これは、地方財政法第</a:t>
          </a:r>
          <a:r>
            <a:rPr kumimoji="1" lang="en-US" altLang="ja-JP" sz="1300" b="0" i="0" baseline="0">
              <a:solidFill>
                <a:schemeClr val="dk1"/>
              </a:solidFill>
              <a:effectLst/>
              <a:latin typeface="+mn-lt"/>
              <a:ea typeface="+mn-ea"/>
              <a:cs typeface="+mn-cs"/>
            </a:rPr>
            <a:t>7</a:t>
          </a:r>
          <a:r>
            <a:rPr kumimoji="1" lang="ja-JP" altLang="ja-JP" sz="1300" b="0" i="0" baseline="0">
              <a:solidFill>
                <a:schemeClr val="dk1"/>
              </a:solidFill>
              <a:effectLst/>
              <a:latin typeface="+mn-lt"/>
              <a:ea typeface="+mn-ea"/>
              <a:cs typeface="+mn-cs"/>
            </a:rPr>
            <a:t>条に基づき</a:t>
          </a:r>
          <a:r>
            <a:rPr kumimoji="1" lang="ja-JP" altLang="ja-JP" sz="1300">
              <a:solidFill>
                <a:schemeClr val="dk1"/>
              </a:solidFill>
              <a:effectLst/>
              <a:latin typeface="+mn-lt"/>
              <a:ea typeface="+mn-ea"/>
              <a:cs typeface="+mn-cs"/>
            </a:rPr>
            <a:t>決算剰余金の</a:t>
          </a:r>
          <a:r>
            <a:rPr kumimoji="1" lang="en-US" altLang="ja-JP" sz="1300">
              <a:solidFill>
                <a:schemeClr val="dk1"/>
              </a:solidFill>
              <a:effectLst/>
              <a:latin typeface="+mn-lt"/>
              <a:ea typeface="+mn-ea"/>
              <a:cs typeface="+mn-cs"/>
            </a:rPr>
            <a:t>1/2</a:t>
          </a:r>
          <a:r>
            <a:rPr kumimoji="1" lang="ja-JP" altLang="ja-JP" sz="1300">
              <a:solidFill>
                <a:schemeClr val="dk1"/>
              </a:solidFill>
              <a:effectLst/>
              <a:latin typeface="+mn-lt"/>
              <a:ea typeface="+mn-ea"/>
              <a:cs typeface="+mn-cs"/>
            </a:rPr>
            <a:t>を積み立てたことによるもの。</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mn-lt"/>
              <a:ea typeface="+mn-ea"/>
              <a:cs typeface="+mn-cs"/>
            </a:rPr>
            <a:t>　今後も、人口減少に伴う市税や交付税の減少を見込んでおり、また、災害等の予期せぬ事態に備えて、将来を見据えた適正な水準を維持するよう努める。</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mn-lt"/>
              <a:ea typeface="+mn-ea"/>
              <a:cs typeface="+mn-cs"/>
            </a:rPr>
            <a:t>　前年度と比較して</a:t>
          </a:r>
          <a:r>
            <a:rPr kumimoji="1" lang="en-US" altLang="ja-JP" sz="1300">
              <a:solidFill>
                <a:schemeClr val="dk1"/>
              </a:solidFill>
              <a:effectLst/>
              <a:latin typeface="+mn-lt"/>
              <a:ea typeface="+mn-ea"/>
              <a:cs typeface="+mn-cs"/>
            </a:rPr>
            <a:t>8</a:t>
          </a:r>
          <a:r>
            <a:rPr kumimoji="1" lang="ja-JP" altLang="ja-JP" sz="1300">
              <a:solidFill>
                <a:schemeClr val="dk1"/>
              </a:solidFill>
              <a:effectLst/>
              <a:latin typeface="+mn-lt"/>
              <a:ea typeface="+mn-ea"/>
              <a:cs typeface="+mn-cs"/>
            </a:rPr>
            <a:t>百万円増加しているが、これは、土地開発公社解散にあたって、市の代位弁済の原資として第三セクター等改革推進債を借り入れた際、借入の条件として、土地開発公社から市へ所有権移転された土地が売却された場合、減債基金へ積み立てることとしており、</a:t>
          </a:r>
          <a:r>
            <a:rPr kumimoji="1" lang="ja-JP" altLang="en-US" sz="1300">
              <a:solidFill>
                <a:schemeClr val="dk1"/>
              </a:solidFill>
              <a:effectLst/>
              <a:latin typeface="+mn-lt"/>
              <a:ea typeface="+mn-ea"/>
              <a:cs typeface="+mn-cs"/>
            </a:rPr>
            <a:t>令和</a:t>
          </a:r>
          <a:r>
            <a:rPr kumimoji="1" lang="en-US" altLang="ja-JP" sz="1300">
              <a:solidFill>
                <a:schemeClr val="dk1"/>
              </a:solidFill>
              <a:effectLst/>
              <a:latin typeface="+mn-lt"/>
              <a:ea typeface="+mn-ea"/>
              <a:cs typeface="+mn-cs"/>
            </a:rPr>
            <a:t>2</a:t>
          </a:r>
          <a:r>
            <a:rPr kumimoji="1" lang="ja-JP" altLang="en-US" sz="1300">
              <a:solidFill>
                <a:schemeClr val="dk1"/>
              </a:solidFill>
              <a:effectLst/>
              <a:latin typeface="+mn-lt"/>
              <a:ea typeface="+mn-ea"/>
              <a:cs typeface="+mn-cs"/>
            </a:rPr>
            <a:t>年度</a:t>
          </a:r>
          <a:r>
            <a:rPr kumimoji="1" lang="ja-JP" altLang="ja-JP" sz="1300">
              <a:solidFill>
                <a:schemeClr val="dk1"/>
              </a:solidFill>
              <a:effectLst/>
              <a:latin typeface="+mn-lt"/>
              <a:ea typeface="+mn-ea"/>
              <a:cs typeface="+mn-cs"/>
            </a:rPr>
            <a:t>に売買された旧土地開発公社の土地売払い代金を減債基金へ積み立てたもの。</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mn-lt"/>
              <a:ea typeface="+mn-ea"/>
              <a:cs typeface="+mn-cs"/>
            </a:rPr>
            <a:t>　市債の償還に必要な基金であるため、繰上償還等が発生した場合は同基金を活用し、財政の健全な運営を図る。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愛媛県八幡浜市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32,584
32,354
132.65
26,857,682
26,051,618
65,917
11,512,286
24,320,187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65.9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は、類似団体平均を下回っているものの、施設類型別で比較すると、橋りょう・トンネル、学校施設、保健センター・保健所については類似団体平均を大きく上回っている。今後、施設の更新については、固定資産台帳等を活用し、施設の経年状況等を比較・分析しながら、中長期的な視点で検討す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3" name="テキスト ボックス 52"/>
        <xdr:cNvSpPr txBox="1"/>
      </xdr:nvSpPr>
      <xdr:spPr>
        <a:xfrm>
          <a:off x="795811" y="58148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47106" y="5383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47106" y="4951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47106" y="45194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121031</xdr:rowOff>
    </xdr:from>
    <xdr:to>
      <xdr:col>23</xdr:col>
      <xdr:colOff>85090</xdr:colOff>
      <xdr:row>33</xdr:row>
      <xdr:rowOff>41402</xdr:rowOff>
    </xdr:to>
    <xdr:cxnSp macro="">
      <xdr:nvCxnSpPr>
        <xdr:cNvPr id="63" name="直線コネクタ 62"/>
        <xdr:cNvCxnSpPr/>
      </xdr:nvCxnSpPr>
      <xdr:spPr>
        <a:xfrm flipV="1">
          <a:off x="4760595" y="4578731"/>
          <a:ext cx="1270" cy="1120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45229</xdr:rowOff>
    </xdr:from>
    <xdr:ext cx="405111" cy="259045"/>
    <xdr:sp macro="" textlink="">
      <xdr:nvSpPr>
        <xdr:cNvPr id="64" name="有形固定資産減価償却率最小値テキスト"/>
        <xdr:cNvSpPr txBox="1"/>
      </xdr:nvSpPr>
      <xdr:spPr>
        <a:xfrm>
          <a:off x="4813300" y="5703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41402</xdr:rowOff>
    </xdr:from>
    <xdr:to>
      <xdr:col>23</xdr:col>
      <xdr:colOff>174625</xdr:colOff>
      <xdr:row>33</xdr:row>
      <xdr:rowOff>41402</xdr:rowOff>
    </xdr:to>
    <xdr:cxnSp macro="">
      <xdr:nvCxnSpPr>
        <xdr:cNvPr id="65" name="直線コネクタ 64"/>
        <xdr:cNvCxnSpPr/>
      </xdr:nvCxnSpPr>
      <xdr:spPr>
        <a:xfrm>
          <a:off x="4673600" y="5699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67708</xdr:rowOff>
    </xdr:from>
    <xdr:ext cx="405111" cy="259045"/>
    <xdr:sp macro="" textlink="">
      <xdr:nvSpPr>
        <xdr:cNvPr id="66" name="有形固定資産減価償却率最大値テキスト"/>
        <xdr:cNvSpPr txBox="1"/>
      </xdr:nvSpPr>
      <xdr:spPr>
        <a:xfrm>
          <a:off x="4813300" y="4353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121031</xdr:rowOff>
    </xdr:from>
    <xdr:to>
      <xdr:col>23</xdr:col>
      <xdr:colOff>174625</xdr:colOff>
      <xdr:row>26</xdr:row>
      <xdr:rowOff>121031</xdr:rowOff>
    </xdr:to>
    <xdr:cxnSp macro="">
      <xdr:nvCxnSpPr>
        <xdr:cNvPr id="67" name="直線コネクタ 66"/>
        <xdr:cNvCxnSpPr/>
      </xdr:nvCxnSpPr>
      <xdr:spPr>
        <a:xfrm>
          <a:off x="4673600" y="4578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65422</xdr:rowOff>
    </xdr:from>
    <xdr:ext cx="405111" cy="259045"/>
    <xdr:sp macro="" textlink="">
      <xdr:nvSpPr>
        <xdr:cNvPr id="68" name="有形固定資産減価償却率平均値テキスト"/>
        <xdr:cNvSpPr txBox="1"/>
      </xdr:nvSpPr>
      <xdr:spPr>
        <a:xfrm>
          <a:off x="4813300" y="5037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69" name="フローチャート: 判断 68"/>
        <xdr:cNvSpPr/>
      </xdr:nvSpPr>
      <xdr:spPr>
        <a:xfrm>
          <a:off x="4711700" y="505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43815</xdr:rowOff>
    </xdr:from>
    <xdr:to>
      <xdr:col>19</xdr:col>
      <xdr:colOff>187325</xdr:colOff>
      <xdr:row>29</xdr:row>
      <xdr:rowOff>145415</xdr:rowOff>
    </xdr:to>
    <xdr:sp macro="" textlink="">
      <xdr:nvSpPr>
        <xdr:cNvPr id="70" name="フローチャート: 判断 69"/>
        <xdr:cNvSpPr/>
      </xdr:nvSpPr>
      <xdr:spPr>
        <a:xfrm>
          <a:off x="4000500" y="501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39497</xdr:rowOff>
    </xdr:from>
    <xdr:to>
      <xdr:col>15</xdr:col>
      <xdr:colOff>187325</xdr:colOff>
      <xdr:row>29</xdr:row>
      <xdr:rowOff>141097</xdr:rowOff>
    </xdr:to>
    <xdr:sp macro="" textlink="">
      <xdr:nvSpPr>
        <xdr:cNvPr id="71" name="フローチャート: 判断 70"/>
        <xdr:cNvSpPr/>
      </xdr:nvSpPr>
      <xdr:spPr>
        <a:xfrm>
          <a:off x="3238500" y="5011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13589</xdr:rowOff>
    </xdr:from>
    <xdr:to>
      <xdr:col>11</xdr:col>
      <xdr:colOff>187325</xdr:colOff>
      <xdr:row>29</xdr:row>
      <xdr:rowOff>115189</xdr:rowOff>
    </xdr:to>
    <xdr:sp macro="" textlink="">
      <xdr:nvSpPr>
        <xdr:cNvPr id="72" name="フローチャート: 判断 71"/>
        <xdr:cNvSpPr/>
      </xdr:nvSpPr>
      <xdr:spPr>
        <a:xfrm>
          <a:off x="2476500" y="498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156972</xdr:rowOff>
    </xdr:from>
    <xdr:to>
      <xdr:col>7</xdr:col>
      <xdr:colOff>187325</xdr:colOff>
      <xdr:row>29</xdr:row>
      <xdr:rowOff>87122</xdr:rowOff>
    </xdr:to>
    <xdr:sp macro="" textlink="">
      <xdr:nvSpPr>
        <xdr:cNvPr id="73" name="フローチャート: 判断 72"/>
        <xdr:cNvSpPr/>
      </xdr:nvSpPr>
      <xdr:spPr>
        <a:xfrm>
          <a:off x="1714500" y="495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39497</xdr:rowOff>
    </xdr:from>
    <xdr:to>
      <xdr:col>23</xdr:col>
      <xdr:colOff>136525</xdr:colOff>
      <xdr:row>29</xdr:row>
      <xdr:rowOff>141097</xdr:rowOff>
    </xdr:to>
    <xdr:sp macro="" textlink="">
      <xdr:nvSpPr>
        <xdr:cNvPr id="79" name="楕円 78"/>
        <xdr:cNvSpPr/>
      </xdr:nvSpPr>
      <xdr:spPr>
        <a:xfrm>
          <a:off x="4711700" y="5011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62374</xdr:rowOff>
    </xdr:from>
    <xdr:ext cx="405111" cy="259045"/>
    <xdr:sp macro="" textlink="">
      <xdr:nvSpPr>
        <xdr:cNvPr id="80" name="有形固定資産減価償却率該当値テキスト"/>
        <xdr:cNvSpPr txBox="1"/>
      </xdr:nvSpPr>
      <xdr:spPr>
        <a:xfrm>
          <a:off x="4813300" y="48629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56769</xdr:rowOff>
    </xdr:from>
    <xdr:to>
      <xdr:col>19</xdr:col>
      <xdr:colOff>187325</xdr:colOff>
      <xdr:row>29</xdr:row>
      <xdr:rowOff>158369</xdr:rowOff>
    </xdr:to>
    <xdr:sp macro="" textlink="">
      <xdr:nvSpPr>
        <xdr:cNvPr id="81" name="楕円 80"/>
        <xdr:cNvSpPr/>
      </xdr:nvSpPr>
      <xdr:spPr>
        <a:xfrm>
          <a:off x="4000500" y="5028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90297</xdr:rowOff>
    </xdr:from>
    <xdr:to>
      <xdr:col>23</xdr:col>
      <xdr:colOff>85725</xdr:colOff>
      <xdr:row>29</xdr:row>
      <xdr:rowOff>107569</xdr:rowOff>
    </xdr:to>
    <xdr:cxnSp macro="">
      <xdr:nvCxnSpPr>
        <xdr:cNvPr id="82" name="直線コネクタ 81"/>
        <xdr:cNvCxnSpPr/>
      </xdr:nvCxnSpPr>
      <xdr:spPr>
        <a:xfrm flipV="1">
          <a:off x="4051300" y="5062347"/>
          <a:ext cx="711200" cy="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78359</xdr:rowOff>
    </xdr:from>
    <xdr:to>
      <xdr:col>15</xdr:col>
      <xdr:colOff>187325</xdr:colOff>
      <xdr:row>30</xdr:row>
      <xdr:rowOff>8509</xdr:rowOff>
    </xdr:to>
    <xdr:sp macro="" textlink="">
      <xdr:nvSpPr>
        <xdr:cNvPr id="83" name="楕円 82"/>
        <xdr:cNvSpPr/>
      </xdr:nvSpPr>
      <xdr:spPr>
        <a:xfrm>
          <a:off x="3238500" y="5050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107569</xdr:rowOff>
    </xdr:from>
    <xdr:to>
      <xdr:col>19</xdr:col>
      <xdr:colOff>136525</xdr:colOff>
      <xdr:row>29</xdr:row>
      <xdr:rowOff>129159</xdr:rowOff>
    </xdr:to>
    <xdr:cxnSp macro="">
      <xdr:nvCxnSpPr>
        <xdr:cNvPr id="84" name="直線コネクタ 83"/>
        <xdr:cNvCxnSpPr/>
      </xdr:nvCxnSpPr>
      <xdr:spPr>
        <a:xfrm flipV="1">
          <a:off x="3289300" y="5079619"/>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78359</xdr:rowOff>
    </xdr:from>
    <xdr:to>
      <xdr:col>11</xdr:col>
      <xdr:colOff>187325</xdr:colOff>
      <xdr:row>30</xdr:row>
      <xdr:rowOff>8509</xdr:rowOff>
    </xdr:to>
    <xdr:sp macro="" textlink="">
      <xdr:nvSpPr>
        <xdr:cNvPr id="85" name="楕円 84"/>
        <xdr:cNvSpPr/>
      </xdr:nvSpPr>
      <xdr:spPr>
        <a:xfrm>
          <a:off x="2476500" y="5050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129159</xdr:rowOff>
    </xdr:from>
    <xdr:to>
      <xdr:col>15</xdr:col>
      <xdr:colOff>136525</xdr:colOff>
      <xdr:row>29</xdr:row>
      <xdr:rowOff>129159</xdr:rowOff>
    </xdr:to>
    <xdr:cxnSp macro="">
      <xdr:nvCxnSpPr>
        <xdr:cNvPr id="86" name="直線コネクタ 85"/>
        <xdr:cNvCxnSpPr/>
      </xdr:nvCxnSpPr>
      <xdr:spPr>
        <a:xfrm>
          <a:off x="2527300" y="5101209"/>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56769</xdr:rowOff>
    </xdr:from>
    <xdr:to>
      <xdr:col>7</xdr:col>
      <xdr:colOff>187325</xdr:colOff>
      <xdr:row>29</xdr:row>
      <xdr:rowOff>158369</xdr:rowOff>
    </xdr:to>
    <xdr:sp macro="" textlink="">
      <xdr:nvSpPr>
        <xdr:cNvPr id="87" name="楕円 86"/>
        <xdr:cNvSpPr/>
      </xdr:nvSpPr>
      <xdr:spPr>
        <a:xfrm>
          <a:off x="1714500" y="5028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107569</xdr:rowOff>
    </xdr:from>
    <xdr:to>
      <xdr:col>11</xdr:col>
      <xdr:colOff>136525</xdr:colOff>
      <xdr:row>29</xdr:row>
      <xdr:rowOff>129159</xdr:rowOff>
    </xdr:to>
    <xdr:cxnSp macro="">
      <xdr:nvCxnSpPr>
        <xdr:cNvPr id="88" name="直線コネクタ 87"/>
        <xdr:cNvCxnSpPr/>
      </xdr:nvCxnSpPr>
      <xdr:spPr>
        <a:xfrm>
          <a:off x="1765300" y="5079619"/>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161942</xdr:rowOff>
    </xdr:from>
    <xdr:ext cx="405111" cy="259045"/>
    <xdr:sp macro="" textlink="">
      <xdr:nvSpPr>
        <xdr:cNvPr id="89" name="n_1aveValue有形固定資産減価償却率"/>
        <xdr:cNvSpPr txBox="1"/>
      </xdr:nvSpPr>
      <xdr:spPr>
        <a:xfrm>
          <a:off x="3836044" y="4791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157624</xdr:rowOff>
    </xdr:from>
    <xdr:ext cx="405111" cy="259045"/>
    <xdr:sp macro="" textlink="">
      <xdr:nvSpPr>
        <xdr:cNvPr id="90" name="n_2aveValue有形固定資産減価償却率"/>
        <xdr:cNvSpPr txBox="1"/>
      </xdr:nvSpPr>
      <xdr:spPr>
        <a:xfrm>
          <a:off x="3086744" y="4786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131716</xdr:rowOff>
    </xdr:from>
    <xdr:ext cx="405111" cy="259045"/>
    <xdr:sp macro="" textlink="">
      <xdr:nvSpPr>
        <xdr:cNvPr id="91" name="n_3aveValue有形固定資産減価償却率"/>
        <xdr:cNvSpPr txBox="1"/>
      </xdr:nvSpPr>
      <xdr:spPr>
        <a:xfrm>
          <a:off x="2324744" y="4760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103649</xdr:rowOff>
    </xdr:from>
    <xdr:ext cx="405111" cy="259045"/>
    <xdr:sp macro="" textlink="">
      <xdr:nvSpPr>
        <xdr:cNvPr id="92" name="n_4aveValue有形固定資産減価償却率"/>
        <xdr:cNvSpPr txBox="1"/>
      </xdr:nvSpPr>
      <xdr:spPr>
        <a:xfrm>
          <a:off x="1562744" y="4732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149496</xdr:rowOff>
    </xdr:from>
    <xdr:ext cx="405111" cy="259045"/>
    <xdr:sp macro="" textlink="">
      <xdr:nvSpPr>
        <xdr:cNvPr id="93" name="n_1mainValue有形固定資産減価償却率"/>
        <xdr:cNvSpPr txBox="1"/>
      </xdr:nvSpPr>
      <xdr:spPr>
        <a:xfrm>
          <a:off x="3836044" y="5121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171086</xdr:rowOff>
    </xdr:from>
    <xdr:ext cx="405111" cy="259045"/>
    <xdr:sp macro="" textlink="">
      <xdr:nvSpPr>
        <xdr:cNvPr id="94" name="n_2mainValue有形固定資産減価償却率"/>
        <xdr:cNvSpPr txBox="1"/>
      </xdr:nvSpPr>
      <xdr:spPr>
        <a:xfrm>
          <a:off x="3086744" y="5143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171086</xdr:rowOff>
    </xdr:from>
    <xdr:ext cx="405111" cy="259045"/>
    <xdr:sp macro="" textlink="">
      <xdr:nvSpPr>
        <xdr:cNvPr id="95" name="n_3mainValue有形固定資産減価償却率"/>
        <xdr:cNvSpPr txBox="1"/>
      </xdr:nvSpPr>
      <xdr:spPr>
        <a:xfrm>
          <a:off x="2324744" y="5143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149496</xdr:rowOff>
    </xdr:from>
    <xdr:ext cx="405111" cy="259045"/>
    <xdr:sp macro="" textlink="">
      <xdr:nvSpPr>
        <xdr:cNvPr id="96" name="n_4mainValue有形固定資産減価償却率"/>
        <xdr:cNvSpPr txBox="1"/>
      </xdr:nvSpPr>
      <xdr:spPr>
        <a:xfrm>
          <a:off x="1562744" y="5121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[ 852.9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フェリー埠頭再整備事業</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の大型事業により、地方債現在高は高い水準で推移しており、債務償還比率は類似団体と比べると高くなっている。地方債借入の際は、事業の重要性を精査し、臨時財政対策債、災害復旧事業債等を除く地方債について、原則として発行額を元金償還額以下に抑える方針で取り組んでいく。</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6" name="テキスト ボックス 115"/>
        <xdr:cNvSpPr txBox="1"/>
      </xdr:nvSpPr>
      <xdr:spPr>
        <a:xfrm>
          <a:off x="10756676" y="562981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xdr:cNvSpPr txBox="1"/>
      </xdr:nvSpPr>
      <xdr:spPr>
        <a:xfrm>
          <a:off x="10931403" y="4396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60924</xdr:rowOff>
    </xdr:from>
    <xdr:to>
      <xdr:col>76</xdr:col>
      <xdr:colOff>21589</xdr:colOff>
      <xdr:row>34</xdr:row>
      <xdr:rowOff>106003</xdr:rowOff>
    </xdr:to>
    <xdr:cxnSp macro="">
      <xdr:nvCxnSpPr>
        <xdr:cNvPr id="127" name="直線コネクタ 126"/>
        <xdr:cNvCxnSpPr/>
      </xdr:nvCxnSpPr>
      <xdr:spPr>
        <a:xfrm flipV="1">
          <a:off x="14793595" y="4690074"/>
          <a:ext cx="1269" cy="1245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109830</xdr:rowOff>
    </xdr:from>
    <xdr:ext cx="560923" cy="259045"/>
    <xdr:sp macro="" textlink="">
      <xdr:nvSpPr>
        <xdr:cNvPr id="128" name="債務償還比率最小値テキスト"/>
        <xdr:cNvSpPr txBox="1"/>
      </xdr:nvSpPr>
      <xdr:spPr>
        <a:xfrm>
          <a:off x="14846300" y="593913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106003</xdr:rowOff>
    </xdr:from>
    <xdr:to>
      <xdr:col>76</xdr:col>
      <xdr:colOff>111125</xdr:colOff>
      <xdr:row>34</xdr:row>
      <xdr:rowOff>106003</xdr:rowOff>
    </xdr:to>
    <xdr:cxnSp macro="">
      <xdr:nvCxnSpPr>
        <xdr:cNvPr id="129" name="直線コネクタ 128"/>
        <xdr:cNvCxnSpPr/>
      </xdr:nvCxnSpPr>
      <xdr:spPr>
        <a:xfrm>
          <a:off x="14706600" y="5935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7601</xdr:rowOff>
    </xdr:from>
    <xdr:ext cx="469744" cy="259045"/>
    <xdr:sp macro="" textlink="">
      <xdr:nvSpPr>
        <xdr:cNvPr id="130" name="債務償還比率最大値テキスト"/>
        <xdr:cNvSpPr txBox="1"/>
      </xdr:nvSpPr>
      <xdr:spPr>
        <a:xfrm>
          <a:off x="14846300" y="4465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60924</xdr:rowOff>
    </xdr:from>
    <xdr:to>
      <xdr:col>76</xdr:col>
      <xdr:colOff>111125</xdr:colOff>
      <xdr:row>27</xdr:row>
      <xdr:rowOff>60924</xdr:rowOff>
    </xdr:to>
    <xdr:cxnSp macro="">
      <xdr:nvCxnSpPr>
        <xdr:cNvPr id="131" name="直線コネクタ 130"/>
        <xdr:cNvCxnSpPr/>
      </xdr:nvCxnSpPr>
      <xdr:spPr>
        <a:xfrm>
          <a:off x="14706600" y="4690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4631</xdr:rowOff>
    </xdr:from>
    <xdr:ext cx="469744" cy="259045"/>
    <xdr:sp macro="" textlink="">
      <xdr:nvSpPr>
        <xdr:cNvPr id="132" name="債務償還比率平均値テキスト"/>
        <xdr:cNvSpPr txBox="1"/>
      </xdr:nvSpPr>
      <xdr:spPr>
        <a:xfrm>
          <a:off x="14846300" y="49766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153204</xdr:rowOff>
    </xdr:from>
    <xdr:to>
      <xdr:col>76</xdr:col>
      <xdr:colOff>73025</xdr:colOff>
      <xdr:row>30</xdr:row>
      <xdr:rowOff>83354</xdr:rowOff>
    </xdr:to>
    <xdr:sp macro="" textlink="">
      <xdr:nvSpPr>
        <xdr:cNvPr id="133" name="フローチャート: 判断 132"/>
        <xdr:cNvSpPr/>
      </xdr:nvSpPr>
      <xdr:spPr>
        <a:xfrm>
          <a:off x="14744700" y="512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31309</xdr:rowOff>
    </xdr:from>
    <xdr:to>
      <xdr:col>72</xdr:col>
      <xdr:colOff>123825</xdr:colOff>
      <xdr:row>30</xdr:row>
      <xdr:rowOff>132909</xdr:rowOff>
    </xdr:to>
    <xdr:sp macro="" textlink="">
      <xdr:nvSpPr>
        <xdr:cNvPr id="134" name="フローチャート: 判断 133"/>
        <xdr:cNvSpPr/>
      </xdr:nvSpPr>
      <xdr:spPr>
        <a:xfrm>
          <a:off x="14033500" y="5174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8279</xdr:rowOff>
    </xdr:from>
    <xdr:to>
      <xdr:col>68</xdr:col>
      <xdr:colOff>123825</xdr:colOff>
      <xdr:row>30</xdr:row>
      <xdr:rowOff>109879</xdr:rowOff>
    </xdr:to>
    <xdr:sp macro="" textlink="">
      <xdr:nvSpPr>
        <xdr:cNvPr id="135" name="フローチャート: 判断 134"/>
        <xdr:cNvSpPr/>
      </xdr:nvSpPr>
      <xdr:spPr>
        <a:xfrm>
          <a:off x="13271500" y="5151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168523</xdr:rowOff>
    </xdr:from>
    <xdr:to>
      <xdr:col>64</xdr:col>
      <xdr:colOff>123825</xdr:colOff>
      <xdr:row>30</xdr:row>
      <xdr:rowOff>98673</xdr:rowOff>
    </xdr:to>
    <xdr:sp macro="" textlink="">
      <xdr:nvSpPr>
        <xdr:cNvPr id="136" name="フローチャート: 判断 135"/>
        <xdr:cNvSpPr/>
      </xdr:nvSpPr>
      <xdr:spPr>
        <a:xfrm>
          <a:off x="12509500" y="514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147139</xdr:rowOff>
    </xdr:from>
    <xdr:to>
      <xdr:col>60</xdr:col>
      <xdr:colOff>123825</xdr:colOff>
      <xdr:row>30</xdr:row>
      <xdr:rowOff>77289</xdr:rowOff>
    </xdr:to>
    <xdr:sp macro="" textlink="">
      <xdr:nvSpPr>
        <xdr:cNvPr id="137" name="フローチャート: 判断 136"/>
        <xdr:cNvSpPr/>
      </xdr:nvSpPr>
      <xdr:spPr>
        <a:xfrm>
          <a:off x="11747500" y="511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1016</xdr:rowOff>
    </xdr:from>
    <xdr:to>
      <xdr:col>76</xdr:col>
      <xdr:colOff>73025</xdr:colOff>
      <xdr:row>31</xdr:row>
      <xdr:rowOff>102616</xdr:rowOff>
    </xdr:to>
    <xdr:sp macro="" textlink="">
      <xdr:nvSpPr>
        <xdr:cNvPr id="143" name="楕円 142"/>
        <xdr:cNvSpPr/>
      </xdr:nvSpPr>
      <xdr:spPr>
        <a:xfrm>
          <a:off x="14744700" y="5315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150893</xdr:rowOff>
    </xdr:from>
    <xdr:ext cx="469744" cy="259045"/>
    <xdr:sp macro="" textlink="">
      <xdr:nvSpPr>
        <xdr:cNvPr id="144" name="債務償還比率該当値テキスト"/>
        <xdr:cNvSpPr txBox="1"/>
      </xdr:nvSpPr>
      <xdr:spPr>
        <a:xfrm>
          <a:off x="14846300" y="5294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25073</xdr:rowOff>
    </xdr:from>
    <xdr:to>
      <xdr:col>72</xdr:col>
      <xdr:colOff>123825</xdr:colOff>
      <xdr:row>31</xdr:row>
      <xdr:rowOff>126673</xdr:rowOff>
    </xdr:to>
    <xdr:sp macro="" textlink="">
      <xdr:nvSpPr>
        <xdr:cNvPr id="145" name="楕円 144"/>
        <xdr:cNvSpPr/>
      </xdr:nvSpPr>
      <xdr:spPr>
        <a:xfrm>
          <a:off x="14033500" y="5340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51816</xdr:rowOff>
    </xdr:from>
    <xdr:to>
      <xdr:col>76</xdr:col>
      <xdr:colOff>22225</xdr:colOff>
      <xdr:row>31</xdr:row>
      <xdr:rowOff>75873</xdr:rowOff>
    </xdr:to>
    <xdr:cxnSp macro="">
      <xdr:nvCxnSpPr>
        <xdr:cNvPr id="146" name="直線コネクタ 145"/>
        <xdr:cNvCxnSpPr/>
      </xdr:nvCxnSpPr>
      <xdr:spPr>
        <a:xfrm flipV="1">
          <a:off x="14084300" y="5366766"/>
          <a:ext cx="711200" cy="24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32579</xdr:rowOff>
    </xdr:from>
    <xdr:to>
      <xdr:col>68</xdr:col>
      <xdr:colOff>123825</xdr:colOff>
      <xdr:row>31</xdr:row>
      <xdr:rowOff>134179</xdr:rowOff>
    </xdr:to>
    <xdr:sp macro="" textlink="">
      <xdr:nvSpPr>
        <xdr:cNvPr id="147" name="楕円 146"/>
        <xdr:cNvSpPr/>
      </xdr:nvSpPr>
      <xdr:spPr>
        <a:xfrm>
          <a:off x="13271500" y="534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75873</xdr:rowOff>
    </xdr:from>
    <xdr:to>
      <xdr:col>72</xdr:col>
      <xdr:colOff>73025</xdr:colOff>
      <xdr:row>31</xdr:row>
      <xdr:rowOff>83379</xdr:rowOff>
    </xdr:to>
    <xdr:cxnSp macro="">
      <xdr:nvCxnSpPr>
        <xdr:cNvPr id="148" name="直線コネクタ 147"/>
        <xdr:cNvCxnSpPr/>
      </xdr:nvCxnSpPr>
      <xdr:spPr>
        <a:xfrm flipV="1">
          <a:off x="13322300" y="5390823"/>
          <a:ext cx="762000" cy="7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9241</xdr:rowOff>
    </xdr:from>
    <xdr:to>
      <xdr:col>64</xdr:col>
      <xdr:colOff>123825</xdr:colOff>
      <xdr:row>31</xdr:row>
      <xdr:rowOff>110841</xdr:rowOff>
    </xdr:to>
    <xdr:sp macro="" textlink="">
      <xdr:nvSpPr>
        <xdr:cNvPr id="149" name="楕円 148"/>
        <xdr:cNvSpPr/>
      </xdr:nvSpPr>
      <xdr:spPr>
        <a:xfrm>
          <a:off x="12509500" y="532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60041</xdr:rowOff>
    </xdr:from>
    <xdr:to>
      <xdr:col>68</xdr:col>
      <xdr:colOff>73025</xdr:colOff>
      <xdr:row>31</xdr:row>
      <xdr:rowOff>83379</xdr:rowOff>
    </xdr:to>
    <xdr:cxnSp macro="">
      <xdr:nvCxnSpPr>
        <xdr:cNvPr id="150" name="直線コネクタ 149"/>
        <xdr:cNvCxnSpPr/>
      </xdr:nvCxnSpPr>
      <xdr:spPr>
        <a:xfrm>
          <a:off x="12560300" y="5374991"/>
          <a:ext cx="762000" cy="23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53037</xdr:rowOff>
    </xdr:from>
    <xdr:to>
      <xdr:col>60</xdr:col>
      <xdr:colOff>123825</xdr:colOff>
      <xdr:row>31</xdr:row>
      <xdr:rowOff>154637</xdr:rowOff>
    </xdr:to>
    <xdr:sp macro="" textlink="">
      <xdr:nvSpPr>
        <xdr:cNvPr id="151" name="楕円 150"/>
        <xdr:cNvSpPr/>
      </xdr:nvSpPr>
      <xdr:spPr>
        <a:xfrm>
          <a:off x="11747500" y="5367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60041</xdr:rowOff>
    </xdr:from>
    <xdr:to>
      <xdr:col>64</xdr:col>
      <xdr:colOff>73025</xdr:colOff>
      <xdr:row>31</xdr:row>
      <xdr:rowOff>103837</xdr:rowOff>
    </xdr:to>
    <xdr:cxnSp macro="">
      <xdr:nvCxnSpPr>
        <xdr:cNvPr id="152" name="直線コネクタ 151"/>
        <xdr:cNvCxnSpPr/>
      </xdr:nvCxnSpPr>
      <xdr:spPr>
        <a:xfrm flipV="1">
          <a:off x="11798300" y="5374991"/>
          <a:ext cx="762000" cy="43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149436</xdr:rowOff>
    </xdr:from>
    <xdr:ext cx="469744" cy="259045"/>
    <xdr:sp macro="" textlink="">
      <xdr:nvSpPr>
        <xdr:cNvPr id="153" name="n_1aveValue債務償還比率"/>
        <xdr:cNvSpPr txBox="1"/>
      </xdr:nvSpPr>
      <xdr:spPr>
        <a:xfrm>
          <a:off x="13836727" y="4950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126406</xdr:rowOff>
    </xdr:from>
    <xdr:ext cx="469744" cy="259045"/>
    <xdr:sp macro="" textlink="">
      <xdr:nvSpPr>
        <xdr:cNvPr id="154" name="n_2aveValue債務償還比率"/>
        <xdr:cNvSpPr txBox="1"/>
      </xdr:nvSpPr>
      <xdr:spPr>
        <a:xfrm>
          <a:off x="13087427" y="4927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115200</xdr:rowOff>
    </xdr:from>
    <xdr:ext cx="469744" cy="259045"/>
    <xdr:sp macro="" textlink="">
      <xdr:nvSpPr>
        <xdr:cNvPr id="155" name="n_3aveValue債務償還比率"/>
        <xdr:cNvSpPr txBox="1"/>
      </xdr:nvSpPr>
      <xdr:spPr>
        <a:xfrm>
          <a:off x="12325427" y="4915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93816</xdr:rowOff>
    </xdr:from>
    <xdr:ext cx="469744" cy="259045"/>
    <xdr:sp macro="" textlink="">
      <xdr:nvSpPr>
        <xdr:cNvPr id="156" name="n_4aveValue債務償還比率"/>
        <xdr:cNvSpPr txBox="1"/>
      </xdr:nvSpPr>
      <xdr:spPr>
        <a:xfrm>
          <a:off x="11563427" y="489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117800</xdr:rowOff>
    </xdr:from>
    <xdr:ext cx="469744" cy="259045"/>
    <xdr:sp macro="" textlink="">
      <xdr:nvSpPr>
        <xdr:cNvPr id="157" name="n_1mainValue債務償還比率"/>
        <xdr:cNvSpPr txBox="1"/>
      </xdr:nvSpPr>
      <xdr:spPr>
        <a:xfrm>
          <a:off x="13836727" y="5432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125306</xdr:rowOff>
    </xdr:from>
    <xdr:ext cx="469744" cy="259045"/>
    <xdr:sp macro="" textlink="">
      <xdr:nvSpPr>
        <xdr:cNvPr id="158" name="n_2mainValue債務償還比率"/>
        <xdr:cNvSpPr txBox="1"/>
      </xdr:nvSpPr>
      <xdr:spPr>
        <a:xfrm>
          <a:off x="13087427" y="5440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101968</xdr:rowOff>
    </xdr:from>
    <xdr:ext cx="469744" cy="259045"/>
    <xdr:sp macro="" textlink="">
      <xdr:nvSpPr>
        <xdr:cNvPr id="159" name="n_3mainValue債務償還比率"/>
        <xdr:cNvSpPr txBox="1"/>
      </xdr:nvSpPr>
      <xdr:spPr>
        <a:xfrm>
          <a:off x="12325427" y="5416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145764</xdr:rowOff>
    </xdr:from>
    <xdr:ext cx="469744" cy="259045"/>
    <xdr:sp macro="" textlink="">
      <xdr:nvSpPr>
        <xdr:cNvPr id="160" name="n_4mainValue債務償還比率"/>
        <xdr:cNvSpPr txBox="1"/>
      </xdr:nvSpPr>
      <xdr:spPr>
        <a:xfrm>
          <a:off x="11563427" y="5460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愛媛県八幡浜市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32,584
32,354
132.65
26,857,682
26,051,618
65,917
11,512,286
24,320,187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65.9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20955</xdr:rowOff>
    </xdr:from>
    <xdr:to>
      <xdr:col>24</xdr:col>
      <xdr:colOff>62865</xdr:colOff>
      <xdr:row>42</xdr:row>
      <xdr:rowOff>32385</xdr:rowOff>
    </xdr:to>
    <xdr:cxnSp macro="">
      <xdr:nvCxnSpPr>
        <xdr:cNvPr id="57" name="直線コネクタ 56"/>
        <xdr:cNvCxnSpPr/>
      </xdr:nvCxnSpPr>
      <xdr:spPr>
        <a:xfrm flipV="1">
          <a:off x="4634865" y="5678805"/>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36212</xdr:rowOff>
    </xdr:from>
    <xdr:ext cx="405111" cy="259045"/>
    <xdr:sp macro="" textlink="">
      <xdr:nvSpPr>
        <xdr:cNvPr id="58" name="【道路】&#10;有形固定資産減価償却率最小値テキスト"/>
        <xdr:cNvSpPr txBox="1"/>
      </xdr:nvSpPr>
      <xdr:spPr>
        <a:xfrm>
          <a:off x="4673600" y="723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32385</xdr:rowOff>
    </xdr:from>
    <xdr:to>
      <xdr:col>24</xdr:col>
      <xdr:colOff>152400</xdr:colOff>
      <xdr:row>42</xdr:row>
      <xdr:rowOff>32385</xdr:rowOff>
    </xdr:to>
    <xdr:cxnSp macro="">
      <xdr:nvCxnSpPr>
        <xdr:cNvPr id="59" name="直線コネクタ 58"/>
        <xdr:cNvCxnSpPr/>
      </xdr:nvCxnSpPr>
      <xdr:spPr>
        <a:xfrm>
          <a:off x="4546600" y="723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139082</xdr:rowOff>
    </xdr:from>
    <xdr:ext cx="405111" cy="259045"/>
    <xdr:sp macro="" textlink="">
      <xdr:nvSpPr>
        <xdr:cNvPr id="60" name="【道路】&#10;有形固定資産減価償却率最大値テキスト"/>
        <xdr:cNvSpPr txBox="1"/>
      </xdr:nvSpPr>
      <xdr:spPr>
        <a:xfrm>
          <a:off x="4673600" y="5454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20955</xdr:rowOff>
    </xdr:from>
    <xdr:to>
      <xdr:col>24</xdr:col>
      <xdr:colOff>152400</xdr:colOff>
      <xdr:row>33</xdr:row>
      <xdr:rowOff>20955</xdr:rowOff>
    </xdr:to>
    <xdr:cxnSp macro="">
      <xdr:nvCxnSpPr>
        <xdr:cNvPr id="61" name="直線コネクタ 60"/>
        <xdr:cNvCxnSpPr/>
      </xdr:nvCxnSpPr>
      <xdr:spPr>
        <a:xfrm>
          <a:off x="4546600" y="567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160037</xdr:rowOff>
    </xdr:from>
    <xdr:ext cx="405111" cy="259045"/>
    <xdr:sp macro="" textlink="">
      <xdr:nvSpPr>
        <xdr:cNvPr id="62" name="【道路】&#10;有形固定資産減価償却率平均値テキスト"/>
        <xdr:cNvSpPr txBox="1"/>
      </xdr:nvSpPr>
      <xdr:spPr>
        <a:xfrm>
          <a:off x="4673600" y="6503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xdr:cNvSpPr/>
      </xdr:nvSpPr>
      <xdr:spPr>
        <a:xfrm>
          <a:off x="4584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113030</xdr:rowOff>
    </xdr:from>
    <xdr:to>
      <xdr:col>20</xdr:col>
      <xdr:colOff>38100</xdr:colOff>
      <xdr:row>38</xdr:row>
      <xdr:rowOff>43180</xdr:rowOff>
    </xdr:to>
    <xdr:sp macro="" textlink="">
      <xdr:nvSpPr>
        <xdr:cNvPr id="64" name="フローチャート: 判断 63"/>
        <xdr:cNvSpPr/>
      </xdr:nvSpPr>
      <xdr:spPr>
        <a:xfrm>
          <a:off x="3746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105410</xdr:rowOff>
    </xdr:from>
    <xdr:to>
      <xdr:col>15</xdr:col>
      <xdr:colOff>101600</xdr:colOff>
      <xdr:row>38</xdr:row>
      <xdr:rowOff>35560</xdr:rowOff>
    </xdr:to>
    <xdr:sp macro="" textlink="">
      <xdr:nvSpPr>
        <xdr:cNvPr id="65" name="フローチャート: 判断 64"/>
        <xdr:cNvSpPr/>
      </xdr:nvSpPr>
      <xdr:spPr>
        <a:xfrm>
          <a:off x="2857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78740</xdr:rowOff>
    </xdr:from>
    <xdr:to>
      <xdr:col>10</xdr:col>
      <xdr:colOff>165100</xdr:colOff>
      <xdr:row>38</xdr:row>
      <xdr:rowOff>8890</xdr:rowOff>
    </xdr:to>
    <xdr:sp macro="" textlink="">
      <xdr:nvSpPr>
        <xdr:cNvPr id="66" name="フローチャート: 判断 65"/>
        <xdr:cNvSpPr/>
      </xdr:nvSpPr>
      <xdr:spPr>
        <a:xfrm>
          <a:off x="1968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65405</xdr:rowOff>
    </xdr:from>
    <xdr:to>
      <xdr:col>6</xdr:col>
      <xdr:colOff>38100</xdr:colOff>
      <xdr:row>37</xdr:row>
      <xdr:rowOff>167005</xdr:rowOff>
    </xdr:to>
    <xdr:sp macro="" textlink="">
      <xdr:nvSpPr>
        <xdr:cNvPr id="67" name="フローチャート: 判断 66"/>
        <xdr:cNvSpPr/>
      </xdr:nvSpPr>
      <xdr:spPr>
        <a:xfrm>
          <a:off x="1079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90170</xdr:rowOff>
    </xdr:from>
    <xdr:to>
      <xdr:col>24</xdr:col>
      <xdr:colOff>114300</xdr:colOff>
      <xdr:row>38</xdr:row>
      <xdr:rowOff>20320</xdr:rowOff>
    </xdr:to>
    <xdr:sp macro="" textlink="">
      <xdr:nvSpPr>
        <xdr:cNvPr id="73" name="楕円 72"/>
        <xdr:cNvSpPr/>
      </xdr:nvSpPr>
      <xdr:spPr>
        <a:xfrm>
          <a:off x="4584700" y="643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113047</xdr:rowOff>
    </xdr:from>
    <xdr:ext cx="405111" cy="259045"/>
    <xdr:sp macro="" textlink="">
      <xdr:nvSpPr>
        <xdr:cNvPr id="74" name="【道路】&#10;有形固定資産減価償却率該当値テキスト"/>
        <xdr:cNvSpPr txBox="1"/>
      </xdr:nvSpPr>
      <xdr:spPr>
        <a:xfrm>
          <a:off x="4673600" y="628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65405</xdr:rowOff>
    </xdr:from>
    <xdr:to>
      <xdr:col>20</xdr:col>
      <xdr:colOff>38100</xdr:colOff>
      <xdr:row>37</xdr:row>
      <xdr:rowOff>167005</xdr:rowOff>
    </xdr:to>
    <xdr:sp macro="" textlink="">
      <xdr:nvSpPr>
        <xdr:cNvPr id="75" name="楕円 74"/>
        <xdr:cNvSpPr/>
      </xdr:nvSpPr>
      <xdr:spPr>
        <a:xfrm>
          <a:off x="3746500" y="640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116205</xdr:rowOff>
    </xdr:from>
    <xdr:to>
      <xdr:col>24</xdr:col>
      <xdr:colOff>63500</xdr:colOff>
      <xdr:row>37</xdr:row>
      <xdr:rowOff>140970</xdr:rowOff>
    </xdr:to>
    <xdr:cxnSp macro="">
      <xdr:nvCxnSpPr>
        <xdr:cNvPr id="76" name="直線コネクタ 75"/>
        <xdr:cNvCxnSpPr/>
      </xdr:nvCxnSpPr>
      <xdr:spPr>
        <a:xfrm>
          <a:off x="3797300" y="6459855"/>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36830</xdr:rowOff>
    </xdr:from>
    <xdr:to>
      <xdr:col>15</xdr:col>
      <xdr:colOff>101600</xdr:colOff>
      <xdr:row>37</xdr:row>
      <xdr:rowOff>138430</xdr:rowOff>
    </xdr:to>
    <xdr:sp macro="" textlink="">
      <xdr:nvSpPr>
        <xdr:cNvPr id="77" name="楕円 76"/>
        <xdr:cNvSpPr/>
      </xdr:nvSpPr>
      <xdr:spPr>
        <a:xfrm>
          <a:off x="28575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87630</xdr:rowOff>
    </xdr:from>
    <xdr:to>
      <xdr:col>19</xdr:col>
      <xdr:colOff>177800</xdr:colOff>
      <xdr:row>37</xdr:row>
      <xdr:rowOff>116205</xdr:rowOff>
    </xdr:to>
    <xdr:cxnSp macro="">
      <xdr:nvCxnSpPr>
        <xdr:cNvPr id="78" name="直線コネクタ 77"/>
        <xdr:cNvCxnSpPr/>
      </xdr:nvCxnSpPr>
      <xdr:spPr>
        <a:xfrm>
          <a:off x="2908300" y="643128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15875</xdr:rowOff>
    </xdr:from>
    <xdr:to>
      <xdr:col>10</xdr:col>
      <xdr:colOff>165100</xdr:colOff>
      <xdr:row>37</xdr:row>
      <xdr:rowOff>117475</xdr:rowOff>
    </xdr:to>
    <xdr:sp macro="" textlink="">
      <xdr:nvSpPr>
        <xdr:cNvPr id="79" name="楕円 78"/>
        <xdr:cNvSpPr/>
      </xdr:nvSpPr>
      <xdr:spPr>
        <a:xfrm>
          <a:off x="1968500" y="635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66675</xdr:rowOff>
    </xdr:from>
    <xdr:to>
      <xdr:col>15</xdr:col>
      <xdr:colOff>50800</xdr:colOff>
      <xdr:row>37</xdr:row>
      <xdr:rowOff>87630</xdr:rowOff>
    </xdr:to>
    <xdr:cxnSp macro="">
      <xdr:nvCxnSpPr>
        <xdr:cNvPr id="80" name="直線コネクタ 79"/>
        <xdr:cNvCxnSpPr/>
      </xdr:nvCxnSpPr>
      <xdr:spPr>
        <a:xfrm>
          <a:off x="2019300" y="641032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2540</xdr:rowOff>
    </xdr:from>
    <xdr:to>
      <xdr:col>6</xdr:col>
      <xdr:colOff>38100</xdr:colOff>
      <xdr:row>37</xdr:row>
      <xdr:rowOff>104140</xdr:rowOff>
    </xdr:to>
    <xdr:sp macro="" textlink="">
      <xdr:nvSpPr>
        <xdr:cNvPr id="81" name="楕円 80"/>
        <xdr:cNvSpPr/>
      </xdr:nvSpPr>
      <xdr:spPr>
        <a:xfrm>
          <a:off x="1079500" y="634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53340</xdr:rowOff>
    </xdr:from>
    <xdr:to>
      <xdr:col>10</xdr:col>
      <xdr:colOff>114300</xdr:colOff>
      <xdr:row>37</xdr:row>
      <xdr:rowOff>66675</xdr:rowOff>
    </xdr:to>
    <xdr:cxnSp macro="">
      <xdr:nvCxnSpPr>
        <xdr:cNvPr id="82" name="直線コネクタ 81"/>
        <xdr:cNvCxnSpPr/>
      </xdr:nvCxnSpPr>
      <xdr:spPr>
        <a:xfrm>
          <a:off x="1130300" y="639699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34307</xdr:rowOff>
    </xdr:from>
    <xdr:ext cx="405111" cy="259045"/>
    <xdr:sp macro="" textlink="">
      <xdr:nvSpPr>
        <xdr:cNvPr id="83" name="n_1aveValue【道路】&#10;有形固定資産減価償却率"/>
        <xdr:cNvSpPr txBox="1"/>
      </xdr:nvSpPr>
      <xdr:spPr>
        <a:xfrm>
          <a:off x="3582044"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26687</xdr:rowOff>
    </xdr:from>
    <xdr:ext cx="405111" cy="259045"/>
    <xdr:sp macro="" textlink="">
      <xdr:nvSpPr>
        <xdr:cNvPr id="84" name="n_2aveValue【道路】&#10;有形固定資産減価償却率"/>
        <xdr:cNvSpPr txBox="1"/>
      </xdr:nvSpPr>
      <xdr:spPr>
        <a:xfrm>
          <a:off x="2705744"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17</xdr:rowOff>
    </xdr:from>
    <xdr:ext cx="405111" cy="259045"/>
    <xdr:sp macro="" textlink="">
      <xdr:nvSpPr>
        <xdr:cNvPr id="85" name="n_3aveValue【道路】&#10;有形固定資産減価償却率"/>
        <xdr:cNvSpPr txBox="1"/>
      </xdr:nvSpPr>
      <xdr:spPr>
        <a:xfrm>
          <a:off x="1816744" y="651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158132</xdr:rowOff>
    </xdr:from>
    <xdr:ext cx="405111" cy="259045"/>
    <xdr:sp macro="" textlink="">
      <xdr:nvSpPr>
        <xdr:cNvPr id="86" name="n_4aveValue【道路】&#10;有形固定資産減価償却率"/>
        <xdr:cNvSpPr txBox="1"/>
      </xdr:nvSpPr>
      <xdr:spPr>
        <a:xfrm>
          <a:off x="927744" y="650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12082</xdr:rowOff>
    </xdr:from>
    <xdr:ext cx="405111" cy="259045"/>
    <xdr:sp macro="" textlink="">
      <xdr:nvSpPr>
        <xdr:cNvPr id="87" name="n_1mainValue【道路】&#10;有形固定資産減価償却率"/>
        <xdr:cNvSpPr txBox="1"/>
      </xdr:nvSpPr>
      <xdr:spPr>
        <a:xfrm>
          <a:off x="3582044" y="618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154957</xdr:rowOff>
    </xdr:from>
    <xdr:ext cx="405111" cy="259045"/>
    <xdr:sp macro="" textlink="">
      <xdr:nvSpPr>
        <xdr:cNvPr id="88" name="n_2mainValue【道路】&#10;有形固定資産減価償却率"/>
        <xdr:cNvSpPr txBox="1"/>
      </xdr:nvSpPr>
      <xdr:spPr>
        <a:xfrm>
          <a:off x="2705744"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134002</xdr:rowOff>
    </xdr:from>
    <xdr:ext cx="405111" cy="259045"/>
    <xdr:sp macro="" textlink="">
      <xdr:nvSpPr>
        <xdr:cNvPr id="89" name="n_3mainValue【道路】&#10;有形固定資産減価償却率"/>
        <xdr:cNvSpPr txBox="1"/>
      </xdr:nvSpPr>
      <xdr:spPr>
        <a:xfrm>
          <a:off x="1816744" y="613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120667</xdr:rowOff>
    </xdr:from>
    <xdr:ext cx="405111" cy="259045"/>
    <xdr:sp macro="" textlink="">
      <xdr:nvSpPr>
        <xdr:cNvPr id="90" name="n_4mainValue【道路】&#10;有形固定資産減価償却率"/>
        <xdr:cNvSpPr txBox="1"/>
      </xdr:nvSpPr>
      <xdr:spPr>
        <a:xfrm>
          <a:off x="9277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15620</xdr:rowOff>
    </xdr:from>
    <xdr:ext cx="595419" cy="259045"/>
    <xdr:sp macro="" textlink="">
      <xdr:nvSpPr>
        <xdr:cNvPr id="110" name="テキスト ボックス 109"/>
        <xdr:cNvSpPr txBox="1"/>
      </xdr:nvSpPr>
      <xdr:spPr>
        <a:xfrm>
          <a:off x="6008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12" name="テキスト ボックス 111"/>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4" name="テキスト ボックス 113"/>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118676</xdr:rowOff>
    </xdr:from>
    <xdr:to>
      <xdr:col>54</xdr:col>
      <xdr:colOff>189865</xdr:colOff>
      <xdr:row>42</xdr:row>
      <xdr:rowOff>13063</xdr:rowOff>
    </xdr:to>
    <xdr:cxnSp macro="">
      <xdr:nvCxnSpPr>
        <xdr:cNvPr id="116" name="直線コネクタ 115"/>
        <xdr:cNvCxnSpPr/>
      </xdr:nvCxnSpPr>
      <xdr:spPr>
        <a:xfrm flipV="1">
          <a:off x="10476865" y="5605076"/>
          <a:ext cx="0" cy="1608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16890</xdr:rowOff>
    </xdr:from>
    <xdr:ext cx="469744" cy="259045"/>
    <xdr:sp macro="" textlink="">
      <xdr:nvSpPr>
        <xdr:cNvPr id="117" name="【道路】&#10;一人当たり延長最小値テキスト"/>
        <xdr:cNvSpPr txBox="1"/>
      </xdr:nvSpPr>
      <xdr:spPr>
        <a:xfrm>
          <a:off x="10515600" y="721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13063</xdr:rowOff>
    </xdr:from>
    <xdr:to>
      <xdr:col>55</xdr:col>
      <xdr:colOff>88900</xdr:colOff>
      <xdr:row>42</xdr:row>
      <xdr:rowOff>13063</xdr:rowOff>
    </xdr:to>
    <xdr:cxnSp macro="">
      <xdr:nvCxnSpPr>
        <xdr:cNvPr id="118" name="直線コネクタ 117"/>
        <xdr:cNvCxnSpPr/>
      </xdr:nvCxnSpPr>
      <xdr:spPr>
        <a:xfrm>
          <a:off x="10388600" y="7213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65353</xdr:rowOff>
    </xdr:from>
    <xdr:ext cx="599010" cy="259045"/>
    <xdr:sp macro="" textlink="">
      <xdr:nvSpPr>
        <xdr:cNvPr id="119" name="【道路】&#10;一人当たり延長最大値テキスト"/>
        <xdr:cNvSpPr txBox="1"/>
      </xdr:nvSpPr>
      <xdr:spPr>
        <a:xfrm>
          <a:off x="10515600" y="5380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118676</xdr:rowOff>
    </xdr:from>
    <xdr:to>
      <xdr:col>55</xdr:col>
      <xdr:colOff>88900</xdr:colOff>
      <xdr:row>32</xdr:row>
      <xdr:rowOff>118676</xdr:rowOff>
    </xdr:to>
    <xdr:cxnSp macro="">
      <xdr:nvCxnSpPr>
        <xdr:cNvPr id="120" name="直線コネクタ 119"/>
        <xdr:cNvCxnSpPr/>
      </xdr:nvCxnSpPr>
      <xdr:spPr>
        <a:xfrm>
          <a:off x="10388600" y="560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123879</xdr:rowOff>
    </xdr:from>
    <xdr:ext cx="534377" cy="259045"/>
    <xdr:sp macro="" textlink="">
      <xdr:nvSpPr>
        <xdr:cNvPr id="121" name="【道路】&#10;一人当たり延長平均値テキスト"/>
        <xdr:cNvSpPr txBox="1"/>
      </xdr:nvSpPr>
      <xdr:spPr>
        <a:xfrm>
          <a:off x="10515600" y="6810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101002</xdr:rowOff>
    </xdr:from>
    <xdr:to>
      <xdr:col>55</xdr:col>
      <xdr:colOff>50800</xdr:colOff>
      <xdr:row>41</xdr:row>
      <xdr:rowOff>31152</xdr:rowOff>
    </xdr:to>
    <xdr:sp macro="" textlink="">
      <xdr:nvSpPr>
        <xdr:cNvPr id="122" name="フローチャート: 判断 121"/>
        <xdr:cNvSpPr/>
      </xdr:nvSpPr>
      <xdr:spPr>
        <a:xfrm>
          <a:off x="10426700" y="6959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105280</xdr:rowOff>
    </xdr:from>
    <xdr:to>
      <xdr:col>50</xdr:col>
      <xdr:colOff>165100</xdr:colOff>
      <xdr:row>41</xdr:row>
      <xdr:rowOff>35430</xdr:rowOff>
    </xdr:to>
    <xdr:sp macro="" textlink="">
      <xdr:nvSpPr>
        <xdr:cNvPr id="123" name="フローチャート: 判断 122"/>
        <xdr:cNvSpPr/>
      </xdr:nvSpPr>
      <xdr:spPr>
        <a:xfrm>
          <a:off x="9588500" y="696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115686</xdr:rowOff>
    </xdr:from>
    <xdr:to>
      <xdr:col>46</xdr:col>
      <xdr:colOff>38100</xdr:colOff>
      <xdr:row>41</xdr:row>
      <xdr:rowOff>45836</xdr:rowOff>
    </xdr:to>
    <xdr:sp macro="" textlink="">
      <xdr:nvSpPr>
        <xdr:cNvPr id="124" name="フローチャート: 判断 123"/>
        <xdr:cNvSpPr/>
      </xdr:nvSpPr>
      <xdr:spPr>
        <a:xfrm>
          <a:off x="8699500" y="697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131045</xdr:rowOff>
    </xdr:from>
    <xdr:to>
      <xdr:col>41</xdr:col>
      <xdr:colOff>101600</xdr:colOff>
      <xdr:row>41</xdr:row>
      <xdr:rowOff>61195</xdr:rowOff>
    </xdr:to>
    <xdr:sp macro="" textlink="">
      <xdr:nvSpPr>
        <xdr:cNvPr id="125" name="フローチャート: 判断 124"/>
        <xdr:cNvSpPr/>
      </xdr:nvSpPr>
      <xdr:spPr>
        <a:xfrm>
          <a:off x="7810500" y="698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127780</xdr:rowOff>
    </xdr:from>
    <xdr:to>
      <xdr:col>36</xdr:col>
      <xdr:colOff>165100</xdr:colOff>
      <xdr:row>41</xdr:row>
      <xdr:rowOff>57930</xdr:rowOff>
    </xdr:to>
    <xdr:sp macro="" textlink="">
      <xdr:nvSpPr>
        <xdr:cNvPr id="126" name="フローチャート: 判断 125"/>
        <xdr:cNvSpPr/>
      </xdr:nvSpPr>
      <xdr:spPr>
        <a:xfrm>
          <a:off x="6921500" y="69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61530</xdr:rowOff>
    </xdr:from>
    <xdr:to>
      <xdr:col>55</xdr:col>
      <xdr:colOff>50800</xdr:colOff>
      <xdr:row>41</xdr:row>
      <xdr:rowOff>163130</xdr:rowOff>
    </xdr:to>
    <xdr:sp macro="" textlink="">
      <xdr:nvSpPr>
        <xdr:cNvPr id="132" name="楕円 131"/>
        <xdr:cNvSpPr/>
      </xdr:nvSpPr>
      <xdr:spPr>
        <a:xfrm>
          <a:off x="10426700" y="709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147907</xdr:rowOff>
    </xdr:from>
    <xdr:ext cx="534377" cy="259045"/>
    <xdr:sp macro="" textlink="">
      <xdr:nvSpPr>
        <xdr:cNvPr id="133" name="【道路】&#10;一人当たり延長該当値テキスト"/>
        <xdr:cNvSpPr txBox="1"/>
      </xdr:nvSpPr>
      <xdr:spPr>
        <a:xfrm>
          <a:off x="10515600" y="7005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59951</xdr:rowOff>
    </xdr:from>
    <xdr:to>
      <xdr:col>50</xdr:col>
      <xdr:colOff>165100</xdr:colOff>
      <xdr:row>41</xdr:row>
      <xdr:rowOff>161551</xdr:rowOff>
    </xdr:to>
    <xdr:sp macro="" textlink="">
      <xdr:nvSpPr>
        <xdr:cNvPr id="134" name="楕円 133"/>
        <xdr:cNvSpPr/>
      </xdr:nvSpPr>
      <xdr:spPr>
        <a:xfrm>
          <a:off x="9588500" y="7089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110751</xdr:rowOff>
    </xdr:from>
    <xdr:to>
      <xdr:col>55</xdr:col>
      <xdr:colOff>0</xdr:colOff>
      <xdr:row>41</xdr:row>
      <xdr:rowOff>112330</xdr:rowOff>
    </xdr:to>
    <xdr:cxnSp macro="">
      <xdr:nvCxnSpPr>
        <xdr:cNvPr id="135" name="直線コネクタ 134"/>
        <xdr:cNvCxnSpPr/>
      </xdr:nvCxnSpPr>
      <xdr:spPr>
        <a:xfrm>
          <a:off x="9639300" y="7140201"/>
          <a:ext cx="838200" cy="1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62814</xdr:rowOff>
    </xdr:from>
    <xdr:to>
      <xdr:col>46</xdr:col>
      <xdr:colOff>38100</xdr:colOff>
      <xdr:row>41</xdr:row>
      <xdr:rowOff>164414</xdr:rowOff>
    </xdr:to>
    <xdr:sp macro="" textlink="">
      <xdr:nvSpPr>
        <xdr:cNvPr id="136" name="楕円 135"/>
        <xdr:cNvSpPr/>
      </xdr:nvSpPr>
      <xdr:spPr>
        <a:xfrm>
          <a:off x="8699500" y="709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110751</xdr:rowOff>
    </xdr:from>
    <xdr:to>
      <xdr:col>50</xdr:col>
      <xdr:colOff>114300</xdr:colOff>
      <xdr:row>41</xdr:row>
      <xdr:rowOff>113614</xdr:rowOff>
    </xdr:to>
    <xdr:cxnSp macro="">
      <xdr:nvCxnSpPr>
        <xdr:cNvPr id="137" name="直線コネクタ 136"/>
        <xdr:cNvCxnSpPr/>
      </xdr:nvCxnSpPr>
      <xdr:spPr>
        <a:xfrm flipV="1">
          <a:off x="8750300" y="7140201"/>
          <a:ext cx="889000" cy="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65840</xdr:rowOff>
    </xdr:from>
    <xdr:to>
      <xdr:col>41</xdr:col>
      <xdr:colOff>101600</xdr:colOff>
      <xdr:row>41</xdr:row>
      <xdr:rowOff>167440</xdr:rowOff>
    </xdr:to>
    <xdr:sp macro="" textlink="">
      <xdr:nvSpPr>
        <xdr:cNvPr id="138" name="楕円 137"/>
        <xdr:cNvSpPr/>
      </xdr:nvSpPr>
      <xdr:spPr>
        <a:xfrm>
          <a:off x="7810500" y="709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113614</xdr:rowOff>
    </xdr:from>
    <xdr:to>
      <xdr:col>45</xdr:col>
      <xdr:colOff>177800</xdr:colOff>
      <xdr:row>41</xdr:row>
      <xdr:rowOff>116640</xdr:rowOff>
    </xdr:to>
    <xdr:cxnSp macro="">
      <xdr:nvCxnSpPr>
        <xdr:cNvPr id="139" name="直線コネクタ 138"/>
        <xdr:cNvCxnSpPr/>
      </xdr:nvCxnSpPr>
      <xdr:spPr>
        <a:xfrm flipV="1">
          <a:off x="7861300" y="7143064"/>
          <a:ext cx="889000" cy="3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68758</xdr:rowOff>
    </xdr:from>
    <xdr:to>
      <xdr:col>36</xdr:col>
      <xdr:colOff>165100</xdr:colOff>
      <xdr:row>41</xdr:row>
      <xdr:rowOff>170358</xdr:rowOff>
    </xdr:to>
    <xdr:sp macro="" textlink="">
      <xdr:nvSpPr>
        <xdr:cNvPr id="140" name="楕円 139"/>
        <xdr:cNvSpPr/>
      </xdr:nvSpPr>
      <xdr:spPr>
        <a:xfrm>
          <a:off x="6921500" y="709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116640</xdr:rowOff>
    </xdr:from>
    <xdr:to>
      <xdr:col>41</xdr:col>
      <xdr:colOff>50800</xdr:colOff>
      <xdr:row>41</xdr:row>
      <xdr:rowOff>119558</xdr:rowOff>
    </xdr:to>
    <xdr:cxnSp macro="">
      <xdr:nvCxnSpPr>
        <xdr:cNvPr id="141" name="直線コネクタ 140"/>
        <xdr:cNvCxnSpPr/>
      </xdr:nvCxnSpPr>
      <xdr:spPr>
        <a:xfrm flipV="1">
          <a:off x="6972300" y="7146090"/>
          <a:ext cx="889000" cy="2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51957</xdr:rowOff>
    </xdr:from>
    <xdr:ext cx="534377" cy="259045"/>
    <xdr:sp macro="" textlink="">
      <xdr:nvSpPr>
        <xdr:cNvPr id="142" name="n_1aveValue【道路】&#10;一人当たり延長"/>
        <xdr:cNvSpPr txBox="1"/>
      </xdr:nvSpPr>
      <xdr:spPr>
        <a:xfrm>
          <a:off x="9359411" y="6738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62363</xdr:rowOff>
    </xdr:from>
    <xdr:ext cx="534377" cy="259045"/>
    <xdr:sp macro="" textlink="">
      <xdr:nvSpPr>
        <xdr:cNvPr id="143" name="n_2aveValue【道路】&#10;一人当たり延長"/>
        <xdr:cNvSpPr txBox="1"/>
      </xdr:nvSpPr>
      <xdr:spPr>
        <a:xfrm>
          <a:off x="8483111" y="674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77722</xdr:rowOff>
    </xdr:from>
    <xdr:ext cx="534377" cy="259045"/>
    <xdr:sp macro="" textlink="">
      <xdr:nvSpPr>
        <xdr:cNvPr id="144" name="n_3aveValue【道路】&#10;一人当たり延長"/>
        <xdr:cNvSpPr txBox="1"/>
      </xdr:nvSpPr>
      <xdr:spPr>
        <a:xfrm>
          <a:off x="7594111" y="6764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74457</xdr:rowOff>
    </xdr:from>
    <xdr:ext cx="534377" cy="259045"/>
    <xdr:sp macro="" textlink="">
      <xdr:nvSpPr>
        <xdr:cNvPr id="145" name="n_4aveValue【道路】&#10;一人当たり延長"/>
        <xdr:cNvSpPr txBox="1"/>
      </xdr:nvSpPr>
      <xdr:spPr>
        <a:xfrm>
          <a:off x="6705111" y="6761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152678</xdr:rowOff>
    </xdr:from>
    <xdr:ext cx="534377" cy="259045"/>
    <xdr:sp macro="" textlink="">
      <xdr:nvSpPr>
        <xdr:cNvPr id="146" name="n_1mainValue【道路】&#10;一人当たり延長"/>
        <xdr:cNvSpPr txBox="1"/>
      </xdr:nvSpPr>
      <xdr:spPr>
        <a:xfrm>
          <a:off x="9359411" y="718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155541</xdr:rowOff>
    </xdr:from>
    <xdr:ext cx="534377" cy="259045"/>
    <xdr:sp macro="" textlink="">
      <xdr:nvSpPr>
        <xdr:cNvPr id="147" name="n_2mainValue【道路】&#10;一人当たり延長"/>
        <xdr:cNvSpPr txBox="1"/>
      </xdr:nvSpPr>
      <xdr:spPr>
        <a:xfrm>
          <a:off x="8483111" y="718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158567</xdr:rowOff>
    </xdr:from>
    <xdr:ext cx="534377" cy="259045"/>
    <xdr:sp macro="" textlink="">
      <xdr:nvSpPr>
        <xdr:cNvPr id="148" name="n_3mainValue【道路】&#10;一人当たり延長"/>
        <xdr:cNvSpPr txBox="1"/>
      </xdr:nvSpPr>
      <xdr:spPr>
        <a:xfrm>
          <a:off x="7594111" y="718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161485</xdr:rowOff>
    </xdr:from>
    <xdr:ext cx="534377" cy="259045"/>
    <xdr:sp macro="" textlink="">
      <xdr:nvSpPr>
        <xdr:cNvPr id="149" name="n_4mainValue【道路】&#10;一人当たり延長"/>
        <xdr:cNvSpPr txBox="1"/>
      </xdr:nvSpPr>
      <xdr:spPr>
        <a:xfrm>
          <a:off x="6705111" y="7190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1" name="直線コネクタ 16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2" name="テキスト ボックス 161"/>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3" name="直線コネクタ 16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4" name="テキスト ボックス 16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5" name="直線コネクタ 16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6" name="テキスト ボックス 16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7" name="直線コネクタ 16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8" name="テキスト ボックス 16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9" name="直線コネクタ 16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70" name="テキスト ボックス 169"/>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114300</xdr:rowOff>
    </xdr:from>
    <xdr:to>
      <xdr:col>24</xdr:col>
      <xdr:colOff>62865</xdr:colOff>
      <xdr:row>64</xdr:row>
      <xdr:rowOff>133350</xdr:rowOff>
    </xdr:to>
    <xdr:cxnSp macro="">
      <xdr:nvCxnSpPr>
        <xdr:cNvPr id="173" name="直線コネクタ 172"/>
        <xdr:cNvCxnSpPr/>
      </xdr:nvCxnSpPr>
      <xdr:spPr>
        <a:xfrm flipV="1">
          <a:off x="4634865" y="954405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137177</xdr:rowOff>
    </xdr:from>
    <xdr:ext cx="405111" cy="259045"/>
    <xdr:sp macro="" textlink="">
      <xdr:nvSpPr>
        <xdr:cNvPr id="174" name="【橋りょう・トンネル】&#10;有形固定資産減価償却率最小値テキスト"/>
        <xdr:cNvSpPr txBox="1"/>
      </xdr:nvSpPr>
      <xdr:spPr>
        <a:xfrm>
          <a:off x="4673600" y="1110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133350</xdr:rowOff>
    </xdr:from>
    <xdr:to>
      <xdr:col>24</xdr:col>
      <xdr:colOff>152400</xdr:colOff>
      <xdr:row>64</xdr:row>
      <xdr:rowOff>133350</xdr:rowOff>
    </xdr:to>
    <xdr:cxnSp macro="">
      <xdr:nvCxnSpPr>
        <xdr:cNvPr id="175" name="直線コネクタ 174"/>
        <xdr:cNvCxnSpPr/>
      </xdr:nvCxnSpPr>
      <xdr:spPr>
        <a:xfrm>
          <a:off x="4546600" y="1110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60977</xdr:rowOff>
    </xdr:from>
    <xdr:ext cx="340478" cy="259045"/>
    <xdr:sp macro="" textlink="">
      <xdr:nvSpPr>
        <xdr:cNvPr id="176" name="【橋りょう・トンネル】&#10;有形固定資産減価償却率最大値テキスト"/>
        <xdr:cNvSpPr txBox="1"/>
      </xdr:nvSpPr>
      <xdr:spPr>
        <a:xfrm>
          <a:off x="4673600" y="931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114300</xdr:rowOff>
    </xdr:from>
    <xdr:to>
      <xdr:col>24</xdr:col>
      <xdr:colOff>152400</xdr:colOff>
      <xdr:row>55</xdr:row>
      <xdr:rowOff>114300</xdr:rowOff>
    </xdr:to>
    <xdr:cxnSp macro="">
      <xdr:nvCxnSpPr>
        <xdr:cNvPr id="177" name="直線コネクタ 176"/>
        <xdr:cNvCxnSpPr/>
      </xdr:nvCxnSpPr>
      <xdr:spPr>
        <a:xfrm>
          <a:off x="4546600" y="954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29227</xdr:rowOff>
    </xdr:from>
    <xdr:ext cx="405111" cy="259045"/>
    <xdr:sp macro="" textlink="">
      <xdr:nvSpPr>
        <xdr:cNvPr id="178" name="【橋りょう・トンネル】&#10;有形固定資産減価償却率平均値テキスト"/>
        <xdr:cNvSpPr txBox="1"/>
      </xdr:nvSpPr>
      <xdr:spPr>
        <a:xfrm>
          <a:off x="4673600" y="10487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6350</xdr:rowOff>
    </xdr:from>
    <xdr:to>
      <xdr:col>24</xdr:col>
      <xdr:colOff>114300</xdr:colOff>
      <xdr:row>62</xdr:row>
      <xdr:rowOff>107950</xdr:rowOff>
    </xdr:to>
    <xdr:sp macro="" textlink="">
      <xdr:nvSpPr>
        <xdr:cNvPr id="179" name="フローチャート: 判断 178"/>
        <xdr:cNvSpPr/>
      </xdr:nvSpPr>
      <xdr:spPr>
        <a:xfrm>
          <a:off x="4584700" y="1063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156845</xdr:rowOff>
    </xdr:from>
    <xdr:to>
      <xdr:col>20</xdr:col>
      <xdr:colOff>38100</xdr:colOff>
      <xdr:row>62</xdr:row>
      <xdr:rowOff>86995</xdr:rowOff>
    </xdr:to>
    <xdr:sp macro="" textlink="">
      <xdr:nvSpPr>
        <xdr:cNvPr id="180" name="フローチャート: 判断 179"/>
        <xdr:cNvSpPr/>
      </xdr:nvSpPr>
      <xdr:spPr>
        <a:xfrm>
          <a:off x="3746500" y="1061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141605</xdr:rowOff>
    </xdr:from>
    <xdr:to>
      <xdr:col>15</xdr:col>
      <xdr:colOff>101600</xdr:colOff>
      <xdr:row>62</xdr:row>
      <xdr:rowOff>71755</xdr:rowOff>
    </xdr:to>
    <xdr:sp macro="" textlink="">
      <xdr:nvSpPr>
        <xdr:cNvPr id="181" name="フローチャート: 判断 180"/>
        <xdr:cNvSpPr/>
      </xdr:nvSpPr>
      <xdr:spPr>
        <a:xfrm>
          <a:off x="2857500" y="1060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113030</xdr:rowOff>
    </xdr:from>
    <xdr:to>
      <xdr:col>10</xdr:col>
      <xdr:colOff>165100</xdr:colOff>
      <xdr:row>62</xdr:row>
      <xdr:rowOff>43180</xdr:rowOff>
    </xdr:to>
    <xdr:sp macro="" textlink="">
      <xdr:nvSpPr>
        <xdr:cNvPr id="182" name="フローチャート: 判断 181"/>
        <xdr:cNvSpPr/>
      </xdr:nvSpPr>
      <xdr:spPr>
        <a:xfrm>
          <a:off x="1968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84455</xdr:rowOff>
    </xdr:from>
    <xdr:to>
      <xdr:col>6</xdr:col>
      <xdr:colOff>38100</xdr:colOff>
      <xdr:row>62</xdr:row>
      <xdr:rowOff>14605</xdr:rowOff>
    </xdr:to>
    <xdr:sp macro="" textlink="">
      <xdr:nvSpPr>
        <xdr:cNvPr id="183" name="フローチャート: 判断 182"/>
        <xdr:cNvSpPr/>
      </xdr:nvSpPr>
      <xdr:spPr>
        <a:xfrm>
          <a:off x="1079500" y="105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64</xdr:row>
      <xdr:rowOff>635</xdr:rowOff>
    </xdr:from>
    <xdr:to>
      <xdr:col>24</xdr:col>
      <xdr:colOff>114300</xdr:colOff>
      <xdr:row>64</xdr:row>
      <xdr:rowOff>102235</xdr:rowOff>
    </xdr:to>
    <xdr:sp macro="" textlink="">
      <xdr:nvSpPr>
        <xdr:cNvPr id="189" name="楕円 188"/>
        <xdr:cNvSpPr/>
      </xdr:nvSpPr>
      <xdr:spPr>
        <a:xfrm>
          <a:off x="4584700" y="1097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87012</xdr:rowOff>
    </xdr:from>
    <xdr:ext cx="405111" cy="259045"/>
    <xdr:sp macro="" textlink="">
      <xdr:nvSpPr>
        <xdr:cNvPr id="190" name="【橋りょう・トンネル】&#10;有形固定資産減価償却率該当値テキスト"/>
        <xdr:cNvSpPr txBox="1"/>
      </xdr:nvSpPr>
      <xdr:spPr>
        <a:xfrm>
          <a:off x="4673600" y="10888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149225</xdr:rowOff>
    </xdr:from>
    <xdr:to>
      <xdr:col>20</xdr:col>
      <xdr:colOff>38100</xdr:colOff>
      <xdr:row>64</xdr:row>
      <xdr:rowOff>79375</xdr:rowOff>
    </xdr:to>
    <xdr:sp macro="" textlink="">
      <xdr:nvSpPr>
        <xdr:cNvPr id="191" name="楕円 190"/>
        <xdr:cNvSpPr/>
      </xdr:nvSpPr>
      <xdr:spPr>
        <a:xfrm>
          <a:off x="3746500" y="1095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28575</xdr:rowOff>
    </xdr:from>
    <xdr:to>
      <xdr:col>24</xdr:col>
      <xdr:colOff>63500</xdr:colOff>
      <xdr:row>64</xdr:row>
      <xdr:rowOff>51435</xdr:rowOff>
    </xdr:to>
    <xdr:cxnSp macro="">
      <xdr:nvCxnSpPr>
        <xdr:cNvPr id="192" name="直線コネクタ 191"/>
        <xdr:cNvCxnSpPr/>
      </xdr:nvCxnSpPr>
      <xdr:spPr>
        <a:xfrm>
          <a:off x="3797300" y="1100137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126365</xdr:rowOff>
    </xdr:from>
    <xdr:to>
      <xdr:col>15</xdr:col>
      <xdr:colOff>101600</xdr:colOff>
      <xdr:row>64</xdr:row>
      <xdr:rowOff>56515</xdr:rowOff>
    </xdr:to>
    <xdr:sp macro="" textlink="">
      <xdr:nvSpPr>
        <xdr:cNvPr id="193" name="楕円 192"/>
        <xdr:cNvSpPr/>
      </xdr:nvSpPr>
      <xdr:spPr>
        <a:xfrm>
          <a:off x="2857500" y="1092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5715</xdr:rowOff>
    </xdr:from>
    <xdr:to>
      <xdr:col>19</xdr:col>
      <xdr:colOff>177800</xdr:colOff>
      <xdr:row>64</xdr:row>
      <xdr:rowOff>28575</xdr:rowOff>
    </xdr:to>
    <xdr:cxnSp macro="">
      <xdr:nvCxnSpPr>
        <xdr:cNvPr id="194" name="直線コネクタ 193"/>
        <xdr:cNvCxnSpPr/>
      </xdr:nvCxnSpPr>
      <xdr:spPr>
        <a:xfrm>
          <a:off x="2908300" y="1097851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101600</xdr:rowOff>
    </xdr:from>
    <xdr:to>
      <xdr:col>10</xdr:col>
      <xdr:colOff>165100</xdr:colOff>
      <xdr:row>64</xdr:row>
      <xdr:rowOff>31750</xdr:rowOff>
    </xdr:to>
    <xdr:sp macro="" textlink="">
      <xdr:nvSpPr>
        <xdr:cNvPr id="195" name="楕円 194"/>
        <xdr:cNvSpPr/>
      </xdr:nvSpPr>
      <xdr:spPr>
        <a:xfrm>
          <a:off x="1968500" y="1090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152400</xdr:rowOff>
    </xdr:from>
    <xdr:to>
      <xdr:col>15</xdr:col>
      <xdr:colOff>50800</xdr:colOff>
      <xdr:row>64</xdr:row>
      <xdr:rowOff>5715</xdr:rowOff>
    </xdr:to>
    <xdr:cxnSp macro="">
      <xdr:nvCxnSpPr>
        <xdr:cNvPr id="196" name="直線コネクタ 195"/>
        <xdr:cNvCxnSpPr/>
      </xdr:nvCxnSpPr>
      <xdr:spPr>
        <a:xfrm>
          <a:off x="2019300" y="1095375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80645</xdr:rowOff>
    </xdr:from>
    <xdr:to>
      <xdr:col>6</xdr:col>
      <xdr:colOff>38100</xdr:colOff>
      <xdr:row>64</xdr:row>
      <xdr:rowOff>10795</xdr:rowOff>
    </xdr:to>
    <xdr:sp macro="" textlink="">
      <xdr:nvSpPr>
        <xdr:cNvPr id="197" name="楕円 196"/>
        <xdr:cNvSpPr/>
      </xdr:nvSpPr>
      <xdr:spPr>
        <a:xfrm>
          <a:off x="1079500" y="1088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131445</xdr:rowOff>
    </xdr:from>
    <xdr:to>
      <xdr:col>10</xdr:col>
      <xdr:colOff>114300</xdr:colOff>
      <xdr:row>63</xdr:row>
      <xdr:rowOff>152400</xdr:rowOff>
    </xdr:to>
    <xdr:cxnSp macro="">
      <xdr:nvCxnSpPr>
        <xdr:cNvPr id="198" name="直線コネクタ 197"/>
        <xdr:cNvCxnSpPr/>
      </xdr:nvCxnSpPr>
      <xdr:spPr>
        <a:xfrm>
          <a:off x="1130300" y="1093279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103522</xdr:rowOff>
    </xdr:from>
    <xdr:ext cx="405111" cy="259045"/>
    <xdr:sp macro="" textlink="">
      <xdr:nvSpPr>
        <xdr:cNvPr id="199" name="n_1aveValue【橋りょう・トンネル】&#10;有形固定資産減価償却率"/>
        <xdr:cNvSpPr txBox="1"/>
      </xdr:nvSpPr>
      <xdr:spPr>
        <a:xfrm>
          <a:off x="3582044" y="10390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88282</xdr:rowOff>
    </xdr:from>
    <xdr:ext cx="405111" cy="259045"/>
    <xdr:sp macro="" textlink="">
      <xdr:nvSpPr>
        <xdr:cNvPr id="200" name="n_2aveValue【橋りょう・トンネル】&#10;有形固定資産減価償却率"/>
        <xdr:cNvSpPr txBox="1"/>
      </xdr:nvSpPr>
      <xdr:spPr>
        <a:xfrm>
          <a:off x="2705744" y="1037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59707</xdr:rowOff>
    </xdr:from>
    <xdr:ext cx="405111" cy="259045"/>
    <xdr:sp macro="" textlink="">
      <xdr:nvSpPr>
        <xdr:cNvPr id="201" name="n_3aveValue【橋りょう・トンネル】&#10;有形固定資産減価償却率"/>
        <xdr:cNvSpPr txBox="1"/>
      </xdr:nvSpPr>
      <xdr:spPr>
        <a:xfrm>
          <a:off x="1816744" y="10346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31132</xdr:rowOff>
    </xdr:from>
    <xdr:ext cx="405111" cy="259045"/>
    <xdr:sp macro="" textlink="">
      <xdr:nvSpPr>
        <xdr:cNvPr id="202" name="n_4aveValue【橋りょう・トンネル】&#10;有形固定資産減価償却率"/>
        <xdr:cNvSpPr txBox="1"/>
      </xdr:nvSpPr>
      <xdr:spPr>
        <a:xfrm>
          <a:off x="927744" y="10318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70502</xdr:rowOff>
    </xdr:from>
    <xdr:ext cx="405111" cy="259045"/>
    <xdr:sp macro="" textlink="">
      <xdr:nvSpPr>
        <xdr:cNvPr id="203" name="n_1mainValue【橋りょう・トンネル】&#10;有形固定資産減価償却率"/>
        <xdr:cNvSpPr txBox="1"/>
      </xdr:nvSpPr>
      <xdr:spPr>
        <a:xfrm>
          <a:off x="3582044" y="1104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47642</xdr:rowOff>
    </xdr:from>
    <xdr:ext cx="405111" cy="259045"/>
    <xdr:sp macro="" textlink="">
      <xdr:nvSpPr>
        <xdr:cNvPr id="204" name="n_2mainValue【橋りょう・トンネル】&#10;有形固定資産減価償却率"/>
        <xdr:cNvSpPr txBox="1"/>
      </xdr:nvSpPr>
      <xdr:spPr>
        <a:xfrm>
          <a:off x="2705744" y="11020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22877</xdr:rowOff>
    </xdr:from>
    <xdr:ext cx="405111" cy="259045"/>
    <xdr:sp macro="" textlink="">
      <xdr:nvSpPr>
        <xdr:cNvPr id="205" name="n_3mainValue【橋りょう・トンネル】&#10;有形固定資産減価償却率"/>
        <xdr:cNvSpPr txBox="1"/>
      </xdr:nvSpPr>
      <xdr:spPr>
        <a:xfrm>
          <a:off x="1816744" y="1099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64</xdr:row>
      <xdr:rowOff>1922</xdr:rowOff>
    </xdr:from>
    <xdr:ext cx="405111" cy="259045"/>
    <xdr:sp macro="" textlink="">
      <xdr:nvSpPr>
        <xdr:cNvPr id="206" name="n_4mainValue【橋りょう・トンネル】&#10;有形固定資産減価償却率"/>
        <xdr:cNvSpPr txBox="1"/>
      </xdr:nvSpPr>
      <xdr:spPr>
        <a:xfrm>
          <a:off x="927744" y="1097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2" name="テキスト ボックス 221"/>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4" name="テキスト ボックス 223"/>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13708</xdr:rowOff>
    </xdr:from>
    <xdr:to>
      <xdr:col>54</xdr:col>
      <xdr:colOff>189865</xdr:colOff>
      <xdr:row>64</xdr:row>
      <xdr:rowOff>71376</xdr:rowOff>
    </xdr:to>
    <xdr:cxnSp macro="">
      <xdr:nvCxnSpPr>
        <xdr:cNvPr id="230" name="直線コネクタ 229"/>
        <xdr:cNvCxnSpPr/>
      </xdr:nvCxnSpPr>
      <xdr:spPr>
        <a:xfrm flipV="1">
          <a:off x="10476865" y="9786358"/>
          <a:ext cx="0" cy="1257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75203</xdr:rowOff>
    </xdr:from>
    <xdr:ext cx="469744" cy="259045"/>
    <xdr:sp macro="" textlink="">
      <xdr:nvSpPr>
        <xdr:cNvPr id="231" name="【橋りょう・トンネル】&#10;一人当たり有形固定資産（償却資産）額最小値テキスト"/>
        <xdr:cNvSpPr txBox="1"/>
      </xdr:nvSpPr>
      <xdr:spPr>
        <a:xfrm>
          <a:off x="10515600" y="1104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71376</xdr:rowOff>
    </xdr:from>
    <xdr:to>
      <xdr:col>55</xdr:col>
      <xdr:colOff>88900</xdr:colOff>
      <xdr:row>64</xdr:row>
      <xdr:rowOff>71376</xdr:rowOff>
    </xdr:to>
    <xdr:cxnSp macro="">
      <xdr:nvCxnSpPr>
        <xdr:cNvPr id="232" name="直線コネクタ 231"/>
        <xdr:cNvCxnSpPr/>
      </xdr:nvCxnSpPr>
      <xdr:spPr>
        <a:xfrm>
          <a:off x="10388600" y="11044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131835</xdr:rowOff>
    </xdr:from>
    <xdr:ext cx="690189" cy="259045"/>
    <xdr:sp macro="" textlink="">
      <xdr:nvSpPr>
        <xdr:cNvPr id="233" name="【橋りょう・トンネル】&#10;一人当たり有形固定資産（償却資産）額最大値テキスト"/>
        <xdr:cNvSpPr txBox="1"/>
      </xdr:nvSpPr>
      <xdr:spPr>
        <a:xfrm>
          <a:off x="10515600" y="95615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1,657,010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13708</xdr:rowOff>
    </xdr:from>
    <xdr:to>
      <xdr:col>55</xdr:col>
      <xdr:colOff>88900</xdr:colOff>
      <xdr:row>57</xdr:row>
      <xdr:rowOff>13708</xdr:rowOff>
    </xdr:to>
    <xdr:cxnSp macro="">
      <xdr:nvCxnSpPr>
        <xdr:cNvPr id="234" name="直線コネクタ 233"/>
        <xdr:cNvCxnSpPr/>
      </xdr:nvCxnSpPr>
      <xdr:spPr>
        <a:xfrm>
          <a:off x="10388600" y="9786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113691</xdr:rowOff>
    </xdr:from>
    <xdr:ext cx="599010" cy="259045"/>
    <xdr:sp macro="" textlink="">
      <xdr:nvSpPr>
        <xdr:cNvPr id="235" name="【橋りょう・トンネル】&#10;一人当たり有形固定資産（償却資産）額平均値テキスト"/>
        <xdr:cNvSpPr txBox="1"/>
      </xdr:nvSpPr>
      <xdr:spPr>
        <a:xfrm>
          <a:off x="10515600" y="105721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90814</xdr:rowOff>
    </xdr:from>
    <xdr:to>
      <xdr:col>55</xdr:col>
      <xdr:colOff>50800</xdr:colOff>
      <xdr:row>63</xdr:row>
      <xdr:rowOff>20964</xdr:rowOff>
    </xdr:to>
    <xdr:sp macro="" textlink="">
      <xdr:nvSpPr>
        <xdr:cNvPr id="236" name="フローチャート: 判断 235"/>
        <xdr:cNvSpPr/>
      </xdr:nvSpPr>
      <xdr:spPr>
        <a:xfrm>
          <a:off x="10426700" y="1072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90906</xdr:rowOff>
    </xdr:from>
    <xdr:to>
      <xdr:col>50</xdr:col>
      <xdr:colOff>165100</xdr:colOff>
      <xdr:row>63</xdr:row>
      <xdr:rowOff>21056</xdr:rowOff>
    </xdr:to>
    <xdr:sp macro="" textlink="">
      <xdr:nvSpPr>
        <xdr:cNvPr id="237" name="フローチャート: 判断 236"/>
        <xdr:cNvSpPr/>
      </xdr:nvSpPr>
      <xdr:spPr>
        <a:xfrm>
          <a:off x="9588500" y="1072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93907</xdr:rowOff>
    </xdr:from>
    <xdr:to>
      <xdr:col>46</xdr:col>
      <xdr:colOff>38100</xdr:colOff>
      <xdr:row>63</xdr:row>
      <xdr:rowOff>24057</xdr:rowOff>
    </xdr:to>
    <xdr:sp macro="" textlink="">
      <xdr:nvSpPr>
        <xdr:cNvPr id="238" name="フローチャート: 判断 237"/>
        <xdr:cNvSpPr/>
      </xdr:nvSpPr>
      <xdr:spPr>
        <a:xfrm>
          <a:off x="8699500" y="10723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98289</xdr:rowOff>
    </xdr:from>
    <xdr:to>
      <xdr:col>41</xdr:col>
      <xdr:colOff>101600</xdr:colOff>
      <xdr:row>63</xdr:row>
      <xdr:rowOff>28439</xdr:rowOff>
    </xdr:to>
    <xdr:sp macro="" textlink="">
      <xdr:nvSpPr>
        <xdr:cNvPr id="239" name="フローチャート: 判断 238"/>
        <xdr:cNvSpPr/>
      </xdr:nvSpPr>
      <xdr:spPr>
        <a:xfrm>
          <a:off x="7810500" y="1072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104742</xdr:rowOff>
    </xdr:from>
    <xdr:to>
      <xdr:col>36</xdr:col>
      <xdr:colOff>165100</xdr:colOff>
      <xdr:row>63</xdr:row>
      <xdr:rowOff>34892</xdr:rowOff>
    </xdr:to>
    <xdr:sp macro="" textlink="">
      <xdr:nvSpPr>
        <xdr:cNvPr id="240" name="フローチャート: 判断 239"/>
        <xdr:cNvSpPr/>
      </xdr:nvSpPr>
      <xdr:spPr>
        <a:xfrm>
          <a:off x="6921500" y="10734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120523</xdr:rowOff>
    </xdr:from>
    <xdr:to>
      <xdr:col>55</xdr:col>
      <xdr:colOff>50800</xdr:colOff>
      <xdr:row>64</xdr:row>
      <xdr:rowOff>50673</xdr:rowOff>
    </xdr:to>
    <xdr:sp macro="" textlink="">
      <xdr:nvSpPr>
        <xdr:cNvPr id="246" name="楕円 245"/>
        <xdr:cNvSpPr/>
      </xdr:nvSpPr>
      <xdr:spPr>
        <a:xfrm>
          <a:off x="10426700" y="10921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35450</xdr:rowOff>
    </xdr:from>
    <xdr:ext cx="599010" cy="259045"/>
    <xdr:sp macro="" textlink="">
      <xdr:nvSpPr>
        <xdr:cNvPr id="247" name="【橋りょう・トンネル】&#10;一人当たり有形固定資産（償却資産）額該当値テキスト"/>
        <xdr:cNvSpPr txBox="1"/>
      </xdr:nvSpPr>
      <xdr:spPr>
        <a:xfrm>
          <a:off x="10515600" y="10836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121982</xdr:rowOff>
    </xdr:from>
    <xdr:to>
      <xdr:col>50</xdr:col>
      <xdr:colOff>165100</xdr:colOff>
      <xdr:row>64</xdr:row>
      <xdr:rowOff>52132</xdr:rowOff>
    </xdr:to>
    <xdr:sp macro="" textlink="">
      <xdr:nvSpPr>
        <xdr:cNvPr id="248" name="楕円 247"/>
        <xdr:cNvSpPr/>
      </xdr:nvSpPr>
      <xdr:spPr>
        <a:xfrm>
          <a:off x="9588500" y="10923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171323</xdr:rowOff>
    </xdr:from>
    <xdr:to>
      <xdr:col>55</xdr:col>
      <xdr:colOff>0</xdr:colOff>
      <xdr:row>64</xdr:row>
      <xdr:rowOff>1332</xdr:rowOff>
    </xdr:to>
    <xdr:cxnSp macro="">
      <xdr:nvCxnSpPr>
        <xdr:cNvPr id="249" name="直線コネクタ 248"/>
        <xdr:cNvCxnSpPr/>
      </xdr:nvCxnSpPr>
      <xdr:spPr>
        <a:xfrm flipV="1">
          <a:off x="9639300" y="10972673"/>
          <a:ext cx="838200" cy="1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123377</xdr:rowOff>
    </xdr:from>
    <xdr:to>
      <xdr:col>46</xdr:col>
      <xdr:colOff>38100</xdr:colOff>
      <xdr:row>64</xdr:row>
      <xdr:rowOff>53527</xdr:rowOff>
    </xdr:to>
    <xdr:sp macro="" textlink="">
      <xdr:nvSpPr>
        <xdr:cNvPr id="250" name="楕円 249"/>
        <xdr:cNvSpPr/>
      </xdr:nvSpPr>
      <xdr:spPr>
        <a:xfrm>
          <a:off x="8699500" y="10924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1332</xdr:rowOff>
    </xdr:from>
    <xdr:to>
      <xdr:col>50</xdr:col>
      <xdr:colOff>114300</xdr:colOff>
      <xdr:row>64</xdr:row>
      <xdr:rowOff>2727</xdr:rowOff>
    </xdr:to>
    <xdr:cxnSp macro="">
      <xdr:nvCxnSpPr>
        <xdr:cNvPr id="251" name="直線コネクタ 250"/>
        <xdr:cNvCxnSpPr/>
      </xdr:nvCxnSpPr>
      <xdr:spPr>
        <a:xfrm flipV="1">
          <a:off x="8750300" y="10974132"/>
          <a:ext cx="889000" cy="1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124857</xdr:rowOff>
    </xdr:from>
    <xdr:to>
      <xdr:col>41</xdr:col>
      <xdr:colOff>101600</xdr:colOff>
      <xdr:row>64</xdr:row>
      <xdr:rowOff>55007</xdr:rowOff>
    </xdr:to>
    <xdr:sp macro="" textlink="">
      <xdr:nvSpPr>
        <xdr:cNvPr id="252" name="楕円 251"/>
        <xdr:cNvSpPr/>
      </xdr:nvSpPr>
      <xdr:spPr>
        <a:xfrm>
          <a:off x="7810500" y="10926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2727</xdr:rowOff>
    </xdr:from>
    <xdr:to>
      <xdr:col>45</xdr:col>
      <xdr:colOff>177800</xdr:colOff>
      <xdr:row>64</xdr:row>
      <xdr:rowOff>4207</xdr:rowOff>
    </xdr:to>
    <xdr:cxnSp macro="">
      <xdr:nvCxnSpPr>
        <xdr:cNvPr id="253" name="直線コネクタ 252"/>
        <xdr:cNvCxnSpPr/>
      </xdr:nvCxnSpPr>
      <xdr:spPr>
        <a:xfrm flipV="1">
          <a:off x="7861300" y="10975527"/>
          <a:ext cx="889000" cy="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126392</xdr:rowOff>
    </xdr:from>
    <xdr:to>
      <xdr:col>36</xdr:col>
      <xdr:colOff>165100</xdr:colOff>
      <xdr:row>64</xdr:row>
      <xdr:rowOff>56542</xdr:rowOff>
    </xdr:to>
    <xdr:sp macro="" textlink="">
      <xdr:nvSpPr>
        <xdr:cNvPr id="254" name="楕円 253"/>
        <xdr:cNvSpPr/>
      </xdr:nvSpPr>
      <xdr:spPr>
        <a:xfrm>
          <a:off x="6921500" y="10927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4207</xdr:rowOff>
    </xdr:from>
    <xdr:to>
      <xdr:col>41</xdr:col>
      <xdr:colOff>50800</xdr:colOff>
      <xdr:row>64</xdr:row>
      <xdr:rowOff>5742</xdr:rowOff>
    </xdr:to>
    <xdr:cxnSp macro="">
      <xdr:nvCxnSpPr>
        <xdr:cNvPr id="255" name="直線コネクタ 254"/>
        <xdr:cNvCxnSpPr/>
      </xdr:nvCxnSpPr>
      <xdr:spPr>
        <a:xfrm flipV="1">
          <a:off x="6972300" y="10977007"/>
          <a:ext cx="889000" cy="1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37583</xdr:rowOff>
    </xdr:from>
    <xdr:ext cx="599010" cy="259045"/>
    <xdr:sp macro="" textlink="">
      <xdr:nvSpPr>
        <xdr:cNvPr id="256" name="n_1aveValue【橋りょう・トンネル】&#10;一人当たり有形固定資産（償却資産）額"/>
        <xdr:cNvSpPr txBox="1"/>
      </xdr:nvSpPr>
      <xdr:spPr>
        <a:xfrm>
          <a:off x="9327095" y="10496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40584</xdr:rowOff>
    </xdr:from>
    <xdr:ext cx="599010" cy="259045"/>
    <xdr:sp macro="" textlink="">
      <xdr:nvSpPr>
        <xdr:cNvPr id="257" name="n_2aveValue【橋りょう・トンネル】&#10;一人当たり有形固定資産（償却資産）額"/>
        <xdr:cNvSpPr txBox="1"/>
      </xdr:nvSpPr>
      <xdr:spPr>
        <a:xfrm>
          <a:off x="8450795" y="10499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44966</xdr:rowOff>
    </xdr:from>
    <xdr:ext cx="599010" cy="259045"/>
    <xdr:sp macro="" textlink="">
      <xdr:nvSpPr>
        <xdr:cNvPr id="258" name="n_3aveValue【橋りょう・トンネル】&#10;一人当たり有形固定資産（償却資産）額"/>
        <xdr:cNvSpPr txBox="1"/>
      </xdr:nvSpPr>
      <xdr:spPr>
        <a:xfrm>
          <a:off x="7561795" y="10503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51419</xdr:rowOff>
    </xdr:from>
    <xdr:ext cx="599010" cy="259045"/>
    <xdr:sp macro="" textlink="">
      <xdr:nvSpPr>
        <xdr:cNvPr id="259" name="n_4aveValue【橋りょう・トンネル】&#10;一人当たり有形固定資産（償却資産）額"/>
        <xdr:cNvSpPr txBox="1"/>
      </xdr:nvSpPr>
      <xdr:spPr>
        <a:xfrm>
          <a:off x="6672795" y="10509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43259</xdr:rowOff>
    </xdr:from>
    <xdr:ext cx="534377" cy="259045"/>
    <xdr:sp macro="" textlink="">
      <xdr:nvSpPr>
        <xdr:cNvPr id="260" name="n_1mainValue【橋りょう・トンネル】&#10;一人当たり有形固定資産（償却資産）額"/>
        <xdr:cNvSpPr txBox="1"/>
      </xdr:nvSpPr>
      <xdr:spPr>
        <a:xfrm>
          <a:off x="9359411" y="11016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44654</xdr:rowOff>
    </xdr:from>
    <xdr:ext cx="534377" cy="259045"/>
    <xdr:sp macro="" textlink="">
      <xdr:nvSpPr>
        <xdr:cNvPr id="261" name="n_2mainValue【橋りょう・トンネル】&#10;一人当たり有形固定資産（償却資産）額"/>
        <xdr:cNvSpPr txBox="1"/>
      </xdr:nvSpPr>
      <xdr:spPr>
        <a:xfrm>
          <a:off x="8483111" y="11017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46134</xdr:rowOff>
    </xdr:from>
    <xdr:ext cx="534377" cy="259045"/>
    <xdr:sp macro="" textlink="">
      <xdr:nvSpPr>
        <xdr:cNvPr id="262" name="n_3mainValue【橋りょう・トンネル】&#10;一人当たり有形固定資産（償却資産）額"/>
        <xdr:cNvSpPr txBox="1"/>
      </xdr:nvSpPr>
      <xdr:spPr>
        <a:xfrm>
          <a:off x="7594111" y="1101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47669</xdr:rowOff>
    </xdr:from>
    <xdr:ext cx="534377" cy="259045"/>
    <xdr:sp macro="" textlink="">
      <xdr:nvSpPr>
        <xdr:cNvPr id="263" name="n_4mainValue【橋りょう・トンネル】&#10;一人当たり有形固定資産（償却資産）額"/>
        <xdr:cNvSpPr txBox="1"/>
      </xdr:nvSpPr>
      <xdr:spPr>
        <a:xfrm>
          <a:off x="6705111" y="11020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41911</xdr:rowOff>
    </xdr:from>
    <xdr:to>
      <xdr:col>24</xdr:col>
      <xdr:colOff>62865</xdr:colOff>
      <xdr:row>86</xdr:row>
      <xdr:rowOff>114300</xdr:rowOff>
    </xdr:to>
    <xdr:cxnSp macro="">
      <xdr:nvCxnSpPr>
        <xdr:cNvPr id="288" name="直線コネクタ 287"/>
        <xdr:cNvCxnSpPr/>
      </xdr:nvCxnSpPr>
      <xdr:spPr>
        <a:xfrm flipV="1">
          <a:off x="4634865" y="13586461"/>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9"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160038</xdr:rowOff>
    </xdr:from>
    <xdr:ext cx="405111" cy="259045"/>
    <xdr:sp macro="" textlink="">
      <xdr:nvSpPr>
        <xdr:cNvPr id="291" name="【公営住宅】&#10;有形固定資産減価償却率最大値テキスト"/>
        <xdr:cNvSpPr txBox="1"/>
      </xdr:nvSpPr>
      <xdr:spPr>
        <a:xfrm>
          <a:off x="4673600" y="13361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41911</xdr:rowOff>
    </xdr:from>
    <xdr:to>
      <xdr:col>24</xdr:col>
      <xdr:colOff>152400</xdr:colOff>
      <xdr:row>79</xdr:row>
      <xdr:rowOff>41911</xdr:rowOff>
    </xdr:to>
    <xdr:cxnSp macro="">
      <xdr:nvCxnSpPr>
        <xdr:cNvPr id="292" name="直線コネクタ 291"/>
        <xdr:cNvCxnSpPr/>
      </xdr:nvCxnSpPr>
      <xdr:spPr>
        <a:xfrm>
          <a:off x="4546600" y="13586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164482</xdr:rowOff>
    </xdr:from>
    <xdr:ext cx="405111" cy="259045"/>
    <xdr:sp macro="" textlink="">
      <xdr:nvSpPr>
        <xdr:cNvPr id="293" name="【公営住宅】&#10;有形固定資産減価償却率平均値テキスト"/>
        <xdr:cNvSpPr txBox="1"/>
      </xdr:nvSpPr>
      <xdr:spPr>
        <a:xfrm>
          <a:off x="4673600" y="14051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141605</xdr:rowOff>
    </xdr:from>
    <xdr:to>
      <xdr:col>24</xdr:col>
      <xdr:colOff>114300</xdr:colOff>
      <xdr:row>83</xdr:row>
      <xdr:rowOff>71755</xdr:rowOff>
    </xdr:to>
    <xdr:sp macro="" textlink="">
      <xdr:nvSpPr>
        <xdr:cNvPr id="294" name="フローチャート: 判断 293"/>
        <xdr:cNvSpPr/>
      </xdr:nvSpPr>
      <xdr:spPr>
        <a:xfrm>
          <a:off x="45847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128270</xdr:rowOff>
    </xdr:from>
    <xdr:to>
      <xdr:col>20</xdr:col>
      <xdr:colOff>38100</xdr:colOff>
      <xdr:row>83</xdr:row>
      <xdr:rowOff>58420</xdr:rowOff>
    </xdr:to>
    <xdr:sp macro="" textlink="">
      <xdr:nvSpPr>
        <xdr:cNvPr id="295" name="フローチャート: 判断 294"/>
        <xdr:cNvSpPr/>
      </xdr:nvSpPr>
      <xdr:spPr>
        <a:xfrm>
          <a:off x="3746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105411</xdr:rowOff>
    </xdr:from>
    <xdr:to>
      <xdr:col>15</xdr:col>
      <xdr:colOff>101600</xdr:colOff>
      <xdr:row>83</xdr:row>
      <xdr:rowOff>35561</xdr:rowOff>
    </xdr:to>
    <xdr:sp macro="" textlink="">
      <xdr:nvSpPr>
        <xdr:cNvPr id="296" name="フローチャート: 判断 295"/>
        <xdr:cNvSpPr/>
      </xdr:nvSpPr>
      <xdr:spPr>
        <a:xfrm>
          <a:off x="2857500" y="1416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82550</xdr:rowOff>
    </xdr:from>
    <xdr:to>
      <xdr:col>10</xdr:col>
      <xdr:colOff>165100</xdr:colOff>
      <xdr:row>83</xdr:row>
      <xdr:rowOff>12700</xdr:rowOff>
    </xdr:to>
    <xdr:sp macro="" textlink="">
      <xdr:nvSpPr>
        <xdr:cNvPr id="297" name="フローチャート: 判断 296"/>
        <xdr:cNvSpPr/>
      </xdr:nvSpPr>
      <xdr:spPr>
        <a:xfrm>
          <a:off x="1968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59689</xdr:rowOff>
    </xdr:from>
    <xdr:to>
      <xdr:col>6</xdr:col>
      <xdr:colOff>38100</xdr:colOff>
      <xdr:row>82</xdr:row>
      <xdr:rowOff>161289</xdr:rowOff>
    </xdr:to>
    <xdr:sp macro="" textlink="">
      <xdr:nvSpPr>
        <xdr:cNvPr id="298" name="フローチャート: 判断 297"/>
        <xdr:cNvSpPr/>
      </xdr:nvSpPr>
      <xdr:spPr>
        <a:xfrm>
          <a:off x="1079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151130</xdr:rowOff>
    </xdr:from>
    <xdr:to>
      <xdr:col>24</xdr:col>
      <xdr:colOff>114300</xdr:colOff>
      <xdr:row>84</xdr:row>
      <xdr:rowOff>81280</xdr:rowOff>
    </xdr:to>
    <xdr:sp macro="" textlink="">
      <xdr:nvSpPr>
        <xdr:cNvPr id="304" name="楕円 303"/>
        <xdr:cNvSpPr/>
      </xdr:nvSpPr>
      <xdr:spPr>
        <a:xfrm>
          <a:off x="4584700" y="1438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129557</xdr:rowOff>
    </xdr:from>
    <xdr:ext cx="405111" cy="259045"/>
    <xdr:sp macro="" textlink="">
      <xdr:nvSpPr>
        <xdr:cNvPr id="305" name="【公営住宅】&#10;有形固定資産減価償却率該当値テキスト"/>
        <xdr:cNvSpPr txBox="1"/>
      </xdr:nvSpPr>
      <xdr:spPr>
        <a:xfrm>
          <a:off x="4673600" y="1435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126364</xdr:rowOff>
    </xdr:from>
    <xdr:to>
      <xdr:col>20</xdr:col>
      <xdr:colOff>38100</xdr:colOff>
      <xdr:row>84</xdr:row>
      <xdr:rowOff>56514</xdr:rowOff>
    </xdr:to>
    <xdr:sp macro="" textlink="">
      <xdr:nvSpPr>
        <xdr:cNvPr id="306" name="楕円 305"/>
        <xdr:cNvSpPr/>
      </xdr:nvSpPr>
      <xdr:spPr>
        <a:xfrm>
          <a:off x="3746500" y="1435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5714</xdr:rowOff>
    </xdr:from>
    <xdr:to>
      <xdr:col>24</xdr:col>
      <xdr:colOff>63500</xdr:colOff>
      <xdr:row>84</xdr:row>
      <xdr:rowOff>30480</xdr:rowOff>
    </xdr:to>
    <xdr:cxnSp macro="">
      <xdr:nvCxnSpPr>
        <xdr:cNvPr id="307" name="直線コネクタ 306"/>
        <xdr:cNvCxnSpPr/>
      </xdr:nvCxnSpPr>
      <xdr:spPr>
        <a:xfrm>
          <a:off x="3797300" y="14407514"/>
          <a:ext cx="8382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93980</xdr:rowOff>
    </xdr:from>
    <xdr:to>
      <xdr:col>15</xdr:col>
      <xdr:colOff>101600</xdr:colOff>
      <xdr:row>84</xdr:row>
      <xdr:rowOff>24130</xdr:rowOff>
    </xdr:to>
    <xdr:sp macro="" textlink="">
      <xdr:nvSpPr>
        <xdr:cNvPr id="308" name="楕円 307"/>
        <xdr:cNvSpPr/>
      </xdr:nvSpPr>
      <xdr:spPr>
        <a:xfrm>
          <a:off x="2857500" y="1432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144780</xdr:rowOff>
    </xdr:from>
    <xdr:to>
      <xdr:col>19</xdr:col>
      <xdr:colOff>177800</xdr:colOff>
      <xdr:row>84</xdr:row>
      <xdr:rowOff>5714</xdr:rowOff>
    </xdr:to>
    <xdr:cxnSp macro="">
      <xdr:nvCxnSpPr>
        <xdr:cNvPr id="309" name="直線コネクタ 308"/>
        <xdr:cNvCxnSpPr/>
      </xdr:nvCxnSpPr>
      <xdr:spPr>
        <a:xfrm>
          <a:off x="2908300" y="14375130"/>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63500</xdr:rowOff>
    </xdr:from>
    <xdr:to>
      <xdr:col>10</xdr:col>
      <xdr:colOff>165100</xdr:colOff>
      <xdr:row>83</xdr:row>
      <xdr:rowOff>165100</xdr:rowOff>
    </xdr:to>
    <xdr:sp macro="" textlink="">
      <xdr:nvSpPr>
        <xdr:cNvPr id="310" name="楕円 309"/>
        <xdr:cNvSpPr/>
      </xdr:nvSpPr>
      <xdr:spPr>
        <a:xfrm>
          <a:off x="1968500" y="1429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114300</xdr:rowOff>
    </xdr:from>
    <xdr:to>
      <xdr:col>15</xdr:col>
      <xdr:colOff>50800</xdr:colOff>
      <xdr:row>83</xdr:row>
      <xdr:rowOff>144780</xdr:rowOff>
    </xdr:to>
    <xdr:cxnSp macro="">
      <xdr:nvCxnSpPr>
        <xdr:cNvPr id="311" name="直線コネクタ 310"/>
        <xdr:cNvCxnSpPr/>
      </xdr:nvCxnSpPr>
      <xdr:spPr>
        <a:xfrm>
          <a:off x="2019300" y="1434465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25400</xdr:rowOff>
    </xdr:from>
    <xdr:to>
      <xdr:col>6</xdr:col>
      <xdr:colOff>38100</xdr:colOff>
      <xdr:row>83</xdr:row>
      <xdr:rowOff>127000</xdr:rowOff>
    </xdr:to>
    <xdr:sp macro="" textlink="">
      <xdr:nvSpPr>
        <xdr:cNvPr id="312" name="楕円 311"/>
        <xdr:cNvSpPr/>
      </xdr:nvSpPr>
      <xdr:spPr>
        <a:xfrm>
          <a:off x="1079500" y="1425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76200</xdr:rowOff>
    </xdr:from>
    <xdr:to>
      <xdr:col>10</xdr:col>
      <xdr:colOff>114300</xdr:colOff>
      <xdr:row>83</xdr:row>
      <xdr:rowOff>114300</xdr:rowOff>
    </xdr:to>
    <xdr:cxnSp macro="">
      <xdr:nvCxnSpPr>
        <xdr:cNvPr id="313" name="直線コネクタ 312"/>
        <xdr:cNvCxnSpPr/>
      </xdr:nvCxnSpPr>
      <xdr:spPr>
        <a:xfrm>
          <a:off x="1130300" y="143065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74947</xdr:rowOff>
    </xdr:from>
    <xdr:ext cx="405111" cy="259045"/>
    <xdr:sp macro="" textlink="">
      <xdr:nvSpPr>
        <xdr:cNvPr id="314" name="n_1aveValue【公営住宅】&#10;有形固定資産減価償却率"/>
        <xdr:cNvSpPr txBox="1"/>
      </xdr:nvSpPr>
      <xdr:spPr>
        <a:xfrm>
          <a:off x="3582044" y="1396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52088</xdr:rowOff>
    </xdr:from>
    <xdr:ext cx="405111" cy="259045"/>
    <xdr:sp macro="" textlink="">
      <xdr:nvSpPr>
        <xdr:cNvPr id="315" name="n_2aveValue【公営住宅】&#10;有形固定資産減価償却率"/>
        <xdr:cNvSpPr txBox="1"/>
      </xdr:nvSpPr>
      <xdr:spPr>
        <a:xfrm>
          <a:off x="2705744" y="13939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29227</xdr:rowOff>
    </xdr:from>
    <xdr:ext cx="405111" cy="259045"/>
    <xdr:sp macro="" textlink="">
      <xdr:nvSpPr>
        <xdr:cNvPr id="316" name="n_3aveValue【公営住宅】&#10;有形固定資産減価償却率"/>
        <xdr:cNvSpPr txBox="1"/>
      </xdr:nvSpPr>
      <xdr:spPr>
        <a:xfrm>
          <a:off x="1816744" y="1391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6366</xdr:rowOff>
    </xdr:from>
    <xdr:ext cx="405111" cy="259045"/>
    <xdr:sp macro="" textlink="">
      <xdr:nvSpPr>
        <xdr:cNvPr id="317" name="n_4aveValue【公営住宅】&#10;有形固定資産減価償却率"/>
        <xdr:cNvSpPr txBox="1"/>
      </xdr:nvSpPr>
      <xdr:spPr>
        <a:xfrm>
          <a:off x="927744" y="1389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47641</xdr:rowOff>
    </xdr:from>
    <xdr:ext cx="405111" cy="259045"/>
    <xdr:sp macro="" textlink="">
      <xdr:nvSpPr>
        <xdr:cNvPr id="318" name="n_1mainValue【公営住宅】&#10;有形固定資産減価償却率"/>
        <xdr:cNvSpPr txBox="1"/>
      </xdr:nvSpPr>
      <xdr:spPr>
        <a:xfrm>
          <a:off x="3582044" y="14449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15257</xdr:rowOff>
    </xdr:from>
    <xdr:ext cx="405111" cy="259045"/>
    <xdr:sp macro="" textlink="">
      <xdr:nvSpPr>
        <xdr:cNvPr id="319" name="n_2mainValue【公営住宅】&#10;有形固定資産減価償却率"/>
        <xdr:cNvSpPr txBox="1"/>
      </xdr:nvSpPr>
      <xdr:spPr>
        <a:xfrm>
          <a:off x="2705744" y="1441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156227</xdr:rowOff>
    </xdr:from>
    <xdr:ext cx="405111" cy="259045"/>
    <xdr:sp macro="" textlink="">
      <xdr:nvSpPr>
        <xdr:cNvPr id="320" name="n_3mainValue【公営住宅】&#10;有形固定資産減価償却率"/>
        <xdr:cNvSpPr txBox="1"/>
      </xdr:nvSpPr>
      <xdr:spPr>
        <a:xfrm>
          <a:off x="1816744" y="1438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118127</xdr:rowOff>
    </xdr:from>
    <xdr:ext cx="405111" cy="259045"/>
    <xdr:sp macro="" textlink="">
      <xdr:nvSpPr>
        <xdr:cNvPr id="321" name="n_4mainValue【公営住宅】&#10;有形固定資産減価償却率"/>
        <xdr:cNvSpPr txBox="1"/>
      </xdr:nvSpPr>
      <xdr:spPr>
        <a:xfrm>
          <a:off x="927744" y="1434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2" name="直線コネクタ 331"/>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3" name="テキスト ボックス 332"/>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4" name="直線コネクタ 333"/>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5" name="テキスト ボックス 334"/>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6" name="直線コネクタ 335"/>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7" name="テキスト ボックス 336"/>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8" name="直線コネクタ 337"/>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9" name="テキスト ボックス 338"/>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1" name="テキスト ボックス 340"/>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88666</xdr:rowOff>
    </xdr:from>
    <xdr:to>
      <xdr:col>54</xdr:col>
      <xdr:colOff>189865</xdr:colOff>
      <xdr:row>86</xdr:row>
      <xdr:rowOff>33986</xdr:rowOff>
    </xdr:to>
    <xdr:cxnSp macro="">
      <xdr:nvCxnSpPr>
        <xdr:cNvPr id="343" name="直線コネクタ 342"/>
        <xdr:cNvCxnSpPr/>
      </xdr:nvCxnSpPr>
      <xdr:spPr>
        <a:xfrm flipV="1">
          <a:off x="10476865" y="13633216"/>
          <a:ext cx="0" cy="1145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37813</xdr:rowOff>
    </xdr:from>
    <xdr:ext cx="469744" cy="259045"/>
    <xdr:sp macro="" textlink="">
      <xdr:nvSpPr>
        <xdr:cNvPr id="344" name="【公営住宅】&#10;一人当たり面積最小値テキスト"/>
        <xdr:cNvSpPr txBox="1"/>
      </xdr:nvSpPr>
      <xdr:spPr>
        <a:xfrm>
          <a:off x="10515600" y="14782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33986</xdr:rowOff>
    </xdr:from>
    <xdr:to>
      <xdr:col>55</xdr:col>
      <xdr:colOff>88900</xdr:colOff>
      <xdr:row>86</xdr:row>
      <xdr:rowOff>33986</xdr:rowOff>
    </xdr:to>
    <xdr:cxnSp macro="">
      <xdr:nvCxnSpPr>
        <xdr:cNvPr id="345" name="直線コネクタ 344"/>
        <xdr:cNvCxnSpPr/>
      </xdr:nvCxnSpPr>
      <xdr:spPr>
        <a:xfrm>
          <a:off x="10388600" y="14778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35343</xdr:rowOff>
    </xdr:from>
    <xdr:ext cx="534377" cy="259045"/>
    <xdr:sp macro="" textlink="">
      <xdr:nvSpPr>
        <xdr:cNvPr id="346" name="【公営住宅】&#10;一人当たり面積最大値テキスト"/>
        <xdr:cNvSpPr txBox="1"/>
      </xdr:nvSpPr>
      <xdr:spPr>
        <a:xfrm>
          <a:off x="10515600" y="1340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88666</xdr:rowOff>
    </xdr:from>
    <xdr:to>
      <xdr:col>55</xdr:col>
      <xdr:colOff>88900</xdr:colOff>
      <xdr:row>79</xdr:row>
      <xdr:rowOff>88666</xdr:rowOff>
    </xdr:to>
    <xdr:cxnSp macro="">
      <xdr:nvCxnSpPr>
        <xdr:cNvPr id="347" name="直線コネクタ 346"/>
        <xdr:cNvCxnSpPr/>
      </xdr:nvCxnSpPr>
      <xdr:spPr>
        <a:xfrm>
          <a:off x="10388600" y="1363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79936</xdr:rowOff>
    </xdr:from>
    <xdr:ext cx="469744" cy="259045"/>
    <xdr:sp macro="" textlink="">
      <xdr:nvSpPr>
        <xdr:cNvPr id="348" name="【公営住宅】&#10;一人当たり面積平均値テキスト"/>
        <xdr:cNvSpPr txBox="1"/>
      </xdr:nvSpPr>
      <xdr:spPr>
        <a:xfrm>
          <a:off x="10515600" y="146531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101509</xdr:rowOff>
    </xdr:from>
    <xdr:to>
      <xdr:col>55</xdr:col>
      <xdr:colOff>50800</xdr:colOff>
      <xdr:row>86</xdr:row>
      <xdr:rowOff>31659</xdr:rowOff>
    </xdr:to>
    <xdr:sp macro="" textlink="">
      <xdr:nvSpPr>
        <xdr:cNvPr id="349" name="フローチャート: 判断 348"/>
        <xdr:cNvSpPr/>
      </xdr:nvSpPr>
      <xdr:spPr>
        <a:xfrm>
          <a:off x="10426700" y="14674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100457</xdr:rowOff>
    </xdr:from>
    <xdr:to>
      <xdr:col>50</xdr:col>
      <xdr:colOff>165100</xdr:colOff>
      <xdr:row>86</xdr:row>
      <xdr:rowOff>30607</xdr:rowOff>
    </xdr:to>
    <xdr:sp macro="" textlink="">
      <xdr:nvSpPr>
        <xdr:cNvPr id="350" name="フローチャート: 判断 349"/>
        <xdr:cNvSpPr/>
      </xdr:nvSpPr>
      <xdr:spPr>
        <a:xfrm>
          <a:off x="9588500" y="1467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101828</xdr:rowOff>
    </xdr:from>
    <xdr:to>
      <xdr:col>46</xdr:col>
      <xdr:colOff>38100</xdr:colOff>
      <xdr:row>86</xdr:row>
      <xdr:rowOff>31978</xdr:rowOff>
    </xdr:to>
    <xdr:sp macro="" textlink="">
      <xdr:nvSpPr>
        <xdr:cNvPr id="351" name="フローチャート: 判断 350"/>
        <xdr:cNvSpPr/>
      </xdr:nvSpPr>
      <xdr:spPr>
        <a:xfrm>
          <a:off x="8699500" y="1467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103338</xdr:rowOff>
    </xdr:from>
    <xdr:to>
      <xdr:col>41</xdr:col>
      <xdr:colOff>101600</xdr:colOff>
      <xdr:row>86</xdr:row>
      <xdr:rowOff>33488</xdr:rowOff>
    </xdr:to>
    <xdr:sp macro="" textlink="">
      <xdr:nvSpPr>
        <xdr:cNvPr id="352" name="フローチャート: 判断 351"/>
        <xdr:cNvSpPr/>
      </xdr:nvSpPr>
      <xdr:spPr>
        <a:xfrm>
          <a:off x="7810500" y="14676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104708</xdr:rowOff>
    </xdr:from>
    <xdr:to>
      <xdr:col>36</xdr:col>
      <xdr:colOff>165100</xdr:colOff>
      <xdr:row>86</xdr:row>
      <xdr:rowOff>34858</xdr:rowOff>
    </xdr:to>
    <xdr:sp macro="" textlink="">
      <xdr:nvSpPr>
        <xdr:cNvPr id="353" name="フローチャート: 判断 352"/>
        <xdr:cNvSpPr/>
      </xdr:nvSpPr>
      <xdr:spPr>
        <a:xfrm>
          <a:off x="6921500" y="14677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43490</xdr:rowOff>
    </xdr:from>
    <xdr:to>
      <xdr:col>55</xdr:col>
      <xdr:colOff>50800</xdr:colOff>
      <xdr:row>85</xdr:row>
      <xdr:rowOff>145090</xdr:rowOff>
    </xdr:to>
    <xdr:sp macro="" textlink="">
      <xdr:nvSpPr>
        <xdr:cNvPr id="359" name="楕円 358"/>
        <xdr:cNvSpPr/>
      </xdr:nvSpPr>
      <xdr:spPr>
        <a:xfrm>
          <a:off x="10426700" y="1461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2867</xdr:rowOff>
    </xdr:from>
    <xdr:ext cx="469744" cy="259045"/>
    <xdr:sp macro="" textlink="">
      <xdr:nvSpPr>
        <xdr:cNvPr id="360" name="【公営住宅】&#10;一人当たり面積該当値テキスト"/>
        <xdr:cNvSpPr txBox="1"/>
      </xdr:nvSpPr>
      <xdr:spPr>
        <a:xfrm>
          <a:off x="10515600" y="1440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45684</xdr:rowOff>
    </xdr:from>
    <xdr:to>
      <xdr:col>50</xdr:col>
      <xdr:colOff>165100</xdr:colOff>
      <xdr:row>85</xdr:row>
      <xdr:rowOff>147284</xdr:rowOff>
    </xdr:to>
    <xdr:sp macro="" textlink="">
      <xdr:nvSpPr>
        <xdr:cNvPr id="361" name="楕円 360"/>
        <xdr:cNvSpPr/>
      </xdr:nvSpPr>
      <xdr:spPr>
        <a:xfrm>
          <a:off x="9588500" y="1461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94290</xdr:rowOff>
    </xdr:from>
    <xdr:to>
      <xdr:col>55</xdr:col>
      <xdr:colOff>0</xdr:colOff>
      <xdr:row>85</xdr:row>
      <xdr:rowOff>96484</xdr:rowOff>
    </xdr:to>
    <xdr:cxnSp macro="">
      <xdr:nvCxnSpPr>
        <xdr:cNvPr id="362" name="直線コネクタ 361"/>
        <xdr:cNvCxnSpPr/>
      </xdr:nvCxnSpPr>
      <xdr:spPr>
        <a:xfrm flipV="1">
          <a:off x="9639300" y="14667540"/>
          <a:ext cx="838200" cy="2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47924</xdr:rowOff>
    </xdr:from>
    <xdr:to>
      <xdr:col>46</xdr:col>
      <xdr:colOff>38100</xdr:colOff>
      <xdr:row>85</xdr:row>
      <xdr:rowOff>149524</xdr:rowOff>
    </xdr:to>
    <xdr:sp macro="" textlink="">
      <xdr:nvSpPr>
        <xdr:cNvPr id="363" name="楕円 362"/>
        <xdr:cNvSpPr/>
      </xdr:nvSpPr>
      <xdr:spPr>
        <a:xfrm>
          <a:off x="8699500" y="14621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96484</xdr:rowOff>
    </xdr:from>
    <xdr:to>
      <xdr:col>50</xdr:col>
      <xdr:colOff>114300</xdr:colOff>
      <xdr:row>85</xdr:row>
      <xdr:rowOff>98724</xdr:rowOff>
    </xdr:to>
    <xdr:cxnSp macro="">
      <xdr:nvCxnSpPr>
        <xdr:cNvPr id="364" name="直線コネクタ 363"/>
        <xdr:cNvCxnSpPr/>
      </xdr:nvCxnSpPr>
      <xdr:spPr>
        <a:xfrm flipV="1">
          <a:off x="8750300" y="14669734"/>
          <a:ext cx="889000" cy="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50164</xdr:rowOff>
    </xdr:from>
    <xdr:to>
      <xdr:col>41</xdr:col>
      <xdr:colOff>101600</xdr:colOff>
      <xdr:row>85</xdr:row>
      <xdr:rowOff>151764</xdr:rowOff>
    </xdr:to>
    <xdr:sp macro="" textlink="">
      <xdr:nvSpPr>
        <xdr:cNvPr id="365" name="楕円 364"/>
        <xdr:cNvSpPr/>
      </xdr:nvSpPr>
      <xdr:spPr>
        <a:xfrm>
          <a:off x="7810500" y="1462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98724</xdr:rowOff>
    </xdr:from>
    <xdr:to>
      <xdr:col>45</xdr:col>
      <xdr:colOff>177800</xdr:colOff>
      <xdr:row>85</xdr:row>
      <xdr:rowOff>100964</xdr:rowOff>
    </xdr:to>
    <xdr:cxnSp macro="">
      <xdr:nvCxnSpPr>
        <xdr:cNvPr id="366" name="直線コネクタ 365"/>
        <xdr:cNvCxnSpPr/>
      </xdr:nvCxnSpPr>
      <xdr:spPr>
        <a:xfrm flipV="1">
          <a:off x="7861300" y="14671974"/>
          <a:ext cx="889000" cy="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52313</xdr:rowOff>
    </xdr:from>
    <xdr:to>
      <xdr:col>36</xdr:col>
      <xdr:colOff>165100</xdr:colOff>
      <xdr:row>85</xdr:row>
      <xdr:rowOff>153913</xdr:rowOff>
    </xdr:to>
    <xdr:sp macro="" textlink="">
      <xdr:nvSpPr>
        <xdr:cNvPr id="367" name="楕円 366"/>
        <xdr:cNvSpPr/>
      </xdr:nvSpPr>
      <xdr:spPr>
        <a:xfrm>
          <a:off x="6921500" y="1462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100964</xdr:rowOff>
    </xdr:from>
    <xdr:to>
      <xdr:col>41</xdr:col>
      <xdr:colOff>50800</xdr:colOff>
      <xdr:row>85</xdr:row>
      <xdr:rowOff>103113</xdr:rowOff>
    </xdr:to>
    <xdr:cxnSp macro="">
      <xdr:nvCxnSpPr>
        <xdr:cNvPr id="368" name="直線コネクタ 367"/>
        <xdr:cNvCxnSpPr/>
      </xdr:nvCxnSpPr>
      <xdr:spPr>
        <a:xfrm flipV="1">
          <a:off x="6972300" y="14674214"/>
          <a:ext cx="889000" cy="2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21734</xdr:rowOff>
    </xdr:from>
    <xdr:ext cx="469744" cy="259045"/>
    <xdr:sp macro="" textlink="">
      <xdr:nvSpPr>
        <xdr:cNvPr id="369" name="n_1aveValue【公営住宅】&#10;一人当たり面積"/>
        <xdr:cNvSpPr txBox="1"/>
      </xdr:nvSpPr>
      <xdr:spPr>
        <a:xfrm>
          <a:off x="9391727" y="14766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23105</xdr:rowOff>
    </xdr:from>
    <xdr:ext cx="469744" cy="259045"/>
    <xdr:sp macro="" textlink="">
      <xdr:nvSpPr>
        <xdr:cNvPr id="370" name="n_2aveValue【公営住宅】&#10;一人当たり面積"/>
        <xdr:cNvSpPr txBox="1"/>
      </xdr:nvSpPr>
      <xdr:spPr>
        <a:xfrm>
          <a:off x="8515427" y="14767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24615</xdr:rowOff>
    </xdr:from>
    <xdr:ext cx="469744" cy="259045"/>
    <xdr:sp macro="" textlink="">
      <xdr:nvSpPr>
        <xdr:cNvPr id="371" name="n_3aveValue【公営住宅】&#10;一人当たり面積"/>
        <xdr:cNvSpPr txBox="1"/>
      </xdr:nvSpPr>
      <xdr:spPr>
        <a:xfrm>
          <a:off x="7626427" y="14769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25985</xdr:rowOff>
    </xdr:from>
    <xdr:ext cx="469744" cy="259045"/>
    <xdr:sp macro="" textlink="">
      <xdr:nvSpPr>
        <xdr:cNvPr id="372" name="n_4aveValue【公営住宅】&#10;一人当たり面積"/>
        <xdr:cNvSpPr txBox="1"/>
      </xdr:nvSpPr>
      <xdr:spPr>
        <a:xfrm>
          <a:off x="6737427" y="14770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163811</xdr:rowOff>
    </xdr:from>
    <xdr:ext cx="469744" cy="259045"/>
    <xdr:sp macro="" textlink="">
      <xdr:nvSpPr>
        <xdr:cNvPr id="373" name="n_1mainValue【公営住宅】&#10;一人当たり面積"/>
        <xdr:cNvSpPr txBox="1"/>
      </xdr:nvSpPr>
      <xdr:spPr>
        <a:xfrm>
          <a:off x="9391727" y="14394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166051</xdr:rowOff>
    </xdr:from>
    <xdr:ext cx="469744" cy="259045"/>
    <xdr:sp macro="" textlink="">
      <xdr:nvSpPr>
        <xdr:cNvPr id="374" name="n_2mainValue【公営住宅】&#10;一人当たり面積"/>
        <xdr:cNvSpPr txBox="1"/>
      </xdr:nvSpPr>
      <xdr:spPr>
        <a:xfrm>
          <a:off x="8515427" y="14396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168291</xdr:rowOff>
    </xdr:from>
    <xdr:ext cx="469744" cy="259045"/>
    <xdr:sp macro="" textlink="">
      <xdr:nvSpPr>
        <xdr:cNvPr id="375" name="n_3mainValue【公営住宅】&#10;一人当たり面積"/>
        <xdr:cNvSpPr txBox="1"/>
      </xdr:nvSpPr>
      <xdr:spPr>
        <a:xfrm>
          <a:off x="7626427" y="14398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170440</xdr:rowOff>
    </xdr:from>
    <xdr:ext cx="469744" cy="259045"/>
    <xdr:sp macro="" textlink="">
      <xdr:nvSpPr>
        <xdr:cNvPr id="376" name="n_4mainValue【公営住宅】&#10;一人当たり面積"/>
        <xdr:cNvSpPr txBox="1"/>
      </xdr:nvSpPr>
      <xdr:spPr>
        <a:xfrm>
          <a:off x="6737427" y="14400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5" name="テキスト ボックス 38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6" name="直線コネクタ 38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7" name="テキスト ボックス 386"/>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8" name="直線コネクタ 387"/>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9" name="テキスト ボックス 388"/>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0" name="直線コネクタ 389"/>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1" name="テキスト ボックス 390"/>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2" name="直線コネクタ 391"/>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3" name="テキスト ボックス 392"/>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4" name="直線コネクタ 393"/>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5" name="テキスト ボックス 394"/>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6" name="直線コネクタ 395"/>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7" name="テキスト ボックス 396"/>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8" name="直線コネクタ 397"/>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9" name="テキスト ボックス 398"/>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0" name="直線コネクタ 39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1"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20682</xdr:rowOff>
    </xdr:from>
    <xdr:to>
      <xdr:col>24</xdr:col>
      <xdr:colOff>62865</xdr:colOff>
      <xdr:row>109</xdr:row>
      <xdr:rowOff>35379</xdr:rowOff>
    </xdr:to>
    <xdr:cxnSp macro="">
      <xdr:nvCxnSpPr>
        <xdr:cNvPr id="402" name="直線コネクタ 401"/>
        <xdr:cNvCxnSpPr/>
      </xdr:nvCxnSpPr>
      <xdr:spPr>
        <a:xfrm flipV="1">
          <a:off x="4634865" y="17165682"/>
          <a:ext cx="0" cy="1557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3" name="【港湾・漁港】&#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4" name="直線コネクタ 403"/>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138809</xdr:rowOff>
    </xdr:from>
    <xdr:ext cx="340478" cy="259045"/>
    <xdr:sp macro="" textlink="">
      <xdr:nvSpPr>
        <xdr:cNvPr id="405" name="【港湾・漁港】&#10;有形固定資産減価償却率最大値テキスト"/>
        <xdr:cNvSpPr txBox="1"/>
      </xdr:nvSpPr>
      <xdr:spPr>
        <a:xfrm>
          <a:off x="4673600" y="169409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20682</xdr:rowOff>
    </xdr:from>
    <xdr:to>
      <xdr:col>24</xdr:col>
      <xdr:colOff>152400</xdr:colOff>
      <xdr:row>100</xdr:row>
      <xdr:rowOff>20682</xdr:rowOff>
    </xdr:to>
    <xdr:cxnSp macro="">
      <xdr:nvCxnSpPr>
        <xdr:cNvPr id="406" name="直線コネクタ 405"/>
        <xdr:cNvCxnSpPr/>
      </xdr:nvCxnSpPr>
      <xdr:spPr>
        <a:xfrm>
          <a:off x="4546600" y="17165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137721</xdr:rowOff>
    </xdr:from>
    <xdr:ext cx="405111" cy="259045"/>
    <xdr:sp macro="" textlink="">
      <xdr:nvSpPr>
        <xdr:cNvPr id="407" name="【港湾・漁港】&#10;有形固定資産減価償却率平均値テキスト"/>
        <xdr:cNvSpPr txBox="1"/>
      </xdr:nvSpPr>
      <xdr:spPr>
        <a:xfrm>
          <a:off x="4673600" y="17968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159294</xdr:rowOff>
    </xdr:from>
    <xdr:to>
      <xdr:col>24</xdr:col>
      <xdr:colOff>114300</xdr:colOff>
      <xdr:row>105</xdr:row>
      <xdr:rowOff>89444</xdr:rowOff>
    </xdr:to>
    <xdr:sp macro="" textlink="">
      <xdr:nvSpPr>
        <xdr:cNvPr id="408" name="フローチャート: 判断 407"/>
        <xdr:cNvSpPr/>
      </xdr:nvSpPr>
      <xdr:spPr>
        <a:xfrm>
          <a:off x="45847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121738</xdr:rowOff>
    </xdr:from>
    <xdr:to>
      <xdr:col>20</xdr:col>
      <xdr:colOff>38100</xdr:colOff>
      <xdr:row>105</xdr:row>
      <xdr:rowOff>51888</xdr:rowOff>
    </xdr:to>
    <xdr:sp macro="" textlink="">
      <xdr:nvSpPr>
        <xdr:cNvPr id="409" name="フローチャート: 判断 408"/>
        <xdr:cNvSpPr/>
      </xdr:nvSpPr>
      <xdr:spPr>
        <a:xfrm>
          <a:off x="3746500" y="1795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95613</xdr:rowOff>
    </xdr:from>
    <xdr:to>
      <xdr:col>15</xdr:col>
      <xdr:colOff>101600</xdr:colOff>
      <xdr:row>105</xdr:row>
      <xdr:rowOff>25763</xdr:rowOff>
    </xdr:to>
    <xdr:sp macro="" textlink="">
      <xdr:nvSpPr>
        <xdr:cNvPr id="410" name="フローチャート: 判断 409"/>
        <xdr:cNvSpPr/>
      </xdr:nvSpPr>
      <xdr:spPr>
        <a:xfrm>
          <a:off x="2857500" y="1792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98879</xdr:rowOff>
    </xdr:from>
    <xdr:to>
      <xdr:col>10</xdr:col>
      <xdr:colOff>165100</xdr:colOff>
      <xdr:row>105</xdr:row>
      <xdr:rowOff>29029</xdr:rowOff>
    </xdr:to>
    <xdr:sp macro="" textlink="">
      <xdr:nvSpPr>
        <xdr:cNvPr id="411" name="フローチャート: 判断 410"/>
        <xdr:cNvSpPr/>
      </xdr:nvSpPr>
      <xdr:spPr>
        <a:xfrm>
          <a:off x="19685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77651</xdr:rowOff>
    </xdr:from>
    <xdr:to>
      <xdr:col>6</xdr:col>
      <xdr:colOff>38100</xdr:colOff>
      <xdr:row>105</xdr:row>
      <xdr:rowOff>7801</xdr:rowOff>
    </xdr:to>
    <xdr:sp macro="" textlink="">
      <xdr:nvSpPr>
        <xdr:cNvPr id="412" name="フローチャート: 判断 411"/>
        <xdr:cNvSpPr/>
      </xdr:nvSpPr>
      <xdr:spPr>
        <a:xfrm>
          <a:off x="1079500" y="1790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110308</xdr:rowOff>
    </xdr:from>
    <xdr:to>
      <xdr:col>24</xdr:col>
      <xdr:colOff>114300</xdr:colOff>
      <xdr:row>103</xdr:row>
      <xdr:rowOff>40458</xdr:rowOff>
    </xdr:to>
    <xdr:sp macro="" textlink="">
      <xdr:nvSpPr>
        <xdr:cNvPr id="418" name="楕円 417"/>
        <xdr:cNvSpPr/>
      </xdr:nvSpPr>
      <xdr:spPr>
        <a:xfrm>
          <a:off x="4584700" y="1759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133185</xdr:rowOff>
    </xdr:from>
    <xdr:ext cx="405111" cy="259045"/>
    <xdr:sp macro="" textlink="">
      <xdr:nvSpPr>
        <xdr:cNvPr id="419" name="【港湾・漁港】&#10;有形固定資産減価償却率該当値テキスト"/>
        <xdr:cNvSpPr txBox="1"/>
      </xdr:nvSpPr>
      <xdr:spPr>
        <a:xfrm>
          <a:off x="4673600" y="17449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100512</xdr:rowOff>
    </xdr:from>
    <xdr:to>
      <xdr:col>20</xdr:col>
      <xdr:colOff>38100</xdr:colOff>
      <xdr:row>103</xdr:row>
      <xdr:rowOff>30662</xdr:rowOff>
    </xdr:to>
    <xdr:sp macro="" textlink="">
      <xdr:nvSpPr>
        <xdr:cNvPr id="420" name="楕円 419"/>
        <xdr:cNvSpPr/>
      </xdr:nvSpPr>
      <xdr:spPr>
        <a:xfrm>
          <a:off x="3746500" y="1758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151312</xdr:rowOff>
    </xdr:from>
    <xdr:to>
      <xdr:col>24</xdr:col>
      <xdr:colOff>63500</xdr:colOff>
      <xdr:row>102</xdr:row>
      <xdr:rowOff>161108</xdr:rowOff>
    </xdr:to>
    <xdr:cxnSp macro="">
      <xdr:nvCxnSpPr>
        <xdr:cNvPr id="421" name="直線コネクタ 420"/>
        <xdr:cNvCxnSpPr/>
      </xdr:nvCxnSpPr>
      <xdr:spPr>
        <a:xfrm>
          <a:off x="3797300" y="17639212"/>
          <a:ext cx="8382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23768</xdr:rowOff>
    </xdr:from>
    <xdr:to>
      <xdr:col>15</xdr:col>
      <xdr:colOff>101600</xdr:colOff>
      <xdr:row>103</xdr:row>
      <xdr:rowOff>125368</xdr:rowOff>
    </xdr:to>
    <xdr:sp macro="" textlink="">
      <xdr:nvSpPr>
        <xdr:cNvPr id="422" name="楕円 421"/>
        <xdr:cNvSpPr/>
      </xdr:nvSpPr>
      <xdr:spPr>
        <a:xfrm>
          <a:off x="2857500" y="1768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151312</xdr:rowOff>
    </xdr:from>
    <xdr:to>
      <xdr:col>19</xdr:col>
      <xdr:colOff>177800</xdr:colOff>
      <xdr:row>103</xdr:row>
      <xdr:rowOff>74568</xdr:rowOff>
    </xdr:to>
    <xdr:cxnSp macro="">
      <xdr:nvCxnSpPr>
        <xdr:cNvPr id="423" name="直線コネクタ 422"/>
        <xdr:cNvCxnSpPr/>
      </xdr:nvCxnSpPr>
      <xdr:spPr>
        <a:xfrm flipV="1">
          <a:off x="2908300" y="17639212"/>
          <a:ext cx="8890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5806</xdr:rowOff>
    </xdr:from>
    <xdr:to>
      <xdr:col>10</xdr:col>
      <xdr:colOff>165100</xdr:colOff>
      <xdr:row>103</xdr:row>
      <xdr:rowOff>107406</xdr:rowOff>
    </xdr:to>
    <xdr:sp macro="" textlink="">
      <xdr:nvSpPr>
        <xdr:cNvPr id="424" name="楕円 423"/>
        <xdr:cNvSpPr/>
      </xdr:nvSpPr>
      <xdr:spPr>
        <a:xfrm>
          <a:off x="1968500" y="1766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56606</xdr:rowOff>
    </xdr:from>
    <xdr:to>
      <xdr:col>15</xdr:col>
      <xdr:colOff>50800</xdr:colOff>
      <xdr:row>103</xdr:row>
      <xdr:rowOff>74568</xdr:rowOff>
    </xdr:to>
    <xdr:cxnSp macro="">
      <xdr:nvCxnSpPr>
        <xdr:cNvPr id="425" name="直線コネクタ 424"/>
        <xdr:cNvCxnSpPr/>
      </xdr:nvCxnSpPr>
      <xdr:spPr>
        <a:xfrm>
          <a:off x="2019300" y="17715956"/>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151130</xdr:rowOff>
    </xdr:from>
    <xdr:to>
      <xdr:col>6</xdr:col>
      <xdr:colOff>38100</xdr:colOff>
      <xdr:row>103</xdr:row>
      <xdr:rowOff>81280</xdr:rowOff>
    </xdr:to>
    <xdr:sp macro="" textlink="">
      <xdr:nvSpPr>
        <xdr:cNvPr id="426" name="楕円 425"/>
        <xdr:cNvSpPr/>
      </xdr:nvSpPr>
      <xdr:spPr>
        <a:xfrm>
          <a:off x="1079500" y="1763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30480</xdr:rowOff>
    </xdr:from>
    <xdr:to>
      <xdr:col>10</xdr:col>
      <xdr:colOff>114300</xdr:colOff>
      <xdr:row>103</xdr:row>
      <xdr:rowOff>56606</xdr:rowOff>
    </xdr:to>
    <xdr:cxnSp macro="">
      <xdr:nvCxnSpPr>
        <xdr:cNvPr id="427" name="直線コネクタ 426"/>
        <xdr:cNvCxnSpPr/>
      </xdr:nvCxnSpPr>
      <xdr:spPr>
        <a:xfrm>
          <a:off x="1130300" y="1768983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43015</xdr:rowOff>
    </xdr:from>
    <xdr:ext cx="405111" cy="259045"/>
    <xdr:sp macro="" textlink="">
      <xdr:nvSpPr>
        <xdr:cNvPr id="428" name="n_1aveValue【港湾・漁港】&#10;有形固定資産減価償却率"/>
        <xdr:cNvSpPr txBox="1"/>
      </xdr:nvSpPr>
      <xdr:spPr>
        <a:xfrm>
          <a:off x="3582044" y="1804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16890</xdr:rowOff>
    </xdr:from>
    <xdr:ext cx="405111" cy="259045"/>
    <xdr:sp macro="" textlink="">
      <xdr:nvSpPr>
        <xdr:cNvPr id="429" name="n_2aveValue【港湾・漁港】&#10;有形固定資産減価償却率"/>
        <xdr:cNvSpPr txBox="1"/>
      </xdr:nvSpPr>
      <xdr:spPr>
        <a:xfrm>
          <a:off x="2705744" y="1801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20156</xdr:rowOff>
    </xdr:from>
    <xdr:ext cx="405111" cy="259045"/>
    <xdr:sp macro="" textlink="">
      <xdr:nvSpPr>
        <xdr:cNvPr id="430" name="n_3aveValue【港湾・漁港】&#10;有形固定資産減価償却率"/>
        <xdr:cNvSpPr txBox="1"/>
      </xdr:nvSpPr>
      <xdr:spPr>
        <a:xfrm>
          <a:off x="1816744" y="18022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170378</xdr:rowOff>
    </xdr:from>
    <xdr:ext cx="405111" cy="259045"/>
    <xdr:sp macro="" textlink="">
      <xdr:nvSpPr>
        <xdr:cNvPr id="431" name="n_4aveValue【港湾・漁港】&#10;有形固定資産減価償却率"/>
        <xdr:cNvSpPr txBox="1"/>
      </xdr:nvSpPr>
      <xdr:spPr>
        <a:xfrm>
          <a:off x="927744" y="1800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47189</xdr:rowOff>
    </xdr:from>
    <xdr:ext cx="405111" cy="259045"/>
    <xdr:sp macro="" textlink="">
      <xdr:nvSpPr>
        <xdr:cNvPr id="432" name="n_1mainValue【港湾・漁港】&#10;有形固定資産減価償却率"/>
        <xdr:cNvSpPr txBox="1"/>
      </xdr:nvSpPr>
      <xdr:spPr>
        <a:xfrm>
          <a:off x="3582044" y="17363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141895</xdr:rowOff>
    </xdr:from>
    <xdr:ext cx="405111" cy="259045"/>
    <xdr:sp macro="" textlink="">
      <xdr:nvSpPr>
        <xdr:cNvPr id="433" name="n_2mainValue【港湾・漁港】&#10;有形固定資産減価償却率"/>
        <xdr:cNvSpPr txBox="1"/>
      </xdr:nvSpPr>
      <xdr:spPr>
        <a:xfrm>
          <a:off x="2705744" y="17458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123933</xdr:rowOff>
    </xdr:from>
    <xdr:ext cx="405111" cy="259045"/>
    <xdr:sp macro="" textlink="">
      <xdr:nvSpPr>
        <xdr:cNvPr id="434" name="n_3mainValue【港湾・漁港】&#10;有形固定資産減価償却率"/>
        <xdr:cNvSpPr txBox="1"/>
      </xdr:nvSpPr>
      <xdr:spPr>
        <a:xfrm>
          <a:off x="1816744" y="17440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97807</xdr:rowOff>
    </xdr:from>
    <xdr:ext cx="405111" cy="259045"/>
    <xdr:sp macro="" textlink="">
      <xdr:nvSpPr>
        <xdr:cNvPr id="435" name="n_4mainValue【港湾・漁港】&#10;有形固定資産減価償却率"/>
        <xdr:cNvSpPr txBox="1"/>
      </xdr:nvSpPr>
      <xdr:spPr>
        <a:xfrm>
          <a:off x="927744" y="1741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6" name="直線コネクタ 445"/>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47" name="テキスト ボックス 446"/>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8" name="直線コネクタ 447"/>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49" name="テキスト ボックス 448"/>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0" name="直線コネクタ 449"/>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51" name="テキスト ボックス 450"/>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2" name="直線コネクタ 451"/>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53" name="テキスト ボックス 452"/>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4" name="直線コネクタ 45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5" name="テキスト ボックス 454"/>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6"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98749</xdr:rowOff>
    </xdr:from>
    <xdr:to>
      <xdr:col>54</xdr:col>
      <xdr:colOff>189865</xdr:colOff>
      <xdr:row>108</xdr:row>
      <xdr:rowOff>76166</xdr:rowOff>
    </xdr:to>
    <xdr:cxnSp macro="">
      <xdr:nvCxnSpPr>
        <xdr:cNvPr id="457" name="直線コネクタ 456"/>
        <xdr:cNvCxnSpPr/>
      </xdr:nvCxnSpPr>
      <xdr:spPr>
        <a:xfrm flipV="1">
          <a:off x="10476865" y="17243749"/>
          <a:ext cx="0" cy="1349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79993</xdr:rowOff>
    </xdr:from>
    <xdr:ext cx="313932" cy="259045"/>
    <xdr:sp macro="" textlink="">
      <xdr:nvSpPr>
        <xdr:cNvPr id="458" name="【港湾・漁港】&#10;一人当たり有形固定資産（償却資産）額最小値テキスト"/>
        <xdr:cNvSpPr txBox="1"/>
      </xdr:nvSpPr>
      <xdr:spPr>
        <a:xfrm>
          <a:off x="10515600" y="185965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76166</xdr:rowOff>
    </xdr:from>
    <xdr:to>
      <xdr:col>55</xdr:col>
      <xdr:colOff>88900</xdr:colOff>
      <xdr:row>108</xdr:row>
      <xdr:rowOff>76166</xdr:rowOff>
    </xdr:to>
    <xdr:cxnSp macro="">
      <xdr:nvCxnSpPr>
        <xdr:cNvPr id="459" name="直線コネクタ 458"/>
        <xdr:cNvCxnSpPr/>
      </xdr:nvCxnSpPr>
      <xdr:spPr>
        <a:xfrm>
          <a:off x="10388600" y="18592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45426</xdr:rowOff>
    </xdr:from>
    <xdr:ext cx="690189" cy="259045"/>
    <xdr:sp macro="" textlink="">
      <xdr:nvSpPr>
        <xdr:cNvPr id="460" name="【港湾・漁港】&#10;一人当たり有形固定資産（償却資産）額最大値テキスト"/>
        <xdr:cNvSpPr txBox="1"/>
      </xdr:nvSpPr>
      <xdr:spPr>
        <a:xfrm>
          <a:off x="10515600" y="170189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2,950,679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98749</xdr:rowOff>
    </xdr:from>
    <xdr:to>
      <xdr:col>55</xdr:col>
      <xdr:colOff>88900</xdr:colOff>
      <xdr:row>100</xdr:row>
      <xdr:rowOff>98749</xdr:rowOff>
    </xdr:to>
    <xdr:cxnSp macro="">
      <xdr:nvCxnSpPr>
        <xdr:cNvPr id="461" name="直線コネクタ 460"/>
        <xdr:cNvCxnSpPr/>
      </xdr:nvCxnSpPr>
      <xdr:spPr>
        <a:xfrm>
          <a:off x="10388600" y="17243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20139</xdr:rowOff>
    </xdr:from>
    <xdr:ext cx="599010" cy="259045"/>
    <xdr:sp macro="" textlink="">
      <xdr:nvSpPr>
        <xdr:cNvPr id="462" name="【港湾・漁港】&#10;一人当たり有形固定資産（償却資産）額平均値テキスト"/>
        <xdr:cNvSpPr txBox="1"/>
      </xdr:nvSpPr>
      <xdr:spPr>
        <a:xfrm>
          <a:off x="10515600" y="183652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41712</xdr:rowOff>
    </xdr:from>
    <xdr:to>
      <xdr:col>55</xdr:col>
      <xdr:colOff>50800</xdr:colOff>
      <xdr:row>107</xdr:row>
      <xdr:rowOff>143312</xdr:rowOff>
    </xdr:to>
    <xdr:sp macro="" textlink="">
      <xdr:nvSpPr>
        <xdr:cNvPr id="463" name="フローチャート: 判断 462"/>
        <xdr:cNvSpPr/>
      </xdr:nvSpPr>
      <xdr:spPr>
        <a:xfrm>
          <a:off x="10426700" y="18386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47782</xdr:rowOff>
    </xdr:from>
    <xdr:to>
      <xdr:col>50</xdr:col>
      <xdr:colOff>165100</xdr:colOff>
      <xdr:row>107</xdr:row>
      <xdr:rowOff>149382</xdr:rowOff>
    </xdr:to>
    <xdr:sp macro="" textlink="">
      <xdr:nvSpPr>
        <xdr:cNvPr id="464" name="フローチャート: 判断 463"/>
        <xdr:cNvSpPr/>
      </xdr:nvSpPr>
      <xdr:spPr>
        <a:xfrm>
          <a:off x="9588500" y="1839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33503</xdr:rowOff>
    </xdr:from>
    <xdr:to>
      <xdr:col>46</xdr:col>
      <xdr:colOff>38100</xdr:colOff>
      <xdr:row>107</xdr:row>
      <xdr:rowOff>135103</xdr:rowOff>
    </xdr:to>
    <xdr:sp macro="" textlink="">
      <xdr:nvSpPr>
        <xdr:cNvPr id="465" name="フローチャート: 判断 464"/>
        <xdr:cNvSpPr/>
      </xdr:nvSpPr>
      <xdr:spPr>
        <a:xfrm>
          <a:off x="8699500" y="18378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51223</xdr:rowOff>
    </xdr:from>
    <xdr:to>
      <xdr:col>41</xdr:col>
      <xdr:colOff>101600</xdr:colOff>
      <xdr:row>107</xdr:row>
      <xdr:rowOff>152823</xdr:rowOff>
    </xdr:to>
    <xdr:sp macro="" textlink="">
      <xdr:nvSpPr>
        <xdr:cNvPr id="466" name="フローチャート: 判断 465"/>
        <xdr:cNvSpPr/>
      </xdr:nvSpPr>
      <xdr:spPr>
        <a:xfrm>
          <a:off x="7810500" y="1839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51688</xdr:rowOff>
    </xdr:from>
    <xdr:to>
      <xdr:col>36</xdr:col>
      <xdr:colOff>165100</xdr:colOff>
      <xdr:row>107</xdr:row>
      <xdr:rowOff>153288</xdr:rowOff>
    </xdr:to>
    <xdr:sp macro="" textlink="">
      <xdr:nvSpPr>
        <xdr:cNvPr id="467" name="フローチャート: 判断 466"/>
        <xdr:cNvSpPr/>
      </xdr:nvSpPr>
      <xdr:spPr>
        <a:xfrm>
          <a:off x="6921500" y="1839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8" name="テキスト ボックス 46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9" name="テキスト ボックス 46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0" name="テキスト ボックス 46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1" name="テキスト ボックス 47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2" name="テキスト ボックス 47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130406</xdr:rowOff>
    </xdr:from>
    <xdr:to>
      <xdr:col>55</xdr:col>
      <xdr:colOff>50800</xdr:colOff>
      <xdr:row>107</xdr:row>
      <xdr:rowOff>60556</xdr:rowOff>
    </xdr:to>
    <xdr:sp macro="" textlink="">
      <xdr:nvSpPr>
        <xdr:cNvPr id="473" name="楕円 472"/>
        <xdr:cNvSpPr/>
      </xdr:nvSpPr>
      <xdr:spPr>
        <a:xfrm>
          <a:off x="10426700" y="18304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153283</xdr:rowOff>
    </xdr:from>
    <xdr:ext cx="599010" cy="259045"/>
    <xdr:sp macro="" textlink="">
      <xdr:nvSpPr>
        <xdr:cNvPr id="474" name="【港湾・漁港】&#10;一人当たり有形固定資産（償却資産）額該当値テキスト"/>
        <xdr:cNvSpPr txBox="1"/>
      </xdr:nvSpPr>
      <xdr:spPr>
        <a:xfrm>
          <a:off x="10515600" y="18155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143601</xdr:rowOff>
    </xdr:from>
    <xdr:to>
      <xdr:col>50</xdr:col>
      <xdr:colOff>165100</xdr:colOff>
      <xdr:row>107</xdr:row>
      <xdr:rowOff>73751</xdr:rowOff>
    </xdr:to>
    <xdr:sp macro="" textlink="">
      <xdr:nvSpPr>
        <xdr:cNvPr id="475" name="楕円 474"/>
        <xdr:cNvSpPr/>
      </xdr:nvSpPr>
      <xdr:spPr>
        <a:xfrm>
          <a:off x="9588500" y="18317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9756</xdr:rowOff>
    </xdr:from>
    <xdr:to>
      <xdr:col>55</xdr:col>
      <xdr:colOff>0</xdr:colOff>
      <xdr:row>107</xdr:row>
      <xdr:rowOff>22951</xdr:rowOff>
    </xdr:to>
    <xdr:cxnSp macro="">
      <xdr:nvCxnSpPr>
        <xdr:cNvPr id="476" name="直線コネクタ 475"/>
        <xdr:cNvCxnSpPr/>
      </xdr:nvCxnSpPr>
      <xdr:spPr>
        <a:xfrm flipV="1">
          <a:off x="9639300" y="18354906"/>
          <a:ext cx="838200" cy="13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19067</xdr:rowOff>
    </xdr:from>
    <xdr:to>
      <xdr:col>46</xdr:col>
      <xdr:colOff>38100</xdr:colOff>
      <xdr:row>107</xdr:row>
      <xdr:rowOff>120667</xdr:rowOff>
    </xdr:to>
    <xdr:sp macro="" textlink="">
      <xdr:nvSpPr>
        <xdr:cNvPr id="477" name="楕円 476"/>
        <xdr:cNvSpPr/>
      </xdr:nvSpPr>
      <xdr:spPr>
        <a:xfrm>
          <a:off x="8699500" y="18364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22951</xdr:rowOff>
    </xdr:from>
    <xdr:to>
      <xdr:col>50</xdr:col>
      <xdr:colOff>114300</xdr:colOff>
      <xdr:row>107</xdr:row>
      <xdr:rowOff>69867</xdr:rowOff>
    </xdr:to>
    <xdr:cxnSp macro="">
      <xdr:nvCxnSpPr>
        <xdr:cNvPr id="478" name="直線コネクタ 477"/>
        <xdr:cNvCxnSpPr/>
      </xdr:nvCxnSpPr>
      <xdr:spPr>
        <a:xfrm flipV="1">
          <a:off x="8750300" y="18368101"/>
          <a:ext cx="889000" cy="46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26037</xdr:rowOff>
    </xdr:from>
    <xdr:to>
      <xdr:col>41</xdr:col>
      <xdr:colOff>101600</xdr:colOff>
      <xdr:row>107</xdr:row>
      <xdr:rowOff>127637</xdr:rowOff>
    </xdr:to>
    <xdr:sp macro="" textlink="">
      <xdr:nvSpPr>
        <xdr:cNvPr id="479" name="楕円 478"/>
        <xdr:cNvSpPr/>
      </xdr:nvSpPr>
      <xdr:spPr>
        <a:xfrm>
          <a:off x="7810500" y="18371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69867</xdr:rowOff>
    </xdr:from>
    <xdr:to>
      <xdr:col>45</xdr:col>
      <xdr:colOff>177800</xdr:colOff>
      <xdr:row>107</xdr:row>
      <xdr:rowOff>76837</xdr:rowOff>
    </xdr:to>
    <xdr:cxnSp macro="">
      <xdr:nvCxnSpPr>
        <xdr:cNvPr id="480" name="直線コネクタ 479"/>
        <xdr:cNvCxnSpPr/>
      </xdr:nvCxnSpPr>
      <xdr:spPr>
        <a:xfrm flipV="1">
          <a:off x="7861300" y="18415017"/>
          <a:ext cx="889000" cy="6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30463</xdr:rowOff>
    </xdr:from>
    <xdr:to>
      <xdr:col>36</xdr:col>
      <xdr:colOff>165100</xdr:colOff>
      <xdr:row>107</xdr:row>
      <xdr:rowOff>132063</xdr:rowOff>
    </xdr:to>
    <xdr:sp macro="" textlink="">
      <xdr:nvSpPr>
        <xdr:cNvPr id="481" name="楕円 480"/>
        <xdr:cNvSpPr/>
      </xdr:nvSpPr>
      <xdr:spPr>
        <a:xfrm>
          <a:off x="6921500" y="18375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76837</xdr:rowOff>
    </xdr:from>
    <xdr:to>
      <xdr:col>41</xdr:col>
      <xdr:colOff>50800</xdr:colOff>
      <xdr:row>107</xdr:row>
      <xdr:rowOff>81263</xdr:rowOff>
    </xdr:to>
    <xdr:cxnSp macro="">
      <xdr:nvCxnSpPr>
        <xdr:cNvPr id="482" name="直線コネクタ 481"/>
        <xdr:cNvCxnSpPr/>
      </xdr:nvCxnSpPr>
      <xdr:spPr>
        <a:xfrm flipV="1">
          <a:off x="6972300" y="18421987"/>
          <a:ext cx="889000" cy="4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107</xdr:row>
      <xdr:rowOff>140509</xdr:rowOff>
    </xdr:from>
    <xdr:ext cx="599010" cy="259045"/>
    <xdr:sp macro="" textlink="">
      <xdr:nvSpPr>
        <xdr:cNvPr id="483" name="n_1aveValue【港湾・漁港】&#10;一人当たり有形固定資産（償却資産）額"/>
        <xdr:cNvSpPr txBox="1"/>
      </xdr:nvSpPr>
      <xdr:spPr>
        <a:xfrm>
          <a:off x="9327095" y="18485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126230</xdr:rowOff>
    </xdr:from>
    <xdr:ext cx="599010" cy="259045"/>
    <xdr:sp macro="" textlink="">
      <xdr:nvSpPr>
        <xdr:cNvPr id="484" name="n_2aveValue【港湾・漁港】&#10;一人当たり有形固定資産（償却資産）額"/>
        <xdr:cNvSpPr txBox="1"/>
      </xdr:nvSpPr>
      <xdr:spPr>
        <a:xfrm>
          <a:off x="8450795" y="18471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107</xdr:row>
      <xdr:rowOff>143950</xdr:rowOff>
    </xdr:from>
    <xdr:ext cx="599010" cy="259045"/>
    <xdr:sp macro="" textlink="">
      <xdr:nvSpPr>
        <xdr:cNvPr id="485" name="n_3aveValue【港湾・漁港】&#10;一人当たり有形固定資産（償却資産）額"/>
        <xdr:cNvSpPr txBox="1"/>
      </xdr:nvSpPr>
      <xdr:spPr>
        <a:xfrm>
          <a:off x="7561795" y="18489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107</xdr:row>
      <xdr:rowOff>144415</xdr:rowOff>
    </xdr:from>
    <xdr:ext cx="599010" cy="259045"/>
    <xdr:sp macro="" textlink="">
      <xdr:nvSpPr>
        <xdr:cNvPr id="486" name="n_4aveValue【港湾・漁港】&#10;一人当たり有形固定資産（償却資産）額"/>
        <xdr:cNvSpPr txBox="1"/>
      </xdr:nvSpPr>
      <xdr:spPr>
        <a:xfrm>
          <a:off x="6672795" y="18489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105</xdr:row>
      <xdr:rowOff>90278</xdr:rowOff>
    </xdr:from>
    <xdr:ext cx="599010" cy="259045"/>
    <xdr:sp macro="" textlink="">
      <xdr:nvSpPr>
        <xdr:cNvPr id="487" name="n_1mainValue【港湾・漁港】&#10;一人当たり有形固定資産（償却資産）額"/>
        <xdr:cNvSpPr txBox="1"/>
      </xdr:nvSpPr>
      <xdr:spPr>
        <a:xfrm>
          <a:off x="9327095" y="18092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137194</xdr:rowOff>
    </xdr:from>
    <xdr:ext cx="599010" cy="259045"/>
    <xdr:sp macro="" textlink="">
      <xdr:nvSpPr>
        <xdr:cNvPr id="488" name="n_2mainValue【港湾・漁港】&#10;一人当たり有形固定資産（償却資産）額"/>
        <xdr:cNvSpPr txBox="1"/>
      </xdr:nvSpPr>
      <xdr:spPr>
        <a:xfrm>
          <a:off x="8450795" y="18139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144164</xdr:rowOff>
    </xdr:from>
    <xdr:ext cx="599010" cy="259045"/>
    <xdr:sp macro="" textlink="">
      <xdr:nvSpPr>
        <xdr:cNvPr id="489" name="n_3mainValue【港湾・漁港】&#10;一人当たり有形固定資産（償却資産）額"/>
        <xdr:cNvSpPr txBox="1"/>
      </xdr:nvSpPr>
      <xdr:spPr>
        <a:xfrm>
          <a:off x="7561795" y="18146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148590</xdr:rowOff>
    </xdr:from>
    <xdr:ext cx="599010" cy="259045"/>
    <xdr:sp macro="" textlink="">
      <xdr:nvSpPr>
        <xdr:cNvPr id="490" name="n_4mainValue【港湾・漁港】&#10;一人当たり有形固定資産（償却資産）額"/>
        <xdr:cNvSpPr txBox="1"/>
      </xdr:nvSpPr>
      <xdr:spPr>
        <a:xfrm>
          <a:off x="6672795" y="18150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1" name="正方形/長方形 4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2" name="正方形/長方形 4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3" name="正方形/長方形 4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4" name="正方形/長方形 4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5" name="正方形/長方形 4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6" name="正方形/長方形 4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7" name="正方形/長方形 4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8" name="正方形/長方形 49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9" name="テキスト ボックス 49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0" name="直線コネクタ 49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1" name="テキスト ボックス 50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2" name="直線コネクタ 50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3" name="テキスト ボックス 502"/>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4" name="直線コネクタ 50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5" name="テキスト ボックス 50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6" name="直線コネクタ 50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7" name="テキスト ボックス 50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8" name="直線コネクタ 50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9" name="テキスト ボックス 50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0" name="直線コネクタ 50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1" name="テキスト ボックス 51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2" name="直線コネクタ 51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3" name="テキスト ボックス 512"/>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4" name="直線コネクタ 51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115389</xdr:rowOff>
    </xdr:from>
    <xdr:to>
      <xdr:col>85</xdr:col>
      <xdr:colOff>126364</xdr:colOff>
      <xdr:row>42</xdr:row>
      <xdr:rowOff>92528</xdr:rowOff>
    </xdr:to>
    <xdr:cxnSp macro="">
      <xdr:nvCxnSpPr>
        <xdr:cNvPr id="516" name="直線コネクタ 515"/>
        <xdr:cNvCxnSpPr/>
      </xdr:nvCxnSpPr>
      <xdr:spPr>
        <a:xfrm flipV="1">
          <a:off x="16318864" y="5773239"/>
          <a:ext cx="0" cy="1520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17"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18" name="直線コネクタ 517"/>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62066</xdr:rowOff>
    </xdr:from>
    <xdr:ext cx="340478" cy="259045"/>
    <xdr:sp macro="" textlink="">
      <xdr:nvSpPr>
        <xdr:cNvPr id="519" name="【認定こども園・幼稚園・保育所】&#10;有形固定資産減価償却率最大値テキスト"/>
        <xdr:cNvSpPr txBox="1"/>
      </xdr:nvSpPr>
      <xdr:spPr>
        <a:xfrm>
          <a:off x="16357600" y="55484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115389</xdr:rowOff>
    </xdr:from>
    <xdr:to>
      <xdr:col>86</xdr:col>
      <xdr:colOff>25400</xdr:colOff>
      <xdr:row>33</xdr:row>
      <xdr:rowOff>115389</xdr:rowOff>
    </xdr:to>
    <xdr:cxnSp macro="">
      <xdr:nvCxnSpPr>
        <xdr:cNvPr id="520" name="直線コネクタ 519"/>
        <xdr:cNvCxnSpPr/>
      </xdr:nvCxnSpPr>
      <xdr:spPr>
        <a:xfrm>
          <a:off x="16230600" y="5773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28320</xdr:rowOff>
    </xdr:from>
    <xdr:ext cx="405111" cy="259045"/>
    <xdr:sp macro="" textlink="">
      <xdr:nvSpPr>
        <xdr:cNvPr id="521" name="【認定こども園・幼稚園・保育所】&#10;有形固定資産減価償却率平均値テキスト"/>
        <xdr:cNvSpPr txBox="1"/>
      </xdr:nvSpPr>
      <xdr:spPr>
        <a:xfrm>
          <a:off x="16357600" y="6543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49893</xdr:rowOff>
    </xdr:from>
    <xdr:to>
      <xdr:col>85</xdr:col>
      <xdr:colOff>177800</xdr:colOff>
      <xdr:row>38</xdr:row>
      <xdr:rowOff>151493</xdr:rowOff>
    </xdr:to>
    <xdr:sp macro="" textlink="">
      <xdr:nvSpPr>
        <xdr:cNvPr id="522" name="フローチャート: 判断 521"/>
        <xdr:cNvSpPr/>
      </xdr:nvSpPr>
      <xdr:spPr>
        <a:xfrm>
          <a:off x="162687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46627</xdr:rowOff>
    </xdr:from>
    <xdr:to>
      <xdr:col>81</xdr:col>
      <xdr:colOff>101600</xdr:colOff>
      <xdr:row>38</xdr:row>
      <xdr:rowOff>148227</xdr:rowOff>
    </xdr:to>
    <xdr:sp macro="" textlink="">
      <xdr:nvSpPr>
        <xdr:cNvPr id="523" name="フローチャート: 判断 522"/>
        <xdr:cNvSpPr/>
      </xdr:nvSpPr>
      <xdr:spPr>
        <a:xfrm>
          <a:off x="15430500" y="656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17235</xdr:rowOff>
    </xdr:from>
    <xdr:to>
      <xdr:col>76</xdr:col>
      <xdr:colOff>165100</xdr:colOff>
      <xdr:row>38</xdr:row>
      <xdr:rowOff>118835</xdr:rowOff>
    </xdr:to>
    <xdr:sp macro="" textlink="">
      <xdr:nvSpPr>
        <xdr:cNvPr id="524" name="フローチャート: 判断 523"/>
        <xdr:cNvSpPr/>
      </xdr:nvSpPr>
      <xdr:spPr>
        <a:xfrm>
          <a:off x="14541500" y="653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38463</xdr:rowOff>
    </xdr:from>
    <xdr:to>
      <xdr:col>72</xdr:col>
      <xdr:colOff>38100</xdr:colOff>
      <xdr:row>38</xdr:row>
      <xdr:rowOff>140063</xdr:rowOff>
    </xdr:to>
    <xdr:sp macro="" textlink="">
      <xdr:nvSpPr>
        <xdr:cNvPr id="525" name="フローチャート: 判断 524"/>
        <xdr:cNvSpPr/>
      </xdr:nvSpPr>
      <xdr:spPr>
        <a:xfrm>
          <a:off x="136525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67854</xdr:rowOff>
    </xdr:from>
    <xdr:to>
      <xdr:col>67</xdr:col>
      <xdr:colOff>101600</xdr:colOff>
      <xdr:row>38</xdr:row>
      <xdr:rowOff>169454</xdr:rowOff>
    </xdr:to>
    <xdr:sp macro="" textlink="">
      <xdr:nvSpPr>
        <xdr:cNvPr id="526" name="フローチャート: 判断 525"/>
        <xdr:cNvSpPr/>
      </xdr:nvSpPr>
      <xdr:spPr>
        <a:xfrm>
          <a:off x="12763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7" name="テキスト ボックス 52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8" name="テキスト ボックス 52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9" name="テキスト ボックス 52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0" name="テキスト ボックス 52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1" name="テキスト ボックス 53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87449</xdr:rowOff>
    </xdr:from>
    <xdr:to>
      <xdr:col>85</xdr:col>
      <xdr:colOff>177800</xdr:colOff>
      <xdr:row>38</xdr:row>
      <xdr:rowOff>17599</xdr:rowOff>
    </xdr:to>
    <xdr:sp macro="" textlink="">
      <xdr:nvSpPr>
        <xdr:cNvPr id="532" name="楕円 531"/>
        <xdr:cNvSpPr/>
      </xdr:nvSpPr>
      <xdr:spPr>
        <a:xfrm>
          <a:off x="16268700" y="643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110326</xdr:rowOff>
    </xdr:from>
    <xdr:ext cx="405111" cy="259045"/>
    <xdr:sp macro="" textlink="">
      <xdr:nvSpPr>
        <xdr:cNvPr id="533" name="【認定こども園・幼稚園・保育所】&#10;有形固定資産減価償却率該当値テキスト"/>
        <xdr:cNvSpPr txBox="1"/>
      </xdr:nvSpPr>
      <xdr:spPr>
        <a:xfrm>
          <a:off x="16357600" y="6282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22134</xdr:rowOff>
    </xdr:from>
    <xdr:to>
      <xdr:col>81</xdr:col>
      <xdr:colOff>101600</xdr:colOff>
      <xdr:row>38</xdr:row>
      <xdr:rowOff>123734</xdr:rowOff>
    </xdr:to>
    <xdr:sp macro="" textlink="">
      <xdr:nvSpPr>
        <xdr:cNvPr id="534" name="楕円 533"/>
        <xdr:cNvSpPr/>
      </xdr:nvSpPr>
      <xdr:spPr>
        <a:xfrm>
          <a:off x="15430500" y="653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138249</xdr:rowOff>
    </xdr:from>
    <xdr:to>
      <xdr:col>85</xdr:col>
      <xdr:colOff>127000</xdr:colOff>
      <xdr:row>38</xdr:row>
      <xdr:rowOff>72934</xdr:rowOff>
    </xdr:to>
    <xdr:cxnSp macro="">
      <xdr:nvCxnSpPr>
        <xdr:cNvPr id="535" name="直線コネクタ 534"/>
        <xdr:cNvCxnSpPr/>
      </xdr:nvCxnSpPr>
      <xdr:spPr>
        <a:xfrm flipV="1">
          <a:off x="15481300" y="6481899"/>
          <a:ext cx="838200" cy="106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17236</xdr:rowOff>
    </xdr:from>
    <xdr:to>
      <xdr:col>76</xdr:col>
      <xdr:colOff>165100</xdr:colOff>
      <xdr:row>37</xdr:row>
      <xdr:rowOff>118836</xdr:rowOff>
    </xdr:to>
    <xdr:sp macro="" textlink="">
      <xdr:nvSpPr>
        <xdr:cNvPr id="536" name="楕円 535"/>
        <xdr:cNvSpPr/>
      </xdr:nvSpPr>
      <xdr:spPr>
        <a:xfrm>
          <a:off x="14541500" y="636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68036</xdr:rowOff>
    </xdr:from>
    <xdr:to>
      <xdr:col>81</xdr:col>
      <xdr:colOff>50800</xdr:colOff>
      <xdr:row>38</xdr:row>
      <xdr:rowOff>72934</xdr:rowOff>
    </xdr:to>
    <xdr:cxnSp macro="">
      <xdr:nvCxnSpPr>
        <xdr:cNvPr id="537" name="直線コネクタ 536"/>
        <xdr:cNvCxnSpPr/>
      </xdr:nvCxnSpPr>
      <xdr:spPr>
        <a:xfrm>
          <a:off x="14592300" y="6411686"/>
          <a:ext cx="889000" cy="176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15603</xdr:rowOff>
    </xdr:from>
    <xdr:to>
      <xdr:col>72</xdr:col>
      <xdr:colOff>38100</xdr:colOff>
      <xdr:row>40</xdr:row>
      <xdr:rowOff>117203</xdr:rowOff>
    </xdr:to>
    <xdr:sp macro="" textlink="">
      <xdr:nvSpPr>
        <xdr:cNvPr id="538" name="楕円 537"/>
        <xdr:cNvSpPr/>
      </xdr:nvSpPr>
      <xdr:spPr>
        <a:xfrm>
          <a:off x="13652500" y="687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68036</xdr:rowOff>
    </xdr:from>
    <xdr:to>
      <xdr:col>76</xdr:col>
      <xdr:colOff>114300</xdr:colOff>
      <xdr:row>40</xdr:row>
      <xdr:rowOff>66403</xdr:rowOff>
    </xdr:to>
    <xdr:cxnSp macro="">
      <xdr:nvCxnSpPr>
        <xdr:cNvPr id="539" name="直線コネクタ 538"/>
        <xdr:cNvCxnSpPr/>
      </xdr:nvCxnSpPr>
      <xdr:spPr>
        <a:xfrm flipV="1">
          <a:off x="13703300" y="6411686"/>
          <a:ext cx="889000" cy="512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154396</xdr:rowOff>
    </xdr:from>
    <xdr:to>
      <xdr:col>67</xdr:col>
      <xdr:colOff>101600</xdr:colOff>
      <xdr:row>40</xdr:row>
      <xdr:rowOff>84546</xdr:rowOff>
    </xdr:to>
    <xdr:sp macro="" textlink="">
      <xdr:nvSpPr>
        <xdr:cNvPr id="540" name="楕円 539"/>
        <xdr:cNvSpPr/>
      </xdr:nvSpPr>
      <xdr:spPr>
        <a:xfrm>
          <a:off x="12763500" y="684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33746</xdr:rowOff>
    </xdr:from>
    <xdr:to>
      <xdr:col>71</xdr:col>
      <xdr:colOff>177800</xdr:colOff>
      <xdr:row>40</xdr:row>
      <xdr:rowOff>66403</xdr:rowOff>
    </xdr:to>
    <xdr:cxnSp macro="">
      <xdr:nvCxnSpPr>
        <xdr:cNvPr id="541" name="直線コネクタ 540"/>
        <xdr:cNvCxnSpPr/>
      </xdr:nvCxnSpPr>
      <xdr:spPr>
        <a:xfrm>
          <a:off x="12814300" y="689174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139354</xdr:rowOff>
    </xdr:from>
    <xdr:ext cx="405111" cy="259045"/>
    <xdr:sp macro="" textlink="">
      <xdr:nvSpPr>
        <xdr:cNvPr id="542" name="n_1aveValue【認定こども園・幼稚園・保育所】&#10;有形固定資産減価償却率"/>
        <xdr:cNvSpPr txBox="1"/>
      </xdr:nvSpPr>
      <xdr:spPr>
        <a:xfrm>
          <a:off x="15266044" y="665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109962</xdr:rowOff>
    </xdr:from>
    <xdr:ext cx="405111" cy="259045"/>
    <xdr:sp macro="" textlink="">
      <xdr:nvSpPr>
        <xdr:cNvPr id="543" name="n_2aveValue【認定こども園・幼稚園・保育所】&#10;有形固定資産減価償却率"/>
        <xdr:cNvSpPr txBox="1"/>
      </xdr:nvSpPr>
      <xdr:spPr>
        <a:xfrm>
          <a:off x="14389744" y="6625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156590</xdr:rowOff>
    </xdr:from>
    <xdr:ext cx="405111" cy="259045"/>
    <xdr:sp macro="" textlink="">
      <xdr:nvSpPr>
        <xdr:cNvPr id="544" name="n_3aveValue【認定こども園・幼稚園・保育所】&#10;有形固定資産減価償却率"/>
        <xdr:cNvSpPr txBox="1"/>
      </xdr:nvSpPr>
      <xdr:spPr>
        <a:xfrm>
          <a:off x="13500744" y="632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14531</xdr:rowOff>
    </xdr:from>
    <xdr:ext cx="405111" cy="259045"/>
    <xdr:sp macro="" textlink="">
      <xdr:nvSpPr>
        <xdr:cNvPr id="545" name="n_4aveValue【認定こども園・幼稚園・保育所】&#10;有形固定資産減価償却率"/>
        <xdr:cNvSpPr txBox="1"/>
      </xdr:nvSpPr>
      <xdr:spPr>
        <a:xfrm>
          <a:off x="12611744" y="635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140261</xdr:rowOff>
    </xdr:from>
    <xdr:ext cx="405111" cy="259045"/>
    <xdr:sp macro="" textlink="">
      <xdr:nvSpPr>
        <xdr:cNvPr id="546" name="n_1mainValue【認定こども園・幼稚園・保育所】&#10;有形固定資産減価償却率"/>
        <xdr:cNvSpPr txBox="1"/>
      </xdr:nvSpPr>
      <xdr:spPr>
        <a:xfrm>
          <a:off x="15266044" y="6312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135363</xdr:rowOff>
    </xdr:from>
    <xdr:ext cx="405111" cy="259045"/>
    <xdr:sp macro="" textlink="">
      <xdr:nvSpPr>
        <xdr:cNvPr id="547" name="n_2mainValue【認定こども園・幼稚園・保育所】&#10;有形固定資産減価償却率"/>
        <xdr:cNvSpPr txBox="1"/>
      </xdr:nvSpPr>
      <xdr:spPr>
        <a:xfrm>
          <a:off x="14389744" y="613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108330</xdr:rowOff>
    </xdr:from>
    <xdr:ext cx="405111" cy="259045"/>
    <xdr:sp macro="" textlink="">
      <xdr:nvSpPr>
        <xdr:cNvPr id="548" name="n_3mainValue【認定こども園・幼稚園・保育所】&#10;有形固定資産減価償却率"/>
        <xdr:cNvSpPr txBox="1"/>
      </xdr:nvSpPr>
      <xdr:spPr>
        <a:xfrm>
          <a:off x="13500744" y="6966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75673</xdr:rowOff>
    </xdr:from>
    <xdr:ext cx="405111" cy="259045"/>
    <xdr:sp macro="" textlink="">
      <xdr:nvSpPr>
        <xdr:cNvPr id="549" name="n_4mainValue【認定こども園・幼稚園・保育所】&#10;有形固定資産減価償却率"/>
        <xdr:cNvSpPr txBox="1"/>
      </xdr:nvSpPr>
      <xdr:spPr>
        <a:xfrm>
          <a:off x="12611744" y="6933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0" name="正方形/長方形 54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1" name="正方形/長方形 55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2" name="正方形/長方形 55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3" name="正方形/長方形 55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4" name="正方形/長方形 55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5" name="正方形/長方形 55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6" name="正方形/長方形 55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7" name="正方形/長方形 55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8" name="テキスト ボックス 55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9" name="直線コネクタ 55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60" name="直線コネクタ 559"/>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61" name="テキスト ボックス 560"/>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2" name="直線コネクタ 561"/>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63" name="テキスト ボックス 562"/>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4" name="直線コネクタ 563"/>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65" name="テキスト ボックス 564"/>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6" name="直線コネクタ 565"/>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67" name="テキスト ボックス 566"/>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68" name="直線コネクタ 567"/>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69" name="テキスト ボックス 568"/>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0" name="直線コネクタ 569"/>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71" name="テキスト ボックス 570"/>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2" name="直線コネクタ 57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3" name="テキスト ボックス 57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167640</xdr:rowOff>
    </xdr:from>
    <xdr:to>
      <xdr:col>116</xdr:col>
      <xdr:colOff>62864</xdr:colOff>
      <xdr:row>42</xdr:row>
      <xdr:rowOff>81099</xdr:rowOff>
    </xdr:to>
    <xdr:cxnSp macro="">
      <xdr:nvCxnSpPr>
        <xdr:cNvPr id="575" name="直線コネクタ 574"/>
        <xdr:cNvCxnSpPr/>
      </xdr:nvCxnSpPr>
      <xdr:spPr>
        <a:xfrm flipV="1">
          <a:off x="22160864" y="5654040"/>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84926</xdr:rowOff>
    </xdr:from>
    <xdr:ext cx="469744" cy="259045"/>
    <xdr:sp macro="" textlink="">
      <xdr:nvSpPr>
        <xdr:cNvPr id="576" name="【認定こども園・幼稚園・保育所】&#10;一人当たり面積最小値テキスト"/>
        <xdr:cNvSpPr txBox="1"/>
      </xdr:nvSpPr>
      <xdr:spPr>
        <a:xfrm>
          <a:off x="22199600" y="7285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81099</xdr:rowOff>
    </xdr:from>
    <xdr:to>
      <xdr:col>116</xdr:col>
      <xdr:colOff>152400</xdr:colOff>
      <xdr:row>42</xdr:row>
      <xdr:rowOff>81099</xdr:rowOff>
    </xdr:to>
    <xdr:cxnSp macro="">
      <xdr:nvCxnSpPr>
        <xdr:cNvPr id="577" name="直線コネクタ 576"/>
        <xdr:cNvCxnSpPr/>
      </xdr:nvCxnSpPr>
      <xdr:spPr>
        <a:xfrm>
          <a:off x="22072600" y="728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114317</xdr:rowOff>
    </xdr:from>
    <xdr:ext cx="469744" cy="259045"/>
    <xdr:sp macro="" textlink="">
      <xdr:nvSpPr>
        <xdr:cNvPr id="578" name="【認定こども園・幼稚園・保育所】&#10;一人当たり面積最大値テキスト"/>
        <xdr:cNvSpPr txBox="1"/>
      </xdr:nvSpPr>
      <xdr:spPr>
        <a:xfrm>
          <a:off x="22199600" y="542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167640</xdr:rowOff>
    </xdr:from>
    <xdr:to>
      <xdr:col>116</xdr:col>
      <xdr:colOff>152400</xdr:colOff>
      <xdr:row>32</xdr:row>
      <xdr:rowOff>167640</xdr:rowOff>
    </xdr:to>
    <xdr:cxnSp macro="">
      <xdr:nvCxnSpPr>
        <xdr:cNvPr id="579" name="直線コネクタ 578"/>
        <xdr:cNvCxnSpPr/>
      </xdr:nvCxnSpPr>
      <xdr:spPr>
        <a:xfrm>
          <a:off x="22072600" y="565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54446</xdr:rowOff>
    </xdr:from>
    <xdr:ext cx="469744" cy="259045"/>
    <xdr:sp macro="" textlink="">
      <xdr:nvSpPr>
        <xdr:cNvPr id="580" name="【認定こども園・幼稚園・保育所】&#10;一人当たり面積平均値テキスト"/>
        <xdr:cNvSpPr txBox="1"/>
      </xdr:nvSpPr>
      <xdr:spPr>
        <a:xfrm>
          <a:off x="22199600" y="69124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76019</xdr:rowOff>
    </xdr:from>
    <xdr:to>
      <xdr:col>116</xdr:col>
      <xdr:colOff>114300</xdr:colOff>
      <xdr:row>41</xdr:row>
      <xdr:rowOff>6169</xdr:rowOff>
    </xdr:to>
    <xdr:sp macro="" textlink="">
      <xdr:nvSpPr>
        <xdr:cNvPr id="581" name="フローチャート: 判断 580"/>
        <xdr:cNvSpPr/>
      </xdr:nvSpPr>
      <xdr:spPr>
        <a:xfrm>
          <a:off x="22110700" y="6934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89081</xdr:rowOff>
    </xdr:from>
    <xdr:to>
      <xdr:col>112</xdr:col>
      <xdr:colOff>38100</xdr:colOff>
      <xdr:row>41</xdr:row>
      <xdr:rowOff>19231</xdr:rowOff>
    </xdr:to>
    <xdr:sp macro="" textlink="">
      <xdr:nvSpPr>
        <xdr:cNvPr id="582" name="フローチャート: 判断 581"/>
        <xdr:cNvSpPr/>
      </xdr:nvSpPr>
      <xdr:spPr>
        <a:xfrm>
          <a:off x="21272500" y="694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84183</xdr:rowOff>
    </xdr:from>
    <xdr:to>
      <xdr:col>107</xdr:col>
      <xdr:colOff>101600</xdr:colOff>
      <xdr:row>41</xdr:row>
      <xdr:rowOff>14333</xdr:rowOff>
    </xdr:to>
    <xdr:sp macro="" textlink="">
      <xdr:nvSpPr>
        <xdr:cNvPr id="583" name="フローチャート: 判断 582"/>
        <xdr:cNvSpPr/>
      </xdr:nvSpPr>
      <xdr:spPr>
        <a:xfrm>
          <a:off x="20383500" y="694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82550</xdr:rowOff>
    </xdr:from>
    <xdr:to>
      <xdr:col>102</xdr:col>
      <xdr:colOff>165100</xdr:colOff>
      <xdr:row>41</xdr:row>
      <xdr:rowOff>12700</xdr:rowOff>
    </xdr:to>
    <xdr:sp macro="" textlink="">
      <xdr:nvSpPr>
        <xdr:cNvPr id="584" name="フローチャート: 判断 583"/>
        <xdr:cNvSpPr/>
      </xdr:nvSpPr>
      <xdr:spPr>
        <a:xfrm>
          <a:off x="19494500" y="694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97246</xdr:rowOff>
    </xdr:from>
    <xdr:to>
      <xdr:col>98</xdr:col>
      <xdr:colOff>38100</xdr:colOff>
      <xdr:row>41</xdr:row>
      <xdr:rowOff>27396</xdr:rowOff>
    </xdr:to>
    <xdr:sp macro="" textlink="">
      <xdr:nvSpPr>
        <xdr:cNvPr id="585" name="フローチャート: 判断 584"/>
        <xdr:cNvSpPr/>
      </xdr:nvSpPr>
      <xdr:spPr>
        <a:xfrm>
          <a:off x="18605500" y="695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6" name="テキスト ボックス 58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7" name="テキスト ボックス 58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8" name="テキスト ボックス 58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9" name="テキスト ボックス 58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0" name="テキスト ボックス 58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15603</xdr:rowOff>
    </xdr:from>
    <xdr:to>
      <xdr:col>116</xdr:col>
      <xdr:colOff>114300</xdr:colOff>
      <xdr:row>40</xdr:row>
      <xdr:rowOff>117203</xdr:rowOff>
    </xdr:to>
    <xdr:sp macro="" textlink="">
      <xdr:nvSpPr>
        <xdr:cNvPr id="591" name="楕円 590"/>
        <xdr:cNvSpPr/>
      </xdr:nvSpPr>
      <xdr:spPr>
        <a:xfrm>
          <a:off x="22110700" y="687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38480</xdr:rowOff>
    </xdr:from>
    <xdr:ext cx="469744" cy="259045"/>
    <xdr:sp macro="" textlink="">
      <xdr:nvSpPr>
        <xdr:cNvPr id="592" name="【認定こども園・幼稚園・保育所】&#10;一人当たり面積該当値テキスト"/>
        <xdr:cNvSpPr txBox="1"/>
      </xdr:nvSpPr>
      <xdr:spPr>
        <a:xfrm>
          <a:off x="22199600" y="6725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69487</xdr:rowOff>
    </xdr:from>
    <xdr:to>
      <xdr:col>112</xdr:col>
      <xdr:colOff>38100</xdr:colOff>
      <xdr:row>39</xdr:row>
      <xdr:rowOff>171087</xdr:rowOff>
    </xdr:to>
    <xdr:sp macro="" textlink="">
      <xdr:nvSpPr>
        <xdr:cNvPr id="593" name="楕円 592"/>
        <xdr:cNvSpPr/>
      </xdr:nvSpPr>
      <xdr:spPr>
        <a:xfrm>
          <a:off x="21272500" y="675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120287</xdr:rowOff>
    </xdr:from>
    <xdr:to>
      <xdr:col>116</xdr:col>
      <xdr:colOff>63500</xdr:colOff>
      <xdr:row>40</xdr:row>
      <xdr:rowOff>66403</xdr:rowOff>
    </xdr:to>
    <xdr:cxnSp macro="">
      <xdr:nvCxnSpPr>
        <xdr:cNvPr id="594" name="直線コネクタ 593"/>
        <xdr:cNvCxnSpPr/>
      </xdr:nvCxnSpPr>
      <xdr:spPr>
        <a:xfrm>
          <a:off x="21323300" y="6806837"/>
          <a:ext cx="838200" cy="11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43362</xdr:rowOff>
    </xdr:from>
    <xdr:to>
      <xdr:col>107</xdr:col>
      <xdr:colOff>101600</xdr:colOff>
      <xdr:row>39</xdr:row>
      <xdr:rowOff>144962</xdr:rowOff>
    </xdr:to>
    <xdr:sp macro="" textlink="">
      <xdr:nvSpPr>
        <xdr:cNvPr id="595" name="楕円 594"/>
        <xdr:cNvSpPr/>
      </xdr:nvSpPr>
      <xdr:spPr>
        <a:xfrm>
          <a:off x="20383500" y="672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94162</xdr:rowOff>
    </xdr:from>
    <xdr:to>
      <xdr:col>111</xdr:col>
      <xdr:colOff>177800</xdr:colOff>
      <xdr:row>39</xdr:row>
      <xdr:rowOff>120287</xdr:rowOff>
    </xdr:to>
    <xdr:cxnSp macro="">
      <xdr:nvCxnSpPr>
        <xdr:cNvPr id="596" name="直線コネクタ 595"/>
        <xdr:cNvCxnSpPr/>
      </xdr:nvCxnSpPr>
      <xdr:spPr>
        <a:xfrm>
          <a:off x="20434300" y="6780712"/>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134801</xdr:rowOff>
    </xdr:from>
    <xdr:to>
      <xdr:col>102</xdr:col>
      <xdr:colOff>165100</xdr:colOff>
      <xdr:row>40</xdr:row>
      <xdr:rowOff>64951</xdr:rowOff>
    </xdr:to>
    <xdr:sp macro="" textlink="">
      <xdr:nvSpPr>
        <xdr:cNvPr id="597" name="楕円 596"/>
        <xdr:cNvSpPr/>
      </xdr:nvSpPr>
      <xdr:spPr>
        <a:xfrm>
          <a:off x="19494500" y="682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94162</xdr:rowOff>
    </xdr:from>
    <xdr:to>
      <xdr:col>107</xdr:col>
      <xdr:colOff>50800</xdr:colOff>
      <xdr:row>40</xdr:row>
      <xdr:rowOff>14151</xdr:rowOff>
    </xdr:to>
    <xdr:cxnSp macro="">
      <xdr:nvCxnSpPr>
        <xdr:cNvPr id="598" name="直線コネクタ 597"/>
        <xdr:cNvCxnSpPr/>
      </xdr:nvCxnSpPr>
      <xdr:spPr>
        <a:xfrm flipV="1">
          <a:off x="19545300" y="6780712"/>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142966</xdr:rowOff>
    </xdr:from>
    <xdr:to>
      <xdr:col>98</xdr:col>
      <xdr:colOff>38100</xdr:colOff>
      <xdr:row>40</xdr:row>
      <xdr:rowOff>73116</xdr:rowOff>
    </xdr:to>
    <xdr:sp macro="" textlink="">
      <xdr:nvSpPr>
        <xdr:cNvPr id="599" name="楕円 598"/>
        <xdr:cNvSpPr/>
      </xdr:nvSpPr>
      <xdr:spPr>
        <a:xfrm>
          <a:off x="18605500" y="682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14151</xdr:rowOff>
    </xdr:from>
    <xdr:to>
      <xdr:col>102</xdr:col>
      <xdr:colOff>114300</xdr:colOff>
      <xdr:row>40</xdr:row>
      <xdr:rowOff>22316</xdr:rowOff>
    </xdr:to>
    <xdr:cxnSp macro="">
      <xdr:nvCxnSpPr>
        <xdr:cNvPr id="600" name="直線コネクタ 599"/>
        <xdr:cNvCxnSpPr/>
      </xdr:nvCxnSpPr>
      <xdr:spPr>
        <a:xfrm flipV="1">
          <a:off x="18656300" y="6872151"/>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41</xdr:row>
      <xdr:rowOff>10358</xdr:rowOff>
    </xdr:from>
    <xdr:ext cx="469744" cy="259045"/>
    <xdr:sp macro="" textlink="">
      <xdr:nvSpPr>
        <xdr:cNvPr id="601" name="n_1aveValue【認定こども園・幼稚園・保育所】&#10;一人当たり面積"/>
        <xdr:cNvSpPr txBox="1"/>
      </xdr:nvSpPr>
      <xdr:spPr>
        <a:xfrm>
          <a:off x="21075727" y="7039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5460</xdr:rowOff>
    </xdr:from>
    <xdr:ext cx="469744" cy="259045"/>
    <xdr:sp macro="" textlink="">
      <xdr:nvSpPr>
        <xdr:cNvPr id="602" name="n_2aveValue【認定こども園・幼稚園・保育所】&#10;一人当たり面積"/>
        <xdr:cNvSpPr txBox="1"/>
      </xdr:nvSpPr>
      <xdr:spPr>
        <a:xfrm>
          <a:off x="20199427" y="7034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3827</xdr:rowOff>
    </xdr:from>
    <xdr:ext cx="469744" cy="259045"/>
    <xdr:sp macro="" textlink="">
      <xdr:nvSpPr>
        <xdr:cNvPr id="603" name="n_3aveValue【認定こども園・幼稚園・保育所】&#10;一人当たり面積"/>
        <xdr:cNvSpPr txBox="1"/>
      </xdr:nvSpPr>
      <xdr:spPr>
        <a:xfrm>
          <a:off x="19310427" y="703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18523</xdr:rowOff>
    </xdr:from>
    <xdr:ext cx="469744" cy="259045"/>
    <xdr:sp macro="" textlink="">
      <xdr:nvSpPr>
        <xdr:cNvPr id="604" name="n_4aveValue【認定こども園・幼稚園・保育所】&#10;一人当たり面積"/>
        <xdr:cNvSpPr txBox="1"/>
      </xdr:nvSpPr>
      <xdr:spPr>
        <a:xfrm>
          <a:off x="18421427" y="7047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16164</xdr:rowOff>
    </xdr:from>
    <xdr:ext cx="469744" cy="259045"/>
    <xdr:sp macro="" textlink="">
      <xdr:nvSpPr>
        <xdr:cNvPr id="605" name="n_1mainValue【認定こども園・幼稚園・保育所】&#10;一人当たり面積"/>
        <xdr:cNvSpPr txBox="1"/>
      </xdr:nvSpPr>
      <xdr:spPr>
        <a:xfrm>
          <a:off x="21075727" y="653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161489</xdr:rowOff>
    </xdr:from>
    <xdr:ext cx="469744" cy="259045"/>
    <xdr:sp macro="" textlink="">
      <xdr:nvSpPr>
        <xdr:cNvPr id="606" name="n_2mainValue【認定こども園・幼稚園・保育所】&#10;一人当たり面積"/>
        <xdr:cNvSpPr txBox="1"/>
      </xdr:nvSpPr>
      <xdr:spPr>
        <a:xfrm>
          <a:off x="20199427" y="650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81478</xdr:rowOff>
    </xdr:from>
    <xdr:ext cx="469744" cy="259045"/>
    <xdr:sp macro="" textlink="">
      <xdr:nvSpPr>
        <xdr:cNvPr id="607" name="n_3mainValue【認定こども園・幼稚園・保育所】&#10;一人当たり面積"/>
        <xdr:cNvSpPr txBox="1"/>
      </xdr:nvSpPr>
      <xdr:spPr>
        <a:xfrm>
          <a:off x="19310427" y="6596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89643</xdr:rowOff>
    </xdr:from>
    <xdr:ext cx="469744" cy="259045"/>
    <xdr:sp macro="" textlink="">
      <xdr:nvSpPr>
        <xdr:cNvPr id="608" name="n_4mainValue【認定こども園・幼稚園・保育所】&#10;一人当たり面積"/>
        <xdr:cNvSpPr txBox="1"/>
      </xdr:nvSpPr>
      <xdr:spPr>
        <a:xfrm>
          <a:off x="18421427" y="6604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9" name="正方形/長方形 60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0" name="正方形/長方形 60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1" name="正方形/長方形 61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2" name="正方形/長方形 61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3" name="正方形/長方形 61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4" name="正方形/長方形 61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5" name="正方形/長方形 61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6" name="正方形/長方形 61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7" name="テキスト ボックス 61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8" name="直線コネクタ 61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9" name="テキスト ボックス 618"/>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20" name="直線コネクタ 61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21" name="テキスト ボックス 620"/>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2" name="直線コネクタ 62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3" name="テキスト ボックス 62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4" name="直線コネクタ 62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5" name="テキスト ボックス 62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6" name="直線コネクタ 62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7" name="テキスト ボックス 62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8" name="直線コネクタ 62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9" name="テキスト ボックス 628"/>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0" name="直線コネクタ 62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1" name="テキスト ボックス 630"/>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137160</xdr:rowOff>
    </xdr:from>
    <xdr:to>
      <xdr:col>85</xdr:col>
      <xdr:colOff>126364</xdr:colOff>
      <xdr:row>63</xdr:row>
      <xdr:rowOff>5715</xdr:rowOff>
    </xdr:to>
    <xdr:cxnSp macro="">
      <xdr:nvCxnSpPr>
        <xdr:cNvPr id="633" name="直線コネクタ 632"/>
        <xdr:cNvCxnSpPr/>
      </xdr:nvCxnSpPr>
      <xdr:spPr>
        <a:xfrm flipV="1">
          <a:off x="16318864" y="9738360"/>
          <a:ext cx="0" cy="1068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9542</xdr:rowOff>
    </xdr:from>
    <xdr:ext cx="405111" cy="259045"/>
    <xdr:sp macro="" textlink="">
      <xdr:nvSpPr>
        <xdr:cNvPr id="634" name="【学校施設】&#10;有形固定資産減価償却率最小値テキスト"/>
        <xdr:cNvSpPr txBox="1"/>
      </xdr:nvSpPr>
      <xdr:spPr>
        <a:xfrm>
          <a:off x="16357600" y="10810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5715</xdr:rowOff>
    </xdr:from>
    <xdr:to>
      <xdr:col>86</xdr:col>
      <xdr:colOff>25400</xdr:colOff>
      <xdr:row>63</xdr:row>
      <xdr:rowOff>5715</xdr:rowOff>
    </xdr:to>
    <xdr:cxnSp macro="">
      <xdr:nvCxnSpPr>
        <xdr:cNvPr id="635" name="直線コネクタ 634"/>
        <xdr:cNvCxnSpPr/>
      </xdr:nvCxnSpPr>
      <xdr:spPr>
        <a:xfrm>
          <a:off x="16230600" y="10807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83837</xdr:rowOff>
    </xdr:from>
    <xdr:ext cx="405111" cy="259045"/>
    <xdr:sp macro="" textlink="">
      <xdr:nvSpPr>
        <xdr:cNvPr id="636" name="【学校施設】&#10;有形固定資産減価償却率最大値テキスト"/>
        <xdr:cNvSpPr txBox="1"/>
      </xdr:nvSpPr>
      <xdr:spPr>
        <a:xfrm>
          <a:off x="16357600" y="9513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137160</xdr:rowOff>
    </xdr:from>
    <xdr:to>
      <xdr:col>86</xdr:col>
      <xdr:colOff>25400</xdr:colOff>
      <xdr:row>56</xdr:row>
      <xdr:rowOff>137160</xdr:rowOff>
    </xdr:to>
    <xdr:cxnSp macro="">
      <xdr:nvCxnSpPr>
        <xdr:cNvPr id="637" name="直線コネクタ 636"/>
        <xdr:cNvCxnSpPr/>
      </xdr:nvCxnSpPr>
      <xdr:spPr>
        <a:xfrm>
          <a:off x="16230600" y="973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6367</xdr:rowOff>
    </xdr:from>
    <xdr:ext cx="405111" cy="259045"/>
    <xdr:sp macro="" textlink="">
      <xdr:nvSpPr>
        <xdr:cNvPr id="638" name="【学校施設】&#10;有形固定資産減価償却率平均値テキスト"/>
        <xdr:cNvSpPr txBox="1"/>
      </xdr:nvSpPr>
      <xdr:spPr>
        <a:xfrm>
          <a:off x="16357600" y="10121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639" name="フローチャート: 判断 638"/>
        <xdr:cNvSpPr/>
      </xdr:nvSpPr>
      <xdr:spPr>
        <a:xfrm>
          <a:off x="162687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141605</xdr:rowOff>
    </xdr:from>
    <xdr:to>
      <xdr:col>81</xdr:col>
      <xdr:colOff>101600</xdr:colOff>
      <xdr:row>60</xdr:row>
      <xdr:rowOff>71755</xdr:rowOff>
    </xdr:to>
    <xdr:sp macro="" textlink="">
      <xdr:nvSpPr>
        <xdr:cNvPr id="640" name="フローチャート: 判断 639"/>
        <xdr:cNvSpPr/>
      </xdr:nvSpPr>
      <xdr:spPr>
        <a:xfrm>
          <a:off x="15430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130175</xdr:rowOff>
    </xdr:from>
    <xdr:to>
      <xdr:col>76</xdr:col>
      <xdr:colOff>165100</xdr:colOff>
      <xdr:row>60</xdr:row>
      <xdr:rowOff>60325</xdr:rowOff>
    </xdr:to>
    <xdr:sp macro="" textlink="">
      <xdr:nvSpPr>
        <xdr:cNvPr id="641" name="フローチャート: 判断 640"/>
        <xdr:cNvSpPr/>
      </xdr:nvSpPr>
      <xdr:spPr>
        <a:xfrm>
          <a:off x="14541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124460</xdr:rowOff>
    </xdr:from>
    <xdr:to>
      <xdr:col>72</xdr:col>
      <xdr:colOff>38100</xdr:colOff>
      <xdr:row>60</xdr:row>
      <xdr:rowOff>54610</xdr:rowOff>
    </xdr:to>
    <xdr:sp macro="" textlink="">
      <xdr:nvSpPr>
        <xdr:cNvPr id="642" name="フローチャート: 判断 641"/>
        <xdr:cNvSpPr/>
      </xdr:nvSpPr>
      <xdr:spPr>
        <a:xfrm>
          <a:off x="13652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113030</xdr:rowOff>
    </xdr:from>
    <xdr:to>
      <xdr:col>67</xdr:col>
      <xdr:colOff>101600</xdr:colOff>
      <xdr:row>60</xdr:row>
      <xdr:rowOff>43180</xdr:rowOff>
    </xdr:to>
    <xdr:sp macro="" textlink="">
      <xdr:nvSpPr>
        <xdr:cNvPr id="643" name="フローチャート: 判断 642"/>
        <xdr:cNvSpPr/>
      </xdr:nvSpPr>
      <xdr:spPr>
        <a:xfrm>
          <a:off x="12763500" y="1022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4" name="テキスト ボックス 64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5" name="テキスト ボックス 64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6" name="テキスト ボックス 64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7" name="テキスト ボックス 64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8" name="テキスト ボックス 64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76835</xdr:rowOff>
    </xdr:from>
    <xdr:to>
      <xdr:col>85</xdr:col>
      <xdr:colOff>177800</xdr:colOff>
      <xdr:row>62</xdr:row>
      <xdr:rowOff>6985</xdr:rowOff>
    </xdr:to>
    <xdr:sp macro="" textlink="">
      <xdr:nvSpPr>
        <xdr:cNvPr id="649" name="楕円 648"/>
        <xdr:cNvSpPr/>
      </xdr:nvSpPr>
      <xdr:spPr>
        <a:xfrm>
          <a:off x="16268700" y="1053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55262</xdr:rowOff>
    </xdr:from>
    <xdr:ext cx="405111" cy="259045"/>
    <xdr:sp macro="" textlink="">
      <xdr:nvSpPr>
        <xdr:cNvPr id="650" name="【学校施設】&#10;有形固定資産減価償却率該当値テキスト"/>
        <xdr:cNvSpPr txBox="1"/>
      </xdr:nvSpPr>
      <xdr:spPr>
        <a:xfrm>
          <a:off x="16357600" y="10513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48260</xdr:rowOff>
    </xdr:from>
    <xdr:to>
      <xdr:col>81</xdr:col>
      <xdr:colOff>101600</xdr:colOff>
      <xdr:row>61</xdr:row>
      <xdr:rowOff>149860</xdr:rowOff>
    </xdr:to>
    <xdr:sp macro="" textlink="">
      <xdr:nvSpPr>
        <xdr:cNvPr id="651" name="楕円 650"/>
        <xdr:cNvSpPr/>
      </xdr:nvSpPr>
      <xdr:spPr>
        <a:xfrm>
          <a:off x="15430500" y="1050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99060</xdr:rowOff>
    </xdr:from>
    <xdr:to>
      <xdr:col>85</xdr:col>
      <xdr:colOff>127000</xdr:colOff>
      <xdr:row>61</xdr:row>
      <xdr:rowOff>127635</xdr:rowOff>
    </xdr:to>
    <xdr:cxnSp macro="">
      <xdr:nvCxnSpPr>
        <xdr:cNvPr id="652" name="直線コネクタ 651"/>
        <xdr:cNvCxnSpPr/>
      </xdr:nvCxnSpPr>
      <xdr:spPr>
        <a:xfrm>
          <a:off x="15481300" y="1055751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82550</xdr:rowOff>
    </xdr:from>
    <xdr:to>
      <xdr:col>76</xdr:col>
      <xdr:colOff>165100</xdr:colOff>
      <xdr:row>62</xdr:row>
      <xdr:rowOff>12700</xdr:rowOff>
    </xdr:to>
    <xdr:sp macro="" textlink="">
      <xdr:nvSpPr>
        <xdr:cNvPr id="653" name="楕円 652"/>
        <xdr:cNvSpPr/>
      </xdr:nvSpPr>
      <xdr:spPr>
        <a:xfrm>
          <a:off x="14541500" y="105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99060</xdr:rowOff>
    </xdr:from>
    <xdr:to>
      <xdr:col>81</xdr:col>
      <xdr:colOff>50800</xdr:colOff>
      <xdr:row>61</xdr:row>
      <xdr:rowOff>133350</xdr:rowOff>
    </xdr:to>
    <xdr:cxnSp macro="">
      <xdr:nvCxnSpPr>
        <xdr:cNvPr id="654" name="直線コネクタ 653"/>
        <xdr:cNvCxnSpPr/>
      </xdr:nvCxnSpPr>
      <xdr:spPr>
        <a:xfrm flipV="1">
          <a:off x="14592300" y="1055751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76835</xdr:rowOff>
    </xdr:from>
    <xdr:to>
      <xdr:col>72</xdr:col>
      <xdr:colOff>38100</xdr:colOff>
      <xdr:row>62</xdr:row>
      <xdr:rowOff>6985</xdr:rowOff>
    </xdr:to>
    <xdr:sp macro="" textlink="">
      <xdr:nvSpPr>
        <xdr:cNvPr id="655" name="楕円 654"/>
        <xdr:cNvSpPr/>
      </xdr:nvSpPr>
      <xdr:spPr>
        <a:xfrm>
          <a:off x="13652500" y="1053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127635</xdr:rowOff>
    </xdr:from>
    <xdr:to>
      <xdr:col>76</xdr:col>
      <xdr:colOff>114300</xdr:colOff>
      <xdr:row>61</xdr:row>
      <xdr:rowOff>133350</xdr:rowOff>
    </xdr:to>
    <xdr:cxnSp macro="">
      <xdr:nvCxnSpPr>
        <xdr:cNvPr id="656" name="直線コネクタ 655"/>
        <xdr:cNvCxnSpPr/>
      </xdr:nvCxnSpPr>
      <xdr:spPr>
        <a:xfrm>
          <a:off x="13703300" y="1058608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46355</xdr:rowOff>
    </xdr:from>
    <xdr:to>
      <xdr:col>67</xdr:col>
      <xdr:colOff>101600</xdr:colOff>
      <xdr:row>61</xdr:row>
      <xdr:rowOff>147955</xdr:rowOff>
    </xdr:to>
    <xdr:sp macro="" textlink="">
      <xdr:nvSpPr>
        <xdr:cNvPr id="657" name="楕円 656"/>
        <xdr:cNvSpPr/>
      </xdr:nvSpPr>
      <xdr:spPr>
        <a:xfrm>
          <a:off x="12763500" y="1050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97155</xdr:rowOff>
    </xdr:from>
    <xdr:to>
      <xdr:col>71</xdr:col>
      <xdr:colOff>177800</xdr:colOff>
      <xdr:row>61</xdr:row>
      <xdr:rowOff>127635</xdr:rowOff>
    </xdr:to>
    <xdr:cxnSp macro="">
      <xdr:nvCxnSpPr>
        <xdr:cNvPr id="658" name="直線コネクタ 657"/>
        <xdr:cNvCxnSpPr/>
      </xdr:nvCxnSpPr>
      <xdr:spPr>
        <a:xfrm>
          <a:off x="12814300" y="1055560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88282</xdr:rowOff>
    </xdr:from>
    <xdr:ext cx="405111" cy="259045"/>
    <xdr:sp macro="" textlink="">
      <xdr:nvSpPr>
        <xdr:cNvPr id="659" name="n_1aveValue【学校施設】&#10;有形固定資産減価償却率"/>
        <xdr:cNvSpPr txBox="1"/>
      </xdr:nvSpPr>
      <xdr:spPr>
        <a:xfrm>
          <a:off x="15266044" y="1003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76852</xdr:rowOff>
    </xdr:from>
    <xdr:ext cx="405111" cy="259045"/>
    <xdr:sp macro="" textlink="">
      <xdr:nvSpPr>
        <xdr:cNvPr id="660" name="n_2aveValue【学校施設】&#10;有形固定資産減価償却率"/>
        <xdr:cNvSpPr txBox="1"/>
      </xdr:nvSpPr>
      <xdr:spPr>
        <a:xfrm>
          <a:off x="143897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71137</xdr:rowOff>
    </xdr:from>
    <xdr:ext cx="405111" cy="259045"/>
    <xdr:sp macro="" textlink="">
      <xdr:nvSpPr>
        <xdr:cNvPr id="661" name="n_3aveValue【学校施設】&#10;有形固定資産減価償却率"/>
        <xdr:cNvSpPr txBox="1"/>
      </xdr:nvSpPr>
      <xdr:spPr>
        <a:xfrm>
          <a:off x="13500744" y="1001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59707</xdr:rowOff>
    </xdr:from>
    <xdr:ext cx="405111" cy="259045"/>
    <xdr:sp macro="" textlink="">
      <xdr:nvSpPr>
        <xdr:cNvPr id="662" name="n_4aveValue【学校施設】&#10;有形固定資産減価償却率"/>
        <xdr:cNvSpPr txBox="1"/>
      </xdr:nvSpPr>
      <xdr:spPr>
        <a:xfrm>
          <a:off x="12611744" y="1000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140987</xdr:rowOff>
    </xdr:from>
    <xdr:ext cx="405111" cy="259045"/>
    <xdr:sp macro="" textlink="">
      <xdr:nvSpPr>
        <xdr:cNvPr id="663" name="n_1mainValue【学校施設】&#10;有形固定資産減価償却率"/>
        <xdr:cNvSpPr txBox="1"/>
      </xdr:nvSpPr>
      <xdr:spPr>
        <a:xfrm>
          <a:off x="15266044" y="10599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3827</xdr:rowOff>
    </xdr:from>
    <xdr:ext cx="405111" cy="259045"/>
    <xdr:sp macro="" textlink="">
      <xdr:nvSpPr>
        <xdr:cNvPr id="664" name="n_2mainValue【学校施設】&#10;有形固定資産減価償却率"/>
        <xdr:cNvSpPr txBox="1"/>
      </xdr:nvSpPr>
      <xdr:spPr>
        <a:xfrm>
          <a:off x="14389744" y="1063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169562</xdr:rowOff>
    </xdr:from>
    <xdr:ext cx="405111" cy="259045"/>
    <xdr:sp macro="" textlink="">
      <xdr:nvSpPr>
        <xdr:cNvPr id="665" name="n_3mainValue【学校施設】&#10;有形固定資産減価償却率"/>
        <xdr:cNvSpPr txBox="1"/>
      </xdr:nvSpPr>
      <xdr:spPr>
        <a:xfrm>
          <a:off x="13500744" y="10628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139082</xdr:rowOff>
    </xdr:from>
    <xdr:ext cx="405111" cy="259045"/>
    <xdr:sp macro="" textlink="">
      <xdr:nvSpPr>
        <xdr:cNvPr id="666" name="n_4mainValue【学校施設】&#10;有形固定資産減価償却率"/>
        <xdr:cNvSpPr txBox="1"/>
      </xdr:nvSpPr>
      <xdr:spPr>
        <a:xfrm>
          <a:off x="12611744" y="10597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7" name="正方形/長方形 66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8" name="正方形/長方形 66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9" name="正方形/長方形 66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0" name="正方形/長方形 66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1" name="正方形/長方形 67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2" name="正方形/長方形 67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3" name="正方形/長方形 67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4" name="正方形/長方形 67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5" name="テキスト ボックス 67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6" name="直線コネクタ 67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7" name="直線コネクタ 67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8" name="テキスト ボックス 67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9" name="直線コネクタ 67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0" name="テキスト ボックス 67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1" name="直線コネクタ 68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2" name="テキスト ボックス 68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3" name="直線コネクタ 68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4" name="テキスト ボックス 68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5" name="直線コネクタ 68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6" name="テキスト ボックス 68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7" name="直線コネクタ 68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88" name="テキスト ボックス 687"/>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66294</xdr:rowOff>
    </xdr:from>
    <xdr:to>
      <xdr:col>116</xdr:col>
      <xdr:colOff>62864</xdr:colOff>
      <xdr:row>62</xdr:row>
      <xdr:rowOff>169164</xdr:rowOff>
    </xdr:to>
    <xdr:cxnSp macro="">
      <xdr:nvCxnSpPr>
        <xdr:cNvPr id="690" name="直線コネクタ 689"/>
        <xdr:cNvCxnSpPr/>
      </xdr:nvCxnSpPr>
      <xdr:spPr>
        <a:xfrm flipV="1">
          <a:off x="22160864" y="9496044"/>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1541</xdr:rowOff>
    </xdr:from>
    <xdr:ext cx="469744" cy="259045"/>
    <xdr:sp macro="" textlink="">
      <xdr:nvSpPr>
        <xdr:cNvPr id="691" name="【学校施設】&#10;一人当たり面積最小値テキスト"/>
        <xdr:cNvSpPr txBox="1"/>
      </xdr:nvSpPr>
      <xdr:spPr>
        <a:xfrm>
          <a:off x="22199600" y="10802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169164</xdr:rowOff>
    </xdr:from>
    <xdr:to>
      <xdr:col>116</xdr:col>
      <xdr:colOff>152400</xdr:colOff>
      <xdr:row>62</xdr:row>
      <xdr:rowOff>169164</xdr:rowOff>
    </xdr:to>
    <xdr:cxnSp macro="">
      <xdr:nvCxnSpPr>
        <xdr:cNvPr id="692" name="直線コネクタ 691"/>
        <xdr:cNvCxnSpPr/>
      </xdr:nvCxnSpPr>
      <xdr:spPr>
        <a:xfrm>
          <a:off x="22072600" y="10799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12971</xdr:rowOff>
    </xdr:from>
    <xdr:ext cx="469744" cy="259045"/>
    <xdr:sp macro="" textlink="">
      <xdr:nvSpPr>
        <xdr:cNvPr id="693" name="【学校施設】&#10;一人当たり面積最大値テキスト"/>
        <xdr:cNvSpPr txBox="1"/>
      </xdr:nvSpPr>
      <xdr:spPr>
        <a:xfrm>
          <a:off x="22199600" y="9271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66294</xdr:rowOff>
    </xdr:from>
    <xdr:to>
      <xdr:col>116</xdr:col>
      <xdr:colOff>152400</xdr:colOff>
      <xdr:row>55</xdr:row>
      <xdr:rowOff>66294</xdr:rowOff>
    </xdr:to>
    <xdr:cxnSp macro="">
      <xdr:nvCxnSpPr>
        <xdr:cNvPr id="694" name="直線コネクタ 693"/>
        <xdr:cNvCxnSpPr/>
      </xdr:nvCxnSpPr>
      <xdr:spPr>
        <a:xfrm>
          <a:off x="22072600" y="949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71645</xdr:rowOff>
    </xdr:from>
    <xdr:ext cx="469744" cy="259045"/>
    <xdr:sp macro="" textlink="">
      <xdr:nvSpPr>
        <xdr:cNvPr id="695" name="【学校施設】&#10;一人当たり面積平均値テキスト"/>
        <xdr:cNvSpPr txBox="1"/>
      </xdr:nvSpPr>
      <xdr:spPr>
        <a:xfrm>
          <a:off x="22199600" y="105300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93218</xdr:rowOff>
    </xdr:from>
    <xdr:to>
      <xdr:col>116</xdr:col>
      <xdr:colOff>114300</xdr:colOff>
      <xdr:row>62</xdr:row>
      <xdr:rowOff>23368</xdr:rowOff>
    </xdr:to>
    <xdr:sp macro="" textlink="">
      <xdr:nvSpPr>
        <xdr:cNvPr id="696" name="フローチャート: 判断 695"/>
        <xdr:cNvSpPr/>
      </xdr:nvSpPr>
      <xdr:spPr>
        <a:xfrm>
          <a:off x="221107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105981</xdr:rowOff>
    </xdr:from>
    <xdr:to>
      <xdr:col>112</xdr:col>
      <xdr:colOff>38100</xdr:colOff>
      <xdr:row>62</xdr:row>
      <xdr:rowOff>36131</xdr:rowOff>
    </xdr:to>
    <xdr:sp macro="" textlink="">
      <xdr:nvSpPr>
        <xdr:cNvPr id="697" name="フローチャート: 判断 696"/>
        <xdr:cNvSpPr/>
      </xdr:nvSpPr>
      <xdr:spPr>
        <a:xfrm>
          <a:off x="21272500" y="1056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109030</xdr:rowOff>
    </xdr:from>
    <xdr:to>
      <xdr:col>107</xdr:col>
      <xdr:colOff>101600</xdr:colOff>
      <xdr:row>62</xdr:row>
      <xdr:rowOff>39180</xdr:rowOff>
    </xdr:to>
    <xdr:sp macro="" textlink="">
      <xdr:nvSpPr>
        <xdr:cNvPr id="698" name="フローチャート: 判断 697"/>
        <xdr:cNvSpPr/>
      </xdr:nvSpPr>
      <xdr:spPr>
        <a:xfrm>
          <a:off x="20383500" y="1056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86741</xdr:rowOff>
    </xdr:from>
    <xdr:to>
      <xdr:col>102</xdr:col>
      <xdr:colOff>165100</xdr:colOff>
      <xdr:row>62</xdr:row>
      <xdr:rowOff>16891</xdr:rowOff>
    </xdr:to>
    <xdr:sp macro="" textlink="">
      <xdr:nvSpPr>
        <xdr:cNvPr id="699" name="フローチャート: 判断 698"/>
        <xdr:cNvSpPr/>
      </xdr:nvSpPr>
      <xdr:spPr>
        <a:xfrm>
          <a:off x="19494500" y="1054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107124</xdr:rowOff>
    </xdr:from>
    <xdr:to>
      <xdr:col>98</xdr:col>
      <xdr:colOff>38100</xdr:colOff>
      <xdr:row>62</xdr:row>
      <xdr:rowOff>37274</xdr:rowOff>
    </xdr:to>
    <xdr:sp macro="" textlink="">
      <xdr:nvSpPr>
        <xdr:cNvPr id="700" name="フローチャート: 判断 699"/>
        <xdr:cNvSpPr/>
      </xdr:nvSpPr>
      <xdr:spPr>
        <a:xfrm>
          <a:off x="18605500" y="1056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1" name="テキスト ボックス 70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2" name="テキスト ボックス 70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3" name="テキスト ボックス 70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4" name="テキスト ボックス 70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5" name="テキスト ボックス 70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71120</xdr:rowOff>
    </xdr:from>
    <xdr:to>
      <xdr:col>116</xdr:col>
      <xdr:colOff>114300</xdr:colOff>
      <xdr:row>62</xdr:row>
      <xdr:rowOff>1270</xdr:rowOff>
    </xdr:to>
    <xdr:sp macro="" textlink="">
      <xdr:nvSpPr>
        <xdr:cNvPr id="706" name="楕円 705"/>
        <xdr:cNvSpPr/>
      </xdr:nvSpPr>
      <xdr:spPr>
        <a:xfrm>
          <a:off x="22110700" y="1052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93997</xdr:rowOff>
    </xdr:from>
    <xdr:ext cx="469744" cy="259045"/>
    <xdr:sp macro="" textlink="">
      <xdr:nvSpPr>
        <xdr:cNvPr id="707" name="【学校施設】&#10;一人当たり面積該当値テキスト"/>
        <xdr:cNvSpPr txBox="1"/>
      </xdr:nvSpPr>
      <xdr:spPr>
        <a:xfrm>
          <a:off x="22199600" y="1038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70168</xdr:rowOff>
    </xdr:from>
    <xdr:to>
      <xdr:col>112</xdr:col>
      <xdr:colOff>38100</xdr:colOff>
      <xdr:row>62</xdr:row>
      <xdr:rowOff>318</xdr:rowOff>
    </xdr:to>
    <xdr:sp macro="" textlink="">
      <xdr:nvSpPr>
        <xdr:cNvPr id="708" name="楕円 707"/>
        <xdr:cNvSpPr/>
      </xdr:nvSpPr>
      <xdr:spPr>
        <a:xfrm>
          <a:off x="21272500" y="10528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120968</xdr:rowOff>
    </xdr:from>
    <xdr:to>
      <xdr:col>116</xdr:col>
      <xdr:colOff>63500</xdr:colOff>
      <xdr:row>61</xdr:row>
      <xdr:rowOff>121920</xdr:rowOff>
    </xdr:to>
    <xdr:cxnSp macro="">
      <xdr:nvCxnSpPr>
        <xdr:cNvPr id="709" name="直線コネクタ 708"/>
        <xdr:cNvCxnSpPr/>
      </xdr:nvCxnSpPr>
      <xdr:spPr>
        <a:xfrm>
          <a:off x="21323300" y="10579418"/>
          <a:ext cx="8382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78740</xdr:rowOff>
    </xdr:from>
    <xdr:to>
      <xdr:col>107</xdr:col>
      <xdr:colOff>101600</xdr:colOff>
      <xdr:row>62</xdr:row>
      <xdr:rowOff>8890</xdr:rowOff>
    </xdr:to>
    <xdr:sp macro="" textlink="">
      <xdr:nvSpPr>
        <xdr:cNvPr id="710" name="楕円 709"/>
        <xdr:cNvSpPr/>
      </xdr:nvSpPr>
      <xdr:spPr>
        <a:xfrm>
          <a:off x="20383500" y="1053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120968</xdr:rowOff>
    </xdr:from>
    <xdr:to>
      <xdr:col>111</xdr:col>
      <xdr:colOff>177800</xdr:colOff>
      <xdr:row>61</xdr:row>
      <xdr:rowOff>129540</xdr:rowOff>
    </xdr:to>
    <xdr:cxnSp macro="">
      <xdr:nvCxnSpPr>
        <xdr:cNvPr id="711" name="直線コネクタ 710"/>
        <xdr:cNvCxnSpPr/>
      </xdr:nvCxnSpPr>
      <xdr:spPr>
        <a:xfrm flipV="1">
          <a:off x="20434300" y="10579418"/>
          <a:ext cx="889000" cy="8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86360</xdr:rowOff>
    </xdr:from>
    <xdr:to>
      <xdr:col>102</xdr:col>
      <xdr:colOff>165100</xdr:colOff>
      <xdr:row>62</xdr:row>
      <xdr:rowOff>16510</xdr:rowOff>
    </xdr:to>
    <xdr:sp macro="" textlink="">
      <xdr:nvSpPr>
        <xdr:cNvPr id="712" name="楕円 711"/>
        <xdr:cNvSpPr/>
      </xdr:nvSpPr>
      <xdr:spPr>
        <a:xfrm>
          <a:off x="19494500" y="1054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129540</xdr:rowOff>
    </xdr:from>
    <xdr:to>
      <xdr:col>107</xdr:col>
      <xdr:colOff>50800</xdr:colOff>
      <xdr:row>61</xdr:row>
      <xdr:rowOff>137160</xdr:rowOff>
    </xdr:to>
    <xdr:cxnSp macro="">
      <xdr:nvCxnSpPr>
        <xdr:cNvPr id="713" name="直線コネクタ 712"/>
        <xdr:cNvCxnSpPr/>
      </xdr:nvCxnSpPr>
      <xdr:spPr>
        <a:xfrm flipV="1">
          <a:off x="19545300" y="1058799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95504</xdr:rowOff>
    </xdr:from>
    <xdr:to>
      <xdr:col>98</xdr:col>
      <xdr:colOff>38100</xdr:colOff>
      <xdr:row>62</xdr:row>
      <xdr:rowOff>25654</xdr:rowOff>
    </xdr:to>
    <xdr:sp macro="" textlink="">
      <xdr:nvSpPr>
        <xdr:cNvPr id="714" name="楕円 713"/>
        <xdr:cNvSpPr/>
      </xdr:nvSpPr>
      <xdr:spPr>
        <a:xfrm>
          <a:off x="18605500" y="1055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137160</xdr:rowOff>
    </xdr:from>
    <xdr:to>
      <xdr:col>102</xdr:col>
      <xdr:colOff>114300</xdr:colOff>
      <xdr:row>61</xdr:row>
      <xdr:rowOff>146304</xdr:rowOff>
    </xdr:to>
    <xdr:cxnSp macro="">
      <xdr:nvCxnSpPr>
        <xdr:cNvPr id="715" name="直線コネクタ 714"/>
        <xdr:cNvCxnSpPr/>
      </xdr:nvCxnSpPr>
      <xdr:spPr>
        <a:xfrm flipV="1">
          <a:off x="18656300" y="1059561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27258</xdr:rowOff>
    </xdr:from>
    <xdr:ext cx="469744" cy="259045"/>
    <xdr:sp macro="" textlink="">
      <xdr:nvSpPr>
        <xdr:cNvPr id="716" name="n_1aveValue【学校施設】&#10;一人当たり面積"/>
        <xdr:cNvSpPr txBox="1"/>
      </xdr:nvSpPr>
      <xdr:spPr>
        <a:xfrm>
          <a:off x="21075727" y="10657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30307</xdr:rowOff>
    </xdr:from>
    <xdr:ext cx="469744" cy="259045"/>
    <xdr:sp macro="" textlink="">
      <xdr:nvSpPr>
        <xdr:cNvPr id="717" name="n_2aveValue【学校施設】&#10;一人当たり面積"/>
        <xdr:cNvSpPr txBox="1"/>
      </xdr:nvSpPr>
      <xdr:spPr>
        <a:xfrm>
          <a:off x="20199427" y="10660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8018</xdr:rowOff>
    </xdr:from>
    <xdr:ext cx="469744" cy="259045"/>
    <xdr:sp macro="" textlink="">
      <xdr:nvSpPr>
        <xdr:cNvPr id="718" name="n_3aveValue【学校施設】&#10;一人当たり面積"/>
        <xdr:cNvSpPr txBox="1"/>
      </xdr:nvSpPr>
      <xdr:spPr>
        <a:xfrm>
          <a:off x="19310427" y="10637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28401</xdr:rowOff>
    </xdr:from>
    <xdr:ext cx="469744" cy="259045"/>
    <xdr:sp macro="" textlink="">
      <xdr:nvSpPr>
        <xdr:cNvPr id="719" name="n_4aveValue【学校施設】&#10;一人当たり面積"/>
        <xdr:cNvSpPr txBox="1"/>
      </xdr:nvSpPr>
      <xdr:spPr>
        <a:xfrm>
          <a:off x="18421427" y="10658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16845</xdr:rowOff>
    </xdr:from>
    <xdr:ext cx="469744" cy="259045"/>
    <xdr:sp macro="" textlink="">
      <xdr:nvSpPr>
        <xdr:cNvPr id="720" name="n_1mainValue【学校施設】&#10;一人当たり面積"/>
        <xdr:cNvSpPr txBox="1"/>
      </xdr:nvSpPr>
      <xdr:spPr>
        <a:xfrm>
          <a:off x="21075727" y="10303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25417</xdr:rowOff>
    </xdr:from>
    <xdr:ext cx="469744" cy="259045"/>
    <xdr:sp macro="" textlink="">
      <xdr:nvSpPr>
        <xdr:cNvPr id="721" name="n_2mainValue【学校施設】&#10;一人当たり面積"/>
        <xdr:cNvSpPr txBox="1"/>
      </xdr:nvSpPr>
      <xdr:spPr>
        <a:xfrm>
          <a:off x="20199427" y="1031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33037</xdr:rowOff>
    </xdr:from>
    <xdr:ext cx="469744" cy="259045"/>
    <xdr:sp macro="" textlink="">
      <xdr:nvSpPr>
        <xdr:cNvPr id="722" name="n_3mainValue【学校施設】&#10;一人当たり面積"/>
        <xdr:cNvSpPr txBox="1"/>
      </xdr:nvSpPr>
      <xdr:spPr>
        <a:xfrm>
          <a:off x="19310427" y="1032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42181</xdr:rowOff>
    </xdr:from>
    <xdr:ext cx="469744" cy="259045"/>
    <xdr:sp macro="" textlink="">
      <xdr:nvSpPr>
        <xdr:cNvPr id="723" name="n_4mainValue【学校施設】&#10;一人当たり面積"/>
        <xdr:cNvSpPr txBox="1"/>
      </xdr:nvSpPr>
      <xdr:spPr>
        <a:xfrm>
          <a:off x="18421427" y="10329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4" name="正方形/長方形 7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5" name="正方形/長方形 7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6" name="正方形/長方形 7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7" name="正方形/長方形 7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8" name="正方形/長方形 7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9" name="正方形/長方形 7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0" name="正方形/長方形 7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1" name="正方形/長方形 73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2" name="テキスト ボックス 73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3" name="直線コネクタ 73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4" name="テキスト ボックス 73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5" name="直線コネクタ 73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6" name="テキスト ボックス 735"/>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7" name="直線コネクタ 73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8" name="テキスト ボックス 73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9" name="直線コネクタ 73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0" name="テキスト ボックス 73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1" name="直線コネクタ 74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2" name="テキスト ボックス 74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3" name="直線コネクタ 74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4" name="テキスト ボックス 74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5" name="直線コネクタ 74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6" name="テキスト ボックス 745"/>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7" name="直線コネクタ 74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136071</xdr:rowOff>
    </xdr:from>
    <xdr:to>
      <xdr:col>85</xdr:col>
      <xdr:colOff>126364</xdr:colOff>
      <xdr:row>86</xdr:row>
      <xdr:rowOff>168729</xdr:rowOff>
    </xdr:to>
    <xdr:cxnSp macro="">
      <xdr:nvCxnSpPr>
        <xdr:cNvPr id="749" name="直線コネクタ 748"/>
        <xdr:cNvCxnSpPr/>
      </xdr:nvCxnSpPr>
      <xdr:spPr>
        <a:xfrm flipV="1">
          <a:off x="16318864" y="13337721"/>
          <a:ext cx="0" cy="1575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50"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51" name="直線コネクタ 750"/>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82748</xdr:rowOff>
    </xdr:from>
    <xdr:ext cx="340478" cy="259045"/>
    <xdr:sp macro="" textlink="">
      <xdr:nvSpPr>
        <xdr:cNvPr id="752" name="【児童館】&#10;有形固定資産減価償却率最大値テキスト"/>
        <xdr:cNvSpPr txBox="1"/>
      </xdr:nvSpPr>
      <xdr:spPr>
        <a:xfrm>
          <a:off x="16357600" y="1311294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136071</xdr:rowOff>
    </xdr:from>
    <xdr:to>
      <xdr:col>86</xdr:col>
      <xdr:colOff>25400</xdr:colOff>
      <xdr:row>77</xdr:row>
      <xdr:rowOff>136071</xdr:rowOff>
    </xdr:to>
    <xdr:cxnSp macro="">
      <xdr:nvCxnSpPr>
        <xdr:cNvPr id="753" name="直線コネクタ 752"/>
        <xdr:cNvCxnSpPr/>
      </xdr:nvCxnSpPr>
      <xdr:spPr>
        <a:xfrm>
          <a:off x="16230600" y="1333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39206</xdr:rowOff>
    </xdr:from>
    <xdr:ext cx="405111" cy="259045"/>
    <xdr:sp macro="" textlink="">
      <xdr:nvSpPr>
        <xdr:cNvPr id="754" name="【児童館】&#10;有形固定資産減価償却率平均値テキスト"/>
        <xdr:cNvSpPr txBox="1"/>
      </xdr:nvSpPr>
      <xdr:spPr>
        <a:xfrm>
          <a:off x="16357600" y="14098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60779</xdr:rowOff>
    </xdr:from>
    <xdr:to>
      <xdr:col>85</xdr:col>
      <xdr:colOff>177800</xdr:colOff>
      <xdr:row>82</xdr:row>
      <xdr:rowOff>162379</xdr:rowOff>
    </xdr:to>
    <xdr:sp macro="" textlink="">
      <xdr:nvSpPr>
        <xdr:cNvPr id="755" name="フローチャート: 判断 754"/>
        <xdr:cNvSpPr/>
      </xdr:nvSpPr>
      <xdr:spPr>
        <a:xfrm>
          <a:off x="162687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37919</xdr:rowOff>
    </xdr:from>
    <xdr:to>
      <xdr:col>81</xdr:col>
      <xdr:colOff>101600</xdr:colOff>
      <xdr:row>82</xdr:row>
      <xdr:rowOff>139519</xdr:rowOff>
    </xdr:to>
    <xdr:sp macro="" textlink="">
      <xdr:nvSpPr>
        <xdr:cNvPr id="756" name="フローチャート: 判断 755"/>
        <xdr:cNvSpPr/>
      </xdr:nvSpPr>
      <xdr:spPr>
        <a:xfrm>
          <a:off x="15430500" y="1409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93436</xdr:rowOff>
    </xdr:from>
    <xdr:to>
      <xdr:col>76</xdr:col>
      <xdr:colOff>165100</xdr:colOff>
      <xdr:row>83</xdr:row>
      <xdr:rowOff>23586</xdr:rowOff>
    </xdr:to>
    <xdr:sp macro="" textlink="">
      <xdr:nvSpPr>
        <xdr:cNvPr id="757" name="フローチャート: 判断 756"/>
        <xdr:cNvSpPr/>
      </xdr:nvSpPr>
      <xdr:spPr>
        <a:xfrm>
          <a:off x="14541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103232</xdr:rowOff>
    </xdr:from>
    <xdr:to>
      <xdr:col>72</xdr:col>
      <xdr:colOff>38100</xdr:colOff>
      <xdr:row>83</xdr:row>
      <xdr:rowOff>33382</xdr:rowOff>
    </xdr:to>
    <xdr:sp macro="" textlink="">
      <xdr:nvSpPr>
        <xdr:cNvPr id="758" name="フローチャート: 判断 757"/>
        <xdr:cNvSpPr/>
      </xdr:nvSpPr>
      <xdr:spPr>
        <a:xfrm>
          <a:off x="136525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62412</xdr:rowOff>
    </xdr:from>
    <xdr:to>
      <xdr:col>67</xdr:col>
      <xdr:colOff>101600</xdr:colOff>
      <xdr:row>82</xdr:row>
      <xdr:rowOff>164012</xdr:rowOff>
    </xdr:to>
    <xdr:sp macro="" textlink="">
      <xdr:nvSpPr>
        <xdr:cNvPr id="759" name="フローチャート: 判断 758"/>
        <xdr:cNvSpPr/>
      </xdr:nvSpPr>
      <xdr:spPr>
        <a:xfrm>
          <a:off x="12763500" y="1412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0" name="テキスト ボックス 75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1" name="テキスト ボックス 76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2" name="テキスト ボックス 76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3" name="テキスト ボックス 76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4" name="テキスト ボックス 76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99968</xdr:rowOff>
    </xdr:from>
    <xdr:to>
      <xdr:col>85</xdr:col>
      <xdr:colOff>177800</xdr:colOff>
      <xdr:row>79</xdr:row>
      <xdr:rowOff>30118</xdr:rowOff>
    </xdr:to>
    <xdr:sp macro="" textlink="">
      <xdr:nvSpPr>
        <xdr:cNvPr id="765" name="楕円 764"/>
        <xdr:cNvSpPr/>
      </xdr:nvSpPr>
      <xdr:spPr>
        <a:xfrm>
          <a:off x="16268700" y="1347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122845</xdr:rowOff>
    </xdr:from>
    <xdr:ext cx="405111" cy="259045"/>
    <xdr:sp macro="" textlink="">
      <xdr:nvSpPr>
        <xdr:cNvPr id="766" name="【児童館】&#10;有形固定資産減価償却率該当値テキスト"/>
        <xdr:cNvSpPr txBox="1"/>
      </xdr:nvSpPr>
      <xdr:spPr>
        <a:xfrm>
          <a:off x="16357600" y="13324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132624</xdr:rowOff>
    </xdr:from>
    <xdr:to>
      <xdr:col>81</xdr:col>
      <xdr:colOff>101600</xdr:colOff>
      <xdr:row>79</xdr:row>
      <xdr:rowOff>62774</xdr:rowOff>
    </xdr:to>
    <xdr:sp macro="" textlink="">
      <xdr:nvSpPr>
        <xdr:cNvPr id="767" name="楕円 766"/>
        <xdr:cNvSpPr/>
      </xdr:nvSpPr>
      <xdr:spPr>
        <a:xfrm>
          <a:off x="15430500" y="1350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150768</xdr:rowOff>
    </xdr:from>
    <xdr:to>
      <xdr:col>85</xdr:col>
      <xdr:colOff>127000</xdr:colOff>
      <xdr:row>79</xdr:row>
      <xdr:rowOff>11974</xdr:rowOff>
    </xdr:to>
    <xdr:cxnSp macro="">
      <xdr:nvCxnSpPr>
        <xdr:cNvPr id="768" name="直線コネクタ 767"/>
        <xdr:cNvCxnSpPr/>
      </xdr:nvCxnSpPr>
      <xdr:spPr>
        <a:xfrm flipV="1">
          <a:off x="15481300" y="13523868"/>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44450</xdr:rowOff>
    </xdr:from>
    <xdr:to>
      <xdr:col>76</xdr:col>
      <xdr:colOff>165100</xdr:colOff>
      <xdr:row>82</xdr:row>
      <xdr:rowOff>146050</xdr:rowOff>
    </xdr:to>
    <xdr:sp macro="" textlink="">
      <xdr:nvSpPr>
        <xdr:cNvPr id="769" name="楕円 768"/>
        <xdr:cNvSpPr/>
      </xdr:nvSpPr>
      <xdr:spPr>
        <a:xfrm>
          <a:off x="14541500" y="1410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11974</xdr:rowOff>
    </xdr:from>
    <xdr:to>
      <xdr:col>81</xdr:col>
      <xdr:colOff>50800</xdr:colOff>
      <xdr:row>82</xdr:row>
      <xdr:rowOff>95250</xdr:rowOff>
    </xdr:to>
    <xdr:cxnSp macro="">
      <xdr:nvCxnSpPr>
        <xdr:cNvPr id="770" name="直線コネクタ 769"/>
        <xdr:cNvCxnSpPr/>
      </xdr:nvCxnSpPr>
      <xdr:spPr>
        <a:xfrm flipV="1">
          <a:off x="14592300" y="13556524"/>
          <a:ext cx="889000" cy="597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19957</xdr:rowOff>
    </xdr:from>
    <xdr:to>
      <xdr:col>72</xdr:col>
      <xdr:colOff>38100</xdr:colOff>
      <xdr:row>82</xdr:row>
      <xdr:rowOff>121557</xdr:rowOff>
    </xdr:to>
    <xdr:sp macro="" textlink="">
      <xdr:nvSpPr>
        <xdr:cNvPr id="771" name="楕円 770"/>
        <xdr:cNvSpPr/>
      </xdr:nvSpPr>
      <xdr:spPr>
        <a:xfrm>
          <a:off x="13652500" y="1407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70757</xdr:rowOff>
    </xdr:from>
    <xdr:to>
      <xdr:col>76</xdr:col>
      <xdr:colOff>114300</xdr:colOff>
      <xdr:row>82</xdr:row>
      <xdr:rowOff>95250</xdr:rowOff>
    </xdr:to>
    <xdr:cxnSp macro="">
      <xdr:nvCxnSpPr>
        <xdr:cNvPr id="772" name="直線コネクタ 771"/>
        <xdr:cNvCxnSpPr/>
      </xdr:nvCxnSpPr>
      <xdr:spPr>
        <a:xfrm>
          <a:off x="13703300" y="14129657"/>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166914</xdr:rowOff>
    </xdr:from>
    <xdr:to>
      <xdr:col>67</xdr:col>
      <xdr:colOff>101600</xdr:colOff>
      <xdr:row>82</xdr:row>
      <xdr:rowOff>97064</xdr:rowOff>
    </xdr:to>
    <xdr:sp macro="" textlink="">
      <xdr:nvSpPr>
        <xdr:cNvPr id="773" name="楕円 772"/>
        <xdr:cNvSpPr/>
      </xdr:nvSpPr>
      <xdr:spPr>
        <a:xfrm>
          <a:off x="12763500" y="1405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46264</xdr:rowOff>
    </xdr:from>
    <xdr:to>
      <xdr:col>71</xdr:col>
      <xdr:colOff>177800</xdr:colOff>
      <xdr:row>82</xdr:row>
      <xdr:rowOff>70757</xdr:rowOff>
    </xdr:to>
    <xdr:cxnSp macro="">
      <xdr:nvCxnSpPr>
        <xdr:cNvPr id="774" name="直線コネクタ 773"/>
        <xdr:cNvCxnSpPr/>
      </xdr:nvCxnSpPr>
      <xdr:spPr>
        <a:xfrm>
          <a:off x="12814300" y="14105164"/>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130646</xdr:rowOff>
    </xdr:from>
    <xdr:ext cx="405111" cy="259045"/>
    <xdr:sp macro="" textlink="">
      <xdr:nvSpPr>
        <xdr:cNvPr id="775" name="n_1aveValue【児童館】&#10;有形固定資産減価償却率"/>
        <xdr:cNvSpPr txBox="1"/>
      </xdr:nvSpPr>
      <xdr:spPr>
        <a:xfrm>
          <a:off x="15266044" y="1418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14713</xdr:rowOff>
    </xdr:from>
    <xdr:ext cx="405111" cy="259045"/>
    <xdr:sp macro="" textlink="">
      <xdr:nvSpPr>
        <xdr:cNvPr id="776" name="n_2aveValue【児童館】&#10;有形固定資産減価償却率"/>
        <xdr:cNvSpPr txBox="1"/>
      </xdr:nvSpPr>
      <xdr:spPr>
        <a:xfrm>
          <a:off x="14389744" y="14245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24509</xdr:rowOff>
    </xdr:from>
    <xdr:ext cx="405111" cy="259045"/>
    <xdr:sp macro="" textlink="">
      <xdr:nvSpPr>
        <xdr:cNvPr id="777" name="n_3aveValue【児童館】&#10;有形固定資産減価償却率"/>
        <xdr:cNvSpPr txBox="1"/>
      </xdr:nvSpPr>
      <xdr:spPr>
        <a:xfrm>
          <a:off x="13500744" y="1425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155139</xdr:rowOff>
    </xdr:from>
    <xdr:ext cx="405111" cy="259045"/>
    <xdr:sp macro="" textlink="">
      <xdr:nvSpPr>
        <xdr:cNvPr id="778" name="n_4aveValue【児童館】&#10;有形固定資産減価償却率"/>
        <xdr:cNvSpPr txBox="1"/>
      </xdr:nvSpPr>
      <xdr:spPr>
        <a:xfrm>
          <a:off x="12611744" y="1421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79301</xdr:rowOff>
    </xdr:from>
    <xdr:ext cx="405111" cy="259045"/>
    <xdr:sp macro="" textlink="">
      <xdr:nvSpPr>
        <xdr:cNvPr id="779" name="n_1mainValue【児童館】&#10;有形固定資産減価償却率"/>
        <xdr:cNvSpPr txBox="1"/>
      </xdr:nvSpPr>
      <xdr:spPr>
        <a:xfrm>
          <a:off x="15266044" y="13280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162577</xdr:rowOff>
    </xdr:from>
    <xdr:ext cx="405111" cy="259045"/>
    <xdr:sp macro="" textlink="">
      <xdr:nvSpPr>
        <xdr:cNvPr id="780" name="n_2mainValue【児童館】&#10;有形固定資産減価償却率"/>
        <xdr:cNvSpPr txBox="1"/>
      </xdr:nvSpPr>
      <xdr:spPr>
        <a:xfrm>
          <a:off x="14389744" y="1387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138084</xdr:rowOff>
    </xdr:from>
    <xdr:ext cx="405111" cy="259045"/>
    <xdr:sp macro="" textlink="">
      <xdr:nvSpPr>
        <xdr:cNvPr id="781" name="n_3mainValue【児童館】&#10;有形固定資産減価償却率"/>
        <xdr:cNvSpPr txBox="1"/>
      </xdr:nvSpPr>
      <xdr:spPr>
        <a:xfrm>
          <a:off x="13500744" y="1385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113591</xdr:rowOff>
    </xdr:from>
    <xdr:ext cx="405111" cy="259045"/>
    <xdr:sp macro="" textlink="">
      <xdr:nvSpPr>
        <xdr:cNvPr id="782" name="n_4mainValue【児童館】&#10;有形固定資産減価償却率"/>
        <xdr:cNvSpPr txBox="1"/>
      </xdr:nvSpPr>
      <xdr:spPr>
        <a:xfrm>
          <a:off x="12611744" y="13829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3" name="正方形/長方形 78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4" name="正方形/長方形 78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5" name="正方形/長方形 78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6" name="正方形/長方形 78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7" name="正方形/長方形 78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8" name="正方形/長方形 78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9" name="正方形/長方形 78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0" name="正方形/長方形 78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1" name="テキスト ボックス 79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2" name="直線コネクタ 79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3" name="直線コネクタ 79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4" name="テキスト ボックス 79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5" name="直線コネクタ 79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6" name="テキスト ボックス 79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7" name="直線コネクタ 79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8" name="テキスト ボックス 79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9" name="直線コネクタ 79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800" name="テキスト ボックス 79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1" name="直線コネクタ 80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2" name="テキスト ボックス 80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3" name="直線コネクタ 80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4" name="テキスト ボックス 80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5"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152400</xdr:rowOff>
    </xdr:from>
    <xdr:to>
      <xdr:col>116</xdr:col>
      <xdr:colOff>62864</xdr:colOff>
      <xdr:row>86</xdr:row>
      <xdr:rowOff>63500</xdr:rowOff>
    </xdr:to>
    <xdr:cxnSp macro="">
      <xdr:nvCxnSpPr>
        <xdr:cNvPr id="806" name="直線コネクタ 805"/>
        <xdr:cNvCxnSpPr/>
      </xdr:nvCxnSpPr>
      <xdr:spPr>
        <a:xfrm flipV="1">
          <a:off x="22160864" y="135255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67327</xdr:rowOff>
    </xdr:from>
    <xdr:ext cx="469744" cy="259045"/>
    <xdr:sp macro="" textlink="">
      <xdr:nvSpPr>
        <xdr:cNvPr id="807" name="【児童館】&#10;一人当たり面積最小値テキスト"/>
        <xdr:cNvSpPr txBox="1"/>
      </xdr:nvSpPr>
      <xdr:spPr>
        <a:xfrm>
          <a:off x="22199600" y="1481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63500</xdr:rowOff>
    </xdr:from>
    <xdr:to>
      <xdr:col>116</xdr:col>
      <xdr:colOff>152400</xdr:colOff>
      <xdr:row>86</xdr:row>
      <xdr:rowOff>63500</xdr:rowOff>
    </xdr:to>
    <xdr:cxnSp macro="">
      <xdr:nvCxnSpPr>
        <xdr:cNvPr id="808" name="直線コネクタ 807"/>
        <xdr:cNvCxnSpPr/>
      </xdr:nvCxnSpPr>
      <xdr:spPr>
        <a:xfrm>
          <a:off x="22072600" y="148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99077</xdr:rowOff>
    </xdr:from>
    <xdr:ext cx="469744" cy="259045"/>
    <xdr:sp macro="" textlink="">
      <xdr:nvSpPr>
        <xdr:cNvPr id="809" name="【児童館】&#10;一人当たり面積最大値テキスト"/>
        <xdr:cNvSpPr txBox="1"/>
      </xdr:nvSpPr>
      <xdr:spPr>
        <a:xfrm>
          <a:off x="22199600" y="1330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152400</xdr:rowOff>
    </xdr:from>
    <xdr:to>
      <xdr:col>116</xdr:col>
      <xdr:colOff>152400</xdr:colOff>
      <xdr:row>78</xdr:row>
      <xdr:rowOff>152400</xdr:rowOff>
    </xdr:to>
    <xdr:cxnSp macro="">
      <xdr:nvCxnSpPr>
        <xdr:cNvPr id="810" name="直線コネクタ 809"/>
        <xdr:cNvCxnSpPr/>
      </xdr:nvCxnSpPr>
      <xdr:spPr>
        <a:xfrm>
          <a:off x="22072600" y="1352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3827</xdr:rowOff>
    </xdr:from>
    <xdr:ext cx="469744" cy="259045"/>
    <xdr:sp macro="" textlink="">
      <xdr:nvSpPr>
        <xdr:cNvPr id="811" name="【児童館】&#10;一人当たり面積平均値テキスト"/>
        <xdr:cNvSpPr txBox="1"/>
      </xdr:nvSpPr>
      <xdr:spPr>
        <a:xfrm>
          <a:off x="22199600" y="14405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25400</xdr:rowOff>
    </xdr:from>
    <xdr:to>
      <xdr:col>116</xdr:col>
      <xdr:colOff>114300</xdr:colOff>
      <xdr:row>84</xdr:row>
      <xdr:rowOff>127000</xdr:rowOff>
    </xdr:to>
    <xdr:sp macro="" textlink="">
      <xdr:nvSpPr>
        <xdr:cNvPr id="812" name="フローチャート: 判断 811"/>
        <xdr:cNvSpPr/>
      </xdr:nvSpPr>
      <xdr:spPr>
        <a:xfrm>
          <a:off x="221107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12700</xdr:rowOff>
    </xdr:from>
    <xdr:to>
      <xdr:col>112</xdr:col>
      <xdr:colOff>38100</xdr:colOff>
      <xdr:row>84</xdr:row>
      <xdr:rowOff>114300</xdr:rowOff>
    </xdr:to>
    <xdr:sp macro="" textlink="">
      <xdr:nvSpPr>
        <xdr:cNvPr id="813" name="フローチャート: 判断 812"/>
        <xdr:cNvSpPr/>
      </xdr:nvSpPr>
      <xdr:spPr>
        <a:xfrm>
          <a:off x="21272500" y="1441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25400</xdr:rowOff>
    </xdr:from>
    <xdr:to>
      <xdr:col>107</xdr:col>
      <xdr:colOff>101600</xdr:colOff>
      <xdr:row>84</xdr:row>
      <xdr:rowOff>127000</xdr:rowOff>
    </xdr:to>
    <xdr:sp macro="" textlink="">
      <xdr:nvSpPr>
        <xdr:cNvPr id="814" name="フローチャート: 判断 813"/>
        <xdr:cNvSpPr/>
      </xdr:nvSpPr>
      <xdr:spPr>
        <a:xfrm>
          <a:off x="203835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25400</xdr:rowOff>
    </xdr:from>
    <xdr:to>
      <xdr:col>102</xdr:col>
      <xdr:colOff>165100</xdr:colOff>
      <xdr:row>84</xdr:row>
      <xdr:rowOff>127000</xdr:rowOff>
    </xdr:to>
    <xdr:sp macro="" textlink="">
      <xdr:nvSpPr>
        <xdr:cNvPr id="815" name="フローチャート: 判断 814"/>
        <xdr:cNvSpPr/>
      </xdr:nvSpPr>
      <xdr:spPr>
        <a:xfrm>
          <a:off x="194945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50800</xdr:rowOff>
    </xdr:from>
    <xdr:to>
      <xdr:col>98</xdr:col>
      <xdr:colOff>38100</xdr:colOff>
      <xdr:row>84</xdr:row>
      <xdr:rowOff>152400</xdr:rowOff>
    </xdr:to>
    <xdr:sp macro="" textlink="">
      <xdr:nvSpPr>
        <xdr:cNvPr id="816" name="フローチャート: 判断 815"/>
        <xdr:cNvSpPr/>
      </xdr:nvSpPr>
      <xdr:spPr>
        <a:xfrm>
          <a:off x="18605500" y="1445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7" name="テキスト ボックス 81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8" name="テキスト ボックス 81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9" name="テキスト ボックス 81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0" name="テキスト ボックス 81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1" name="テキスト ボックス 82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822" name="楕円 821"/>
        <xdr:cNvSpPr/>
      </xdr:nvSpPr>
      <xdr:spPr>
        <a:xfrm>
          <a:off x="221107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143527</xdr:rowOff>
    </xdr:from>
    <xdr:ext cx="469744" cy="259045"/>
    <xdr:sp macro="" textlink="">
      <xdr:nvSpPr>
        <xdr:cNvPr id="823" name="【児童館】&#10;一人当たり面積該当値テキスト"/>
        <xdr:cNvSpPr txBox="1"/>
      </xdr:nvSpPr>
      <xdr:spPr>
        <a:xfrm>
          <a:off x="22199600" y="1420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44450</xdr:rowOff>
    </xdr:from>
    <xdr:to>
      <xdr:col>112</xdr:col>
      <xdr:colOff>38100</xdr:colOff>
      <xdr:row>83</xdr:row>
      <xdr:rowOff>146050</xdr:rowOff>
    </xdr:to>
    <xdr:sp macro="" textlink="">
      <xdr:nvSpPr>
        <xdr:cNvPr id="824" name="楕円 823"/>
        <xdr:cNvSpPr/>
      </xdr:nvSpPr>
      <xdr:spPr>
        <a:xfrm>
          <a:off x="21272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95250</xdr:rowOff>
    </xdr:from>
    <xdr:to>
      <xdr:col>116</xdr:col>
      <xdr:colOff>63500</xdr:colOff>
      <xdr:row>84</xdr:row>
      <xdr:rowOff>0</xdr:rowOff>
    </xdr:to>
    <xdr:cxnSp macro="">
      <xdr:nvCxnSpPr>
        <xdr:cNvPr id="825" name="直線コネクタ 824"/>
        <xdr:cNvCxnSpPr/>
      </xdr:nvCxnSpPr>
      <xdr:spPr>
        <a:xfrm>
          <a:off x="21323300" y="143256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165100</xdr:rowOff>
    </xdr:from>
    <xdr:to>
      <xdr:col>107</xdr:col>
      <xdr:colOff>101600</xdr:colOff>
      <xdr:row>85</xdr:row>
      <xdr:rowOff>95250</xdr:rowOff>
    </xdr:to>
    <xdr:sp macro="" textlink="">
      <xdr:nvSpPr>
        <xdr:cNvPr id="826" name="楕円 825"/>
        <xdr:cNvSpPr/>
      </xdr:nvSpPr>
      <xdr:spPr>
        <a:xfrm>
          <a:off x="20383500" y="1456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95250</xdr:rowOff>
    </xdr:from>
    <xdr:to>
      <xdr:col>111</xdr:col>
      <xdr:colOff>177800</xdr:colOff>
      <xdr:row>85</xdr:row>
      <xdr:rowOff>44450</xdr:rowOff>
    </xdr:to>
    <xdr:cxnSp macro="">
      <xdr:nvCxnSpPr>
        <xdr:cNvPr id="827" name="直線コネクタ 826"/>
        <xdr:cNvCxnSpPr/>
      </xdr:nvCxnSpPr>
      <xdr:spPr>
        <a:xfrm flipV="1">
          <a:off x="20434300" y="14325600"/>
          <a:ext cx="889000" cy="29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165100</xdr:rowOff>
    </xdr:from>
    <xdr:to>
      <xdr:col>102</xdr:col>
      <xdr:colOff>165100</xdr:colOff>
      <xdr:row>85</xdr:row>
      <xdr:rowOff>95250</xdr:rowOff>
    </xdr:to>
    <xdr:sp macro="" textlink="">
      <xdr:nvSpPr>
        <xdr:cNvPr id="828" name="楕円 827"/>
        <xdr:cNvSpPr/>
      </xdr:nvSpPr>
      <xdr:spPr>
        <a:xfrm>
          <a:off x="19494500" y="1456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44450</xdr:rowOff>
    </xdr:from>
    <xdr:to>
      <xdr:col>107</xdr:col>
      <xdr:colOff>50800</xdr:colOff>
      <xdr:row>85</xdr:row>
      <xdr:rowOff>44450</xdr:rowOff>
    </xdr:to>
    <xdr:cxnSp macro="">
      <xdr:nvCxnSpPr>
        <xdr:cNvPr id="829" name="直線コネクタ 828"/>
        <xdr:cNvCxnSpPr/>
      </xdr:nvCxnSpPr>
      <xdr:spPr>
        <a:xfrm>
          <a:off x="19545300" y="14617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6350</xdr:rowOff>
    </xdr:from>
    <xdr:to>
      <xdr:col>98</xdr:col>
      <xdr:colOff>38100</xdr:colOff>
      <xdr:row>85</xdr:row>
      <xdr:rowOff>107950</xdr:rowOff>
    </xdr:to>
    <xdr:sp macro="" textlink="">
      <xdr:nvSpPr>
        <xdr:cNvPr id="830" name="楕円 829"/>
        <xdr:cNvSpPr/>
      </xdr:nvSpPr>
      <xdr:spPr>
        <a:xfrm>
          <a:off x="186055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44450</xdr:rowOff>
    </xdr:from>
    <xdr:to>
      <xdr:col>102</xdr:col>
      <xdr:colOff>114300</xdr:colOff>
      <xdr:row>85</xdr:row>
      <xdr:rowOff>57150</xdr:rowOff>
    </xdr:to>
    <xdr:cxnSp macro="">
      <xdr:nvCxnSpPr>
        <xdr:cNvPr id="831" name="直線コネクタ 830"/>
        <xdr:cNvCxnSpPr/>
      </xdr:nvCxnSpPr>
      <xdr:spPr>
        <a:xfrm flipV="1">
          <a:off x="18656300" y="14617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105427</xdr:rowOff>
    </xdr:from>
    <xdr:ext cx="469744" cy="259045"/>
    <xdr:sp macro="" textlink="">
      <xdr:nvSpPr>
        <xdr:cNvPr id="832" name="n_1aveValue【児童館】&#10;一人当たり面積"/>
        <xdr:cNvSpPr txBox="1"/>
      </xdr:nvSpPr>
      <xdr:spPr>
        <a:xfrm>
          <a:off x="21075727" y="1450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143527</xdr:rowOff>
    </xdr:from>
    <xdr:ext cx="469744" cy="259045"/>
    <xdr:sp macro="" textlink="">
      <xdr:nvSpPr>
        <xdr:cNvPr id="833" name="n_2aveValue【児童館】&#10;一人当たり面積"/>
        <xdr:cNvSpPr txBox="1"/>
      </xdr:nvSpPr>
      <xdr:spPr>
        <a:xfrm>
          <a:off x="20199427" y="1420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143527</xdr:rowOff>
    </xdr:from>
    <xdr:ext cx="469744" cy="259045"/>
    <xdr:sp macro="" textlink="">
      <xdr:nvSpPr>
        <xdr:cNvPr id="834" name="n_3aveValue【児童館】&#10;一人当たり面積"/>
        <xdr:cNvSpPr txBox="1"/>
      </xdr:nvSpPr>
      <xdr:spPr>
        <a:xfrm>
          <a:off x="19310427" y="1420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168927</xdr:rowOff>
    </xdr:from>
    <xdr:ext cx="469744" cy="259045"/>
    <xdr:sp macro="" textlink="">
      <xdr:nvSpPr>
        <xdr:cNvPr id="835" name="n_4aveValue【児童館】&#10;一人当たり面積"/>
        <xdr:cNvSpPr txBox="1"/>
      </xdr:nvSpPr>
      <xdr:spPr>
        <a:xfrm>
          <a:off x="18421427" y="1422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162577</xdr:rowOff>
    </xdr:from>
    <xdr:ext cx="469744" cy="259045"/>
    <xdr:sp macro="" textlink="">
      <xdr:nvSpPr>
        <xdr:cNvPr id="836" name="n_1mainValue【児童館】&#10;一人当たり面積"/>
        <xdr:cNvSpPr txBox="1"/>
      </xdr:nvSpPr>
      <xdr:spPr>
        <a:xfrm>
          <a:off x="210757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86377</xdr:rowOff>
    </xdr:from>
    <xdr:ext cx="469744" cy="259045"/>
    <xdr:sp macro="" textlink="">
      <xdr:nvSpPr>
        <xdr:cNvPr id="837" name="n_2mainValue【児童館】&#10;一人当たり面積"/>
        <xdr:cNvSpPr txBox="1"/>
      </xdr:nvSpPr>
      <xdr:spPr>
        <a:xfrm>
          <a:off x="20199427" y="1465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86377</xdr:rowOff>
    </xdr:from>
    <xdr:ext cx="469744" cy="259045"/>
    <xdr:sp macro="" textlink="">
      <xdr:nvSpPr>
        <xdr:cNvPr id="838" name="n_3mainValue【児童館】&#10;一人当たり面積"/>
        <xdr:cNvSpPr txBox="1"/>
      </xdr:nvSpPr>
      <xdr:spPr>
        <a:xfrm>
          <a:off x="19310427" y="1465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99077</xdr:rowOff>
    </xdr:from>
    <xdr:ext cx="469744" cy="259045"/>
    <xdr:sp macro="" textlink="">
      <xdr:nvSpPr>
        <xdr:cNvPr id="839" name="n_4mainValue【児童館】&#10;一人当たり面積"/>
        <xdr:cNvSpPr txBox="1"/>
      </xdr:nvSpPr>
      <xdr:spPr>
        <a:xfrm>
          <a:off x="18421427"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0" name="正方形/長方形 8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1" name="正方形/長方形 8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2" name="正方形/長方形 8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3" name="正方形/長方形 8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4" name="正方形/長方形 8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5" name="正方形/長方形 8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6" name="正方形/長方形 8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7" name="正方形/長方形 8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8" name="テキスト ボックス 8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9" name="直線コネクタ 8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0" name="テキスト ボックス 84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51" name="直線コネクタ 85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52" name="テキスト ボックス 851"/>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53" name="直線コネクタ 85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54" name="テキスト ボックス 85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5" name="直線コネクタ 85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6" name="テキスト ボックス 85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7" name="直線コネクタ 85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8" name="テキスト ボックス 85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9" name="直線コネクタ 85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60" name="テキスト ボックス 859"/>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1" name="直線コネクタ 86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62" name="テキスト ボックス 861"/>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6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95250</xdr:rowOff>
    </xdr:from>
    <xdr:to>
      <xdr:col>85</xdr:col>
      <xdr:colOff>126364</xdr:colOff>
      <xdr:row>108</xdr:row>
      <xdr:rowOff>152400</xdr:rowOff>
    </xdr:to>
    <xdr:cxnSp macro="">
      <xdr:nvCxnSpPr>
        <xdr:cNvPr id="864" name="直線コネクタ 863"/>
        <xdr:cNvCxnSpPr/>
      </xdr:nvCxnSpPr>
      <xdr:spPr>
        <a:xfrm flipV="1">
          <a:off x="16318864" y="170688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865"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866" name="直線コネクタ 865"/>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41927</xdr:rowOff>
    </xdr:from>
    <xdr:ext cx="405111" cy="259045"/>
    <xdr:sp macro="" textlink="">
      <xdr:nvSpPr>
        <xdr:cNvPr id="867" name="【公民館】&#10;有形固定資産減価償却率最大値テキスト"/>
        <xdr:cNvSpPr txBox="1"/>
      </xdr:nvSpPr>
      <xdr:spPr>
        <a:xfrm>
          <a:off x="16357600" y="1684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95250</xdr:rowOff>
    </xdr:from>
    <xdr:to>
      <xdr:col>86</xdr:col>
      <xdr:colOff>25400</xdr:colOff>
      <xdr:row>99</xdr:row>
      <xdr:rowOff>95250</xdr:rowOff>
    </xdr:to>
    <xdr:cxnSp macro="">
      <xdr:nvCxnSpPr>
        <xdr:cNvPr id="868" name="直線コネクタ 867"/>
        <xdr:cNvCxnSpPr/>
      </xdr:nvCxnSpPr>
      <xdr:spPr>
        <a:xfrm>
          <a:off x="16230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93363</xdr:rowOff>
    </xdr:from>
    <xdr:ext cx="405111" cy="259045"/>
    <xdr:sp macro="" textlink="">
      <xdr:nvSpPr>
        <xdr:cNvPr id="869" name="【公民館】&#10;有形固定資産減価償却率平均値テキスト"/>
        <xdr:cNvSpPr txBox="1"/>
      </xdr:nvSpPr>
      <xdr:spPr>
        <a:xfrm>
          <a:off x="16357600" y="179241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114936</xdr:rowOff>
    </xdr:from>
    <xdr:to>
      <xdr:col>85</xdr:col>
      <xdr:colOff>177800</xdr:colOff>
      <xdr:row>105</xdr:row>
      <xdr:rowOff>45086</xdr:rowOff>
    </xdr:to>
    <xdr:sp macro="" textlink="">
      <xdr:nvSpPr>
        <xdr:cNvPr id="870" name="フローチャート: 判断 869"/>
        <xdr:cNvSpPr/>
      </xdr:nvSpPr>
      <xdr:spPr>
        <a:xfrm>
          <a:off x="16268700" y="1794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122555</xdr:rowOff>
    </xdr:from>
    <xdr:to>
      <xdr:col>81</xdr:col>
      <xdr:colOff>101600</xdr:colOff>
      <xdr:row>105</xdr:row>
      <xdr:rowOff>52705</xdr:rowOff>
    </xdr:to>
    <xdr:sp macro="" textlink="">
      <xdr:nvSpPr>
        <xdr:cNvPr id="871" name="フローチャート: 判断 870"/>
        <xdr:cNvSpPr/>
      </xdr:nvSpPr>
      <xdr:spPr>
        <a:xfrm>
          <a:off x="15430500" y="1795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107314</xdr:rowOff>
    </xdr:from>
    <xdr:to>
      <xdr:col>76</xdr:col>
      <xdr:colOff>165100</xdr:colOff>
      <xdr:row>105</xdr:row>
      <xdr:rowOff>37464</xdr:rowOff>
    </xdr:to>
    <xdr:sp macro="" textlink="">
      <xdr:nvSpPr>
        <xdr:cNvPr id="872" name="フローチャート: 判断 871"/>
        <xdr:cNvSpPr/>
      </xdr:nvSpPr>
      <xdr:spPr>
        <a:xfrm>
          <a:off x="14541500" y="1793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116839</xdr:rowOff>
    </xdr:from>
    <xdr:to>
      <xdr:col>72</xdr:col>
      <xdr:colOff>38100</xdr:colOff>
      <xdr:row>105</xdr:row>
      <xdr:rowOff>46989</xdr:rowOff>
    </xdr:to>
    <xdr:sp macro="" textlink="">
      <xdr:nvSpPr>
        <xdr:cNvPr id="873" name="フローチャート: 判断 872"/>
        <xdr:cNvSpPr/>
      </xdr:nvSpPr>
      <xdr:spPr>
        <a:xfrm>
          <a:off x="13652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90170</xdr:rowOff>
    </xdr:from>
    <xdr:to>
      <xdr:col>67</xdr:col>
      <xdr:colOff>101600</xdr:colOff>
      <xdr:row>105</xdr:row>
      <xdr:rowOff>20320</xdr:rowOff>
    </xdr:to>
    <xdr:sp macro="" textlink="">
      <xdr:nvSpPr>
        <xdr:cNvPr id="874" name="フローチャート: 判断 873"/>
        <xdr:cNvSpPr/>
      </xdr:nvSpPr>
      <xdr:spPr>
        <a:xfrm>
          <a:off x="127635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5" name="テキスト ボックス 87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6" name="テキスト ボックス 87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7" name="テキスト ボックス 87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8" name="テキスト ボックス 87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9" name="テキスト ボックス 87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168275</xdr:rowOff>
    </xdr:from>
    <xdr:to>
      <xdr:col>85</xdr:col>
      <xdr:colOff>177800</xdr:colOff>
      <xdr:row>103</xdr:row>
      <xdr:rowOff>98425</xdr:rowOff>
    </xdr:to>
    <xdr:sp macro="" textlink="">
      <xdr:nvSpPr>
        <xdr:cNvPr id="880" name="楕円 879"/>
        <xdr:cNvSpPr/>
      </xdr:nvSpPr>
      <xdr:spPr>
        <a:xfrm>
          <a:off x="16268700" y="1765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19702</xdr:rowOff>
    </xdr:from>
    <xdr:ext cx="405111" cy="259045"/>
    <xdr:sp macro="" textlink="">
      <xdr:nvSpPr>
        <xdr:cNvPr id="881" name="【公民館】&#10;有形固定資産減価償却率該当値テキスト"/>
        <xdr:cNvSpPr txBox="1"/>
      </xdr:nvSpPr>
      <xdr:spPr>
        <a:xfrm>
          <a:off x="16357600" y="1750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160655</xdr:rowOff>
    </xdr:from>
    <xdr:to>
      <xdr:col>81</xdr:col>
      <xdr:colOff>101600</xdr:colOff>
      <xdr:row>104</xdr:row>
      <xdr:rowOff>90805</xdr:rowOff>
    </xdr:to>
    <xdr:sp macro="" textlink="">
      <xdr:nvSpPr>
        <xdr:cNvPr id="882" name="楕円 881"/>
        <xdr:cNvSpPr/>
      </xdr:nvSpPr>
      <xdr:spPr>
        <a:xfrm>
          <a:off x="15430500" y="1782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47625</xdr:rowOff>
    </xdr:from>
    <xdr:to>
      <xdr:col>85</xdr:col>
      <xdr:colOff>127000</xdr:colOff>
      <xdr:row>104</xdr:row>
      <xdr:rowOff>40005</xdr:rowOff>
    </xdr:to>
    <xdr:cxnSp macro="">
      <xdr:nvCxnSpPr>
        <xdr:cNvPr id="883" name="直線コネクタ 882"/>
        <xdr:cNvCxnSpPr/>
      </xdr:nvCxnSpPr>
      <xdr:spPr>
        <a:xfrm flipV="1">
          <a:off x="15481300" y="17706975"/>
          <a:ext cx="838200" cy="16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124461</xdr:rowOff>
    </xdr:from>
    <xdr:to>
      <xdr:col>76</xdr:col>
      <xdr:colOff>165100</xdr:colOff>
      <xdr:row>104</xdr:row>
      <xdr:rowOff>54611</xdr:rowOff>
    </xdr:to>
    <xdr:sp macro="" textlink="">
      <xdr:nvSpPr>
        <xdr:cNvPr id="884" name="楕円 883"/>
        <xdr:cNvSpPr/>
      </xdr:nvSpPr>
      <xdr:spPr>
        <a:xfrm>
          <a:off x="14541500" y="1778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3811</xdr:rowOff>
    </xdr:from>
    <xdr:to>
      <xdr:col>81</xdr:col>
      <xdr:colOff>50800</xdr:colOff>
      <xdr:row>104</xdr:row>
      <xdr:rowOff>40005</xdr:rowOff>
    </xdr:to>
    <xdr:cxnSp macro="">
      <xdr:nvCxnSpPr>
        <xdr:cNvPr id="885" name="直線コネクタ 884"/>
        <xdr:cNvCxnSpPr/>
      </xdr:nvCxnSpPr>
      <xdr:spPr>
        <a:xfrm>
          <a:off x="14592300" y="17834611"/>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128270</xdr:rowOff>
    </xdr:from>
    <xdr:to>
      <xdr:col>72</xdr:col>
      <xdr:colOff>38100</xdr:colOff>
      <xdr:row>104</xdr:row>
      <xdr:rowOff>58420</xdr:rowOff>
    </xdr:to>
    <xdr:sp macro="" textlink="">
      <xdr:nvSpPr>
        <xdr:cNvPr id="886" name="楕円 885"/>
        <xdr:cNvSpPr/>
      </xdr:nvSpPr>
      <xdr:spPr>
        <a:xfrm>
          <a:off x="13652500" y="1778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3811</xdr:rowOff>
    </xdr:from>
    <xdr:to>
      <xdr:col>76</xdr:col>
      <xdr:colOff>114300</xdr:colOff>
      <xdr:row>104</xdr:row>
      <xdr:rowOff>7620</xdr:rowOff>
    </xdr:to>
    <xdr:cxnSp macro="">
      <xdr:nvCxnSpPr>
        <xdr:cNvPr id="887" name="直線コネクタ 886"/>
        <xdr:cNvCxnSpPr/>
      </xdr:nvCxnSpPr>
      <xdr:spPr>
        <a:xfrm flipV="1">
          <a:off x="13703300" y="178346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120650</xdr:rowOff>
    </xdr:from>
    <xdr:to>
      <xdr:col>67</xdr:col>
      <xdr:colOff>101600</xdr:colOff>
      <xdr:row>105</xdr:row>
      <xdr:rowOff>50800</xdr:rowOff>
    </xdr:to>
    <xdr:sp macro="" textlink="">
      <xdr:nvSpPr>
        <xdr:cNvPr id="888" name="楕円 887"/>
        <xdr:cNvSpPr/>
      </xdr:nvSpPr>
      <xdr:spPr>
        <a:xfrm>
          <a:off x="12763500" y="1795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7620</xdr:rowOff>
    </xdr:from>
    <xdr:to>
      <xdr:col>71</xdr:col>
      <xdr:colOff>177800</xdr:colOff>
      <xdr:row>105</xdr:row>
      <xdr:rowOff>0</xdr:rowOff>
    </xdr:to>
    <xdr:cxnSp macro="">
      <xdr:nvCxnSpPr>
        <xdr:cNvPr id="889" name="直線コネクタ 888"/>
        <xdr:cNvCxnSpPr/>
      </xdr:nvCxnSpPr>
      <xdr:spPr>
        <a:xfrm flipV="1">
          <a:off x="12814300" y="17838420"/>
          <a:ext cx="889000" cy="16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43832</xdr:rowOff>
    </xdr:from>
    <xdr:ext cx="405111" cy="259045"/>
    <xdr:sp macro="" textlink="">
      <xdr:nvSpPr>
        <xdr:cNvPr id="890" name="n_1aveValue【公民館】&#10;有形固定資産減価償却率"/>
        <xdr:cNvSpPr txBox="1"/>
      </xdr:nvSpPr>
      <xdr:spPr>
        <a:xfrm>
          <a:off x="15266044" y="1804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28591</xdr:rowOff>
    </xdr:from>
    <xdr:ext cx="405111" cy="259045"/>
    <xdr:sp macro="" textlink="">
      <xdr:nvSpPr>
        <xdr:cNvPr id="891" name="n_2aveValue【公民館】&#10;有形固定資産減価償却率"/>
        <xdr:cNvSpPr txBox="1"/>
      </xdr:nvSpPr>
      <xdr:spPr>
        <a:xfrm>
          <a:off x="14389744" y="18030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38116</xdr:rowOff>
    </xdr:from>
    <xdr:ext cx="405111" cy="259045"/>
    <xdr:sp macro="" textlink="">
      <xdr:nvSpPr>
        <xdr:cNvPr id="892" name="n_3aveValue【公民館】&#10;有形固定資産減価償却率"/>
        <xdr:cNvSpPr txBox="1"/>
      </xdr:nvSpPr>
      <xdr:spPr>
        <a:xfrm>
          <a:off x="13500744" y="1804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36847</xdr:rowOff>
    </xdr:from>
    <xdr:ext cx="405111" cy="259045"/>
    <xdr:sp macro="" textlink="">
      <xdr:nvSpPr>
        <xdr:cNvPr id="893" name="n_4aveValue【公民館】&#10;有形固定資産減価償却率"/>
        <xdr:cNvSpPr txBox="1"/>
      </xdr:nvSpPr>
      <xdr:spPr>
        <a:xfrm>
          <a:off x="12611744" y="1769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107332</xdr:rowOff>
    </xdr:from>
    <xdr:ext cx="405111" cy="259045"/>
    <xdr:sp macro="" textlink="">
      <xdr:nvSpPr>
        <xdr:cNvPr id="894" name="n_1mainValue【公民館】&#10;有形固定資産減価償却率"/>
        <xdr:cNvSpPr txBox="1"/>
      </xdr:nvSpPr>
      <xdr:spPr>
        <a:xfrm>
          <a:off x="15266044" y="1759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71138</xdr:rowOff>
    </xdr:from>
    <xdr:ext cx="405111" cy="259045"/>
    <xdr:sp macro="" textlink="">
      <xdr:nvSpPr>
        <xdr:cNvPr id="895" name="n_2mainValue【公民館】&#10;有形固定資産減価償却率"/>
        <xdr:cNvSpPr txBox="1"/>
      </xdr:nvSpPr>
      <xdr:spPr>
        <a:xfrm>
          <a:off x="14389744" y="1755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74947</xdr:rowOff>
    </xdr:from>
    <xdr:ext cx="405111" cy="259045"/>
    <xdr:sp macro="" textlink="">
      <xdr:nvSpPr>
        <xdr:cNvPr id="896" name="n_3mainValue【公民館】&#10;有形固定資産減価償却率"/>
        <xdr:cNvSpPr txBox="1"/>
      </xdr:nvSpPr>
      <xdr:spPr>
        <a:xfrm>
          <a:off x="13500744" y="1756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41927</xdr:rowOff>
    </xdr:from>
    <xdr:ext cx="405111" cy="259045"/>
    <xdr:sp macro="" textlink="">
      <xdr:nvSpPr>
        <xdr:cNvPr id="897" name="n_4mainValue【公民館】&#10;有形固定資産減価償却率"/>
        <xdr:cNvSpPr txBox="1"/>
      </xdr:nvSpPr>
      <xdr:spPr>
        <a:xfrm>
          <a:off x="12611744" y="1804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8" name="正方形/長方形 89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9" name="正方形/長方形 89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0" name="正方形/長方形 89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1" name="正方形/長方形 90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2" name="正方形/長方形 90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3" name="正方形/長方形 90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4" name="正方形/長方形 90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5" name="正方形/長方形 90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6" name="テキスト ボックス 90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7" name="直線コネクタ 90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08" name="直線コネクタ 90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09" name="テキスト ボックス 90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10" name="直線コネクタ 90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11" name="テキスト ボックス 91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2" name="直線コネクタ 91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3" name="テキスト ボックス 91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14" name="直線コネクタ 91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5" name="テキスト ボックス 91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6" name="直線コネクタ 91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7" name="テキスト ボックス 91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8" name="直線コネクタ 91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9" name="テキスト ボックス 91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95250</xdr:rowOff>
    </xdr:from>
    <xdr:to>
      <xdr:col>116</xdr:col>
      <xdr:colOff>62864</xdr:colOff>
      <xdr:row>108</xdr:row>
      <xdr:rowOff>135255</xdr:rowOff>
    </xdr:to>
    <xdr:cxnSp macro="">
      <xdr:nvCxnSpPr>
        <xdr:cNvPr id="921" name="直線コネクタ 920"/>
        <xdr:cNvCxnSpPr/>
      </xdr:nvCxnSpPr>
      <xdr:spPr>
        <a:xfrm flipV="1">
          <a:off x="22160864" y="17068800"/>
          <a:ext cx="0" cy="1583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139082</xdr:rowOff>
    </xdr:from>
    <xdr:ext cx="469744" cy="259045"/>
    <xdr:sp macro="" textlink="">
      <xdr:nvSpPr>
        <xdr:cNvPr id="922" name="【公民館】&#10;一人当たり面積最小値テキスト"/>
        <xdr:cNvSpPr txBox="1"/>
      </xdr:nvSpPr>
      <xdr:spPr>
        <a:xfrm>
          <a:off x="22199600" y="1865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135255</xdr:rowOff>
    </xdr:from>
    <xdr:to>
      <xdr:col>116</xdr:col>
      <xdr:colOff>152400</xdr:colOff>
      <xdr:row>108</xdr:row>
      <xdr:rowOff>135255</xdr:rowOff>
    </xdr:to>
    <xdr:cxnSp macro="">
      <xdr:nvCxnSpPr>
        <xdr:cNvPr id="923" name="直線コネクタ 922"/>
        <xdr:cNvCxnSpPr/>
      </xdr:nvCxnSpPr>
      <xdr:spPr>
        <a:xfrm>
          <a:off x="22072600" y="18651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41927</xdr:rowOff>
    </xdr:from>
    <xdr:ext cx="469744" cy="259045"/>
    <xdr:sp macro="" textlink="">
      <xdr:nvSpPr>
        <xdr:cNvPr id="924" name="【公民館】&#10;一人当たり面積最大値テキスト"/>
        <xdr:cNvSpPr txBox="1"/>
      </xdr:nvSpPr>
      <xdr:spPr>
        <a:xfrm>
          <a:off x="22199600" y="1684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95250</xdr:rowOff>
    </xdr:from>
    <xdr:to>
      <xdr:col>116</xdr:col>
      <xdr:colOff>152400</xdr:colOff>
      <xdr:row>99</xdr:row>
      <xdr:rowOff>95250</xdr:rowOff>
    </xdr:to>
    <xdr:cxnSp macro="">
      <xdr:nvCxnSpPr>
        <xdr:cNvPr id="925" name="直線コネクタ 924"/>
        <xdr:cNvCxnSpPr/>
      </xdr:nvCxnSpPr>
      <xdr:spPr>
        <a:xfrm>
          <a:off x="22072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15257</xdr:rowOff>
    </xdr:from>
    <xdr:ext cx="469744" cy="259045"/>
    <xdr:sp macro="" textlink="">
      <xdr:nvSpPr>
        <xdr:cNvPr id="926" name="【公民館】&#10;一人当たり面積平均値テキスト"/>
        <xdr:cNvSpPr txBox="1"/>
      </xdr:nvSpPr>
      <xdr:spPr>
        <a:xfrm>
          <a:off x="22199600" y="18188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36830</xdr:rowOff>
    </xdr:from>
    <xdr:to>
      <xdr:col>116</xdr:col>
      <xdr:colOff>114300</xdr:colOff>
      <xdr:row>106</xdr:row>
      <xdr:rowOff>138430</xdr:rowOff>
    </xdr:to>
    <xdr:sp macro="" textlink="">
      <xdr:nvSpPr>
        <xdr:cNvPr id="927" name="フローチャート: 判断 926"/>
        <xdr:cNvSpPr/>
      </xdr:nvSpPr>
      <xdr:spPr>
        <a:xfrm>
          <a:off x="221107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31114</xdr:rowOff>
    </xdr:from>
    <xdr:to>
      <xdr:col>112</xdr:col>
      <xdr:colOff>38100</xdr:colOff>
      <xdr:row>106</xdr:row>
      <xdr:rowOff>132714</xdr:rowOff>
    </xdr:to>
    <xdr:sp macro="" textlink="">
      <xdr:nvSpPr>
        <xdr:cNvPr id="928" name="フローチャート: 判断 927"/>
        <xdr:cNvSpPr/>
      </xdr:nvSpPr>
      <xdr:spPr>
        <a:xfrm>
          <a:off x="21272500" y="18204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40639</xdr:rowOff>
    </xdr:from>
    <xdr:to>
      <xdr:col>107</xdr:col>
      <xdr:colOff>101600</xdr:colOff>
      <xdr:row>106</xdr:row>
      <xdr:rowOff>142239</xdr:rowOff>
    </xdr:to>
    <xdr:sp macro="" textlink="">
      <xdr:nvSpPr>
        <xdr:cNvPr id="929" name="フローチャート: 判断 928"/>
        <xdr:cNvSpPr/>
      </xdr:nvSpPr>
      <xdr:spPr>
        <a:xfrm>
          <a:off x="20383500" y="1821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42545</xdr:rowOff>
    </xdr:from>
    <xdr:to>
      <xdr:col>102</xdr:col>
      <xdr:colOff>165100</xdr:colOff>
      <xdr:row>106</xdr:row>
      <xdr:rowOff>144145</xdr:rowOff>
    </xdr:to>
    <xdr:sp macro="" textlink="">
      <xdr:nvSpPr>
        <xdr:cNvPr id="930" name="フローチャート: 判断 929"/>
        <xdr:cNvSpPr/>
      </xdr:nvSpPr>
      <xdr:spPr>
        <a:xfrm>
          <a:off x="19494500" y="1821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52070</xdr:rowOff>
    </xdr:from>
    <xdr:to>
      <xdr:col>98</xdr:col>
      <xdr:colOff>38100</xdr:colOff>
      <xdr:row>106</xdr:row>
      <xdr:rowOff>153670</xdr:rowOff>
    </xdr:to>
    <xdr:sp macro="" textlink="">
      <xdr:nvSpPr>
        <xdr:cNvPr id="931" name="フローチャート: 判断 930"/>
        <xdr:cNvSpPr/>
      </xdr:nvSpPr>
      <xdr:spPr>
        <a:xfrm>
          <a:off x="18605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2" name="テキスト ボックス 93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3" name="テキスト ボックス 93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4" name="テキスト ボックス 93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5" name="テキスト ボックス 93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6" name="テキスト ボックス 93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97789</xdr:rowOff>
    </xdr:from>
    <xdr:to>
      <xdr:col>116</xdr:col>
      <xdr:colOff>114300</xdr:colOff>
      <xdr:row>105</xdr:row>
      <xdr:rowOff>27939</xdr:rowOff>
    </xdr:to>
    <xdr:sp macro="" textlink="">
      <xdr:nvSpPr>
        <xdr:cNvPr id="937" name="楕円 936"/>
        <xdr:cNvSpPr/>
      </xdr:nvSpPr>
      <xdr:spPr>
        <a:xfrm>
          <a:off x="22110700" y="1792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120666</xdr:rowOff>
    </xdr:from>
    <xdr:ext cx="469744" cy="259045"/>
    <xdr:sp macro="" textlink="">
      <xdr:nvSpPr>
        <xdr:cNvPr id="938" name="【公民館】&#10;一人当たり面積該当値テキスト"/>
        <xdr:cNvSpPr txBox="1"/>
      </xdr:nvSpPr>
      <xdr:spPr>
        <a:xfrm>
          <a:off x="22199600" y="17780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168275</xdr:rowOff>
    </xdr:from>
    <xdr:to>
      <xdr:col>112</xdr:col>
      <xdr:colOff>38100</xdr:colOff>
      <xdr:row>105</xdr:row>
      <xdr:rowOff>98425</xdr:rowOff>
    </xdr:to>
    <xdr:sp macro="" textlink="">
      <xdr:nvSpPr>
        <xdr:cNvPr id="939" name="楕円 938"/>
        <xdr:cNvSpPr/>
      </xdr:nvSpPr>
      <xdr:spPr>
        <a:xfrm>
          <a:off x="21272500" y="1799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148589</xdr:rowOff>
    </xdr:from>
    <xdr:to>
      <xdr:col>116</xdr:col>
      <xdr:colOff>63500</xdr:colOff>
      <xdr:row>105</xdr:row>
      <xdr:rowOff>47625</xdr:rowOff>
    </xdr:to>
    <xdr:cxnSp macro="">
      <xdr:nvCxnSpPr>
        <xdr:cNvPr id="940" name="直線コネクタ 939"/>
        <xdr:cNvCxnSpPr/>
      </xdr:nvCxnSpPr>
      <xdr:spPr>
        <a:xfrm flipV="1">
          <a:off x="21323300" y="17979389"/>
          <a:ext cx="838200" cy="70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8255</xdr:rowOff>
    </xdr:from>
    <xdr:to>
      <xdr:col>107</xdr:col>
      <xdr:colOff>101600</xdr:colOff>
      <xdr:row>105</xdr:row>
      <xdr:rowOff>109855</xdr:rowOff>
    </xdr:to>
    <xdr:sp macro="" textlink="">
      <xdr:nvSpPr>
        <xdr:cNvPr id="941" name="楕円 940"/>
        <xdr:cNvSpPr/>
      </xdr:nvSpPr>
      <xdr:spPr>
        <a:xfrm>
          <a:off x="20383500" y="1801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47625</xdr:rowOff>
    </xdr:from>
    <xdr:to>
      <xdr:col>111</xdr:col>
      <xdr:colOff>177800</xdr:colOff>
      <xdr:row>105</xdr:row>
      <xdr:rowOff>59055</xdr:rowOff>
    </xdr:to>
    <xdr:cxnSp macro="">
      <xdr:nvCxnSpPr>
        <xdr:cNvPr id="942" name="直線コネクタ 941"/>
        <xdr:cNvCxnSpPr/>
      </xdr:nvCxnSpPr>
      <xdr:spPr>
        <a:xfrm flipV="1">
          <a:off x="20434300" y="1804987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25400</xdr:rowOff>
    </xdr:from>
    <xdr:to>
      <xdr:col>102</xdr:col>
      <xdr:colOff>165100</xdr:colOff>
      <xdr:row>105</xdr:row>
      <xdr:rowOff>127000</xdr:rowOff>
    </xdr:to>
    <xdr:sp macro="" textlink="">
      <xdr:nvSpPr>
        <xdr:cNvPr id="943" name="楕円 942"/>
        <xdr:cNvSpPr/>
      </xdr:nvSpPr>
      <xdr:spPr>
        <a:xfrm>
          <a:off x="19494500" y="1802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59055</xdr:rowOff>
    </xdr:from>
    <xdr:to>
      <xdr:col>107</xdr:col>
      <xdr:colOff>50800</xdr:colOff>
      <xdr:row>105</xdr:row>
      <xdr:rowOff>76200</xdr:rowOff>
    </xdr:to>
    <xdr:cxnSp macro="">
      <xdr:nvCxnSpPr>
        <xdr:cNvPr id="944" name="直線コネクタ 943"/>
        <xdr:cNvCxnSpPr/>
      </xdr:nvCxnSpPr>
      <xdr:spPr>
        <a:xfrm flipV="1">
          <a:off x="19545300" y="1806130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74930</xdr:rowOff>
    </xdr:from>
    <xdr:to>
      <xdr:col>98</xdr:col>
      <xdr:colOff>38100</xdr:colOff>
      <xdr:row>106</xdr:row>
      <xdr:rowOff>5080</xdr:rowOff>
    </xdr:to>
    <xdr:sp macro="" textlink="">
      <xdr:nvSpPr>
        <xdr:cNvPr id="945" name="楕円 944"/>
        <xdr:cNvSpPr/>
      </xdr:nvSpPr>
      <xdr:spPr>
        <a:xfrm>
          <a:off x="18605500" y="1807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76200</xdr:rowOff>
    </xdr:from>
    <xdr:to>
      <xdr:col>102</xdr:col>
      <xdr:colOff>114300</xdr:colOff>
      <xdr:row>105</xdr:row>
      <xdr:rowOff>125730</xdr:rowOff>
    </xdr:to>
    <xdr:cxnSp macro="">
      <xdr:nvCxnSpPr>
        <xdr:cNvPr id="946" name="直線コネクタ 945"/>
        <xdr:cNvCxnSpPr/>
      </xdr:nvCxnSpPr>
      <xdr:spPr>
        <a:xfrm flipV="1">
          <a:off x="18656300" y="1807845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123841</xdr:rowOff>
    </xdr:from>
    <xdr:ext cx="469744" cy="259045"/>
    <xdr:sp macro="" textlink="">
      <xdr:nvSpPr>
        <xdr:cNvPr id="947" name="n_1aveValue【公民館】&#10;一人当たり面積"/>
        <xdr:cNvSpPr txBox="1"/>
      </xdr:nvSpPr>
      <xdr:spPr>
        <a:xfrm>
          <a:off x="21075727" y="18297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133366</xdr:rowOff>
    </xdr:from>
    <xdr:ext cx="469744" cy="259045"/>
    <xdr:sp macro="" textlink="">
      <xdr:nvSpPr>
        <xdr:cNvPr id="948" name="n_2aveValue【公民館】&#10;一人当たり面積"/>
        <xdr:cNvSpPr txBox="1"/>
      </xdr:nvSpPr>
      <xdr:spPr>
        <a:xfrm>
          <a:off x="20199427" y="18307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135272</xdr:rowOff>
    </xdr:from>
    <xdr:ext cx="469744" cy="259045"/>
    <xdr:sp macro="" textlink="">
      <xdr:nvSpPr>
        <xdr:cNvPr id="949" name="n_3aveValue【公民館】&#10;一人当たり面積"/>
        <xdr:cNvSpPr txBox="1"/>
      </xdr:nvSpPr>
      <xdr:spPr>
        <a:xfrm>
          <a:off x="19310427" y="18308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144797</xdr:rowOff>
    </xdr:from>
    <xdr:ext cx="469744" cy="259045"/>
    <xdr:sp macro="" textlink="">
      <xdr:nvSpPr>
        <xdr:cNvPr id="950" name="n_4aveValue【公民館】&#10;一人当たり面積"/>
        <xdr:cNvSpPr txBox="1"/>
      </xdr:nvSpPr>
      <xdr:spPr>
        <a:xfrm>
          <a:off x="18421427" y="1831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114952</xdr:rowOff>
    </xdr:from>
    <xdr:ext cx="469744" cy="259045"/>
    <xdr:sp macro="" textlink="">
      <xdr:nvSpPr>
        <xdr:cNvPr id="951" name="n_1mainValue【公民館】&#10;一人当たり面積"/>
        <xdr:cNvSpPr txBox="1"/>
      </xdr:nvSpPr>
      <xdr:spPr>
        <a:xfrm>
          <a:off x="21075727" y="17774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126382</xdr:rowOff>
    </xdr:from>
    <xdr:ext cx="469744" cy="259045"/>
    <xdr:sp macro="" textlink="">
      <xdr:nvSpPr>
        <xdr:cNvPr id="952" name="n_2mainValue【公民館】&#10;一人当たり面積"/>
        <xdr:cNvSpPr txBox="1"/>
      </xdr:nvSpPr>
      <xdr:spPr>
        <a:xfrm>
          <a:off x="20199427" y="1778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143527</xdr:rowOff>
    </xdr:from>
    <xdr:ext cx="469744" cy="259045"/>
    <xdr:sp macro="" textlink="">
      <xdr:nvSpPr>
        <xdr:cNvPr id="953" name="n_3mainValue【公民館】&#10;一人当たり面積"/>
        <xdr:cNvSpPr txBox="1"/>
      </xdr:nvSpPr>
      <xdr:spPr>
        <a:xfrm>
          <a:off x="19310427" y="1780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21607</xdr:rowOff>
    </xdr:from>
    <xdr:ext cx="469744" cy="259045"/>
    <xdr:sp macro="" textlink="">
      <xdr:nvSpPr>
        <xdr:cNvPr id="954" name="n_4mainValue【公民館】&#10;一人当たり面積"/>
        <xdr:cNvSpPr txBox="1"/>
      </xdr:nvSpPr>
      <xdr:spPr>
        <a:xfrm>
          <a:off x="184214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5" name="正方形/長方形 95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6" name="正方形/長方形 95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7" name="テキスト ボックス 95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上記施設の中では、橋りょう・トンネル、学校施設が類似団体数値と比べ大きく上回っている。橋りょう・トンネルについては、八幡浜市橋梁長寿命化修繕計画</a:t>
          </a:r>
          <a:r>
            <a:rPr kumimoji="1" lang="ja-JP" altLang="en-US" sz="1100">
              <a:solidFill>
                <a:schemeClr val="dk1"/>
              </a:solidFill>
              <a:effectLst/>
              <a:latin typeface="+mn-lt"/>
              <a:ea typeface="+mn-ea"/>
              <a:cs typeface="+mn-cs"/>
            </a:rPr>
            <a:t>及び八幡浜市道路トンネル個別施設計画</a:t>
          </a:r>
          <a:r>
            <a:rPr kumimoji="1" lang="ja-JP" altLang="ja-JP" sz="1100">
              <a:solidFill>
                <a:schemeClr val="dk1"/>
              </a:solidFill>
              <a:effectLst/>
              <a:latin typeface="+mn-lt"/>
              <a:ea typeface="+mn-ea"/>
              <a:cs typeface="+mn-cs"/>
            </a:rPr>
            <a:t>に基づき、計画的かつ効率的な予防管理を行うことで、橋梁</a:t>
          </a:r>
          <a:r>
            <a:rPr kumimoji="1" lang="ja-JP" altLang="en-US" sz="1100">
              <a:solidFill>
                <a:schemeClr val="dk1"/>
              </a:solidFill>
              <a:effectLst/>
              <a:latin typeface="+mn-lt"/>
              <a:ea typeface="+mn-ea"/>
              <a:cs typeface="+mn-cs"/>
            </a:rPr>
            <a:t>及びトンネルの</a:t>
          </a:r>
          <a:r>
            <a:rPr kumimoji="1" lang="ja-JP" altLang="ja-JP" sz="1100">
              <a:solidFill>
                <a:schemeClr val="dk1"/>
              </a:solidFill>
              <a:effectLst/>
              <a:latin typeface="+mn-lt"/>
              <a:ea typeface="+mn-ea"/>
              <a:cs typeface="+mn-cs"/>
            </a:rPr>
            <a:t>長寿命化による修繕等のコスト縮減を図る。学校施設については、八幡浜市学校再編整備実施計画に基づく小中学校の再編予定を踏まえ、計画的かつ効果的に施設の長寿命化、更新等を行う。</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愛媛県八幡浜市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32,584
32,354
132.65
26,857,682
26,051,618
65,917
11,512,286
24,320,187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65.9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35378</xdr:rowOff>
    </xdr:from>
    <xdr:to>
      <xdr:col>24</xdr:col>
      <xdr:colOff>62865</xdr:colOff>
      <xdr:row>42</xdr:row>
      <xdr:rowOff>92528</xdr:rowOff>
    </xdr:to>
    <xdr:cxnSp macro="">
      <xdr:nvCxnSpPr>
        <xdr:cNvPr id="58" name="直線コネクタ 57"/>
        <xdr:cNvCxnSpPr/>
      </xdr:nvCxnSpPr>
      <xdr:spPr>
        <a:xfrm flipV="1">
          <a:off x="4634865" y="5693228"/>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153505</xdr:rowOff>
    </xdr:from>
    <xdr:ext cx="340478" cy="259045"/>
    <xdr:sp macro="" textlink="">
      <xdr:nvSpPr>
        <xdr:cNvPr id="61" name="【図書館】&#10;有形固定資産減価償却率最大値テキスト"/>
        <xdr:cNvSpPr txBox="1"/>
      </xdr:nvSpPr>
      <xdr:spPr>
        <a:xfrm>
          <a:off x="4673600" y="546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35378</xdr:rowOff>
    </xdr:from>
    <xdr:to>
      <xdr:col>24</xdr:col>
      <xdr:colOff>152400</xdr:colOff>
      <xdr:row>33</xdr:row>
      <xdr:rowOff>35378</xdr:rowOff>
    </xdr:to>
    <xdr:cxnSp macro="">
      <xdr:nvCxnSpPr>
        <xdr:cNvPr id="62" name="直線コネクタ 61"/>
        <xdr:cNvCxnSpPr/>
      </xdr:nvCxnSpPr>
      <xdr:spPr>
        <a:xfrm>
          <a:off x="4546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141350</xdr:rowOff>
    </xdr:from>
    <xdr:ext cx="405111" cy="259045"/>
    <xdr:sp macro="" textlink="">
      <xdr:nvSpPr>
        <xdr:cNvPr id="63" name="【図書館】&#10;有形固定資産減価償却率平均値テキスト"/>
        <xdr:cNvSpPr txBox="1"/>
      </xdr:nvSpPr>
      <xdr:spPr>
        <a:xfrm>
          <a:off x="4673600" y="61421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118473</xdr:rowOff>
    </xdr:from>
    <xdr:to>
      <xdr:col>24</xdr:col>
      <xdr:colOff>114300</xdr:colOff>
      <xdr:row>37</xdr:row>
      <xdr:rowOff>48623</xdr:rowOff>
    </xdr:to>
    <xdr:sp macro="" textlink="">
      <xdr:nvSpPr>
        <xdr:cNvPr id="64" name="フローチャート: 判断 63"/>
        <xdr:cNvSpPr/>
      </xdr:nvSpPr>
      <xdr:spPr>
        <a:xfrm>
          <a:off x="4584700" y="629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123372</xdr:rowOff>
    </xdr:from>
    <xdr:to>
      <xdr:col>20</xdr:col>
      <xdr:colOff>38100</xdr:colOff>
      <xdr:row>37</xdr:row>
      <xdr:rowOff>53522</xdr:rowOff>
    </xdr:to>
    <xdr:sp macro="" textlink="">
      <xdr:nvSpPr>
        <xdr:cNvPr id="65" name="フローチャート: 判断 64"/>
        <xdr:cNvSpPr/>
      </xdr:nvSpPr>
      <xdr:spPr>
        <a:xfrm>
          <a:off x="3746500" y="629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115207</xdr:rowOff>
    </xdr:from>
    <xdr:to>
      <xdr:col>15</xdr:col>
      <xdr:colOff>101600</xdr:colOff>
      <xdr:row>37</xdr:row>
      <xdr:rowOff>45357</xdr:rowOff>
    </xdr:to>
    <xdr:sp macro="" textlink="">
      <xdr:nvSpPr>
        <xdr:cNvPr id="66" name="フローチャート: 判断 65"/>
        <xdr:cNvSpPr/>
      </xdr:nvSpPr>
      <xdr:spPr>
        <a:xfrm>
          <a:off x="2857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115207</xdr:rowOff>
    </xdr:from>
    <xdr:to>
      <xdr:col>10</xdr:col>
      <xdr:colOff>165100</xdr:colOff>
      <xdr:row>37</xdr:row>
      <xdr:rowOff>45357</xdr:rowOff>
    </xdr:to>
    <xdr:sp macro="" textlink="">
      <xdr:nvSpPr>
        <xdr:cNvPr id="67" name="フローチャート: 判断 66"/>
        <xdr:cNvSpPr/>
      </xdr:nvSpPr>
      <xdr:spPr>
        <a:xfrm>
          <a:off x="1968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105410</xdr:rowOff>
    </xdr:from>
    <xdr:to>
      <xdr:col>6</xdr:col>
      <xdr:colOff>38100</xdr:colOff>
      <xdr:row>37</xdr:row>
      <xdr:rowOff>35560</xdr:rowOff>
    </xdr:to>
    <xdr:sp macro="" textlink="">
      <xdr:nvSpPr>
        <xdr:cNvPr id="68" name="フローチャート: 判断 67"/>
        <xdr:cNvSpPr/>
      </xdr:nvSpPr>
      <xdr:spPr>
        <a:xfrm>
          <a:off x="1079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43362</xdr:rowOff>
    </xdr:from>
    <xdr:to>
      <xdr:col>24</xdr:col>
      <xdr:colOff>114300</xdr:colOff>
      <xdr:row>38</xdr:row>
      <xdr:rowOff>144962</xdr:rowOff>
    </xdr:to>
    <xdr:sp macro="" textlink="">
      <xdr:nvSpPr>
        <xdr:cNvPr id="74" name="楕円 73"/>
        <xdr:cNvSpPr/>
      </xdr:nvSpPr>
      <xdr:spPr>
        <a:xfrm>
          <a:off x="4584700" y="655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21789</xdr:rowOff>
    </xdr:from>
    <xdr:ext cx="405111" cy="259045"/>
    <xdr:sp macro="" textlink="">
      <xdr:nvSpPr>
        <xdr:cNvPr id="75" name="【図書館】&#10;有形固定資産減価償却率該当値テキスト"/>
        <xdr:cNvSpPr txBox="1"/>
      </xdr:nvSpPr>
      <xdr:spPr>
        <a:xfrm>
          <a:off x="4673600" y="6536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10704</xdr:rowOff>
    </xdr:from>
    <xdr:to>
      <xdr:col>20</xdr:col>
      <xdr:colOff>38100</xdr:colOff>
      <xdr:row>38</xdr:row>
      <xdr:rowOff>112304</xdr:rowOff>
    </xdr:to>
    <xdr:sp macro="" textlink="">
      <xdr:nvSpPr>
        <xdr:cNvPr id="76" name="楕円 75"/>
        <xdr:cNvSpPr/>
      </xdr:nvSpPr>
      <xdr:spPr>
        <a:xfrm>
          <a:off x="3746500" y="652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61504</xdr:rowOff>
    </xdr:from>
    <xdr:to>
      <xdr:col>24</xdr:col>
      <xdr:colOff>63500</xdr:colOff>
      <xdr:row>38</xdr:row>
      <xdr:rowOff>94162</xdr:rowOff>
    </xdr:to>
    <xdr:cxnSp macro="">
      <xdr:nvCxnSpPr>
        <xdr:cNvPr id="77" name="直線コネクタ 76"/>
        <xdr:cNvCxnSpPr/>
      </xdr:nvCxnSpPr>
      <xdr:spPr>
        <a:xfrm>
          <a:off x="3797300" y="6576604"/>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149497</xdr:rowOff>
    </xdr:from>
    <xdr:to>
      <xdr:col>15</xdr:col>
      <xdr:colOff>101600</xdr:colOff>
      <xdr:row>38</xdr:row>
      <xdr:rowOff>79647</xdr:rowOff>
    </xdr:to>
    <xdr:sp macro="" textlink="">
      <xdr:nvSpPr>
        <xdr:cNvPr id="78" name="楕円 77"/>
        <xdr:cNvSpPr/>
      </xdr:nvSpPr>
      <xdr:spPr>
        <a:xfrm>
          <a:off x="2857500" y="649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28847</xdr:rowOff>
    </xdr:from>
    <xdr:to>
      <xdr:col>19</xdr:col>
      <xdr:colOff>177800</xdr:colOff>
      <xdr:row>38</xdr:row>
      <xdr:rowOff>61504</xdr:rowOff>
    </xdr:to>
    <xdr:cxnSp macro="">
      <xdr:nvCxnSpPr>
        <xdr:cNvPr id="79" name="直線コネクタ 78"/>
        <xdr:cNvCxnSpPr/>
      </xdr:nvCxnSpPr>
      <xdr:spPr>
        <a:xfrm>
          <a:off x="2908300" y="654394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116840</xdr:rowOff>
    </xdr:from>
    <xdr:to>
      <xdr:col>10</xdr:col>
      <xdr:colOff>165100</xdr:colOff>
      <xdr:row>38</xdr:row>
      <xdr:rowOff>46990</xdr:rowOff>
    </xdr:to>
    <xdr:sp macro="" textlink="">
      <xdr:nvSpPr>
        <xdr:cNvPr id="80" name="楕円 79"/>
        <xdr:cNvSpPr/>
      </xdr:nvSpPr>
      <xdr:spPr>
        <a:xfrm>
          <a:off x="19685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167640</xdr:rowOff>
    </xdr:from>
    <xdr:to>
      <xdr:col>15</xdr:col>
      <xdr:colOff>50800</xdr:colOff>
      <xdr:row>38</xdr:row>
      <xdr:rowOff>28847</xdr:rowOff>
    </xdr:to>
    <xdr:cxnSp macro="">
      <xdr:nvCxnSpPr>
        <xdr:cNvPr id="81" name="直線コネクタ 80"/>
        <xdr:cNvCxnSpPr/>
      </xdr:nvCxnSpPr>
      <xdr:spPr>
        <a:xfrm>
          <a:off x="2019300" y="651129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84183</xdr:rowOff>
    </xdr:from>
    <xdr:to>
      <xdr:col>6</xdr:col>
      <xdr:colOff>38100</xdr:colOff>
      <xdr:row>38</xdr:row>
      <xdr:rowOff>14332</xdr:rowOff>
    </xdr:to>
    <xdr:sp macro="" textlink="">
      <xdr:nvSpPr>
        <xdr:cNvPr id="82" name="楕円 81"/>
        <xdr:cNvSpPr/>
      </xdr:nvSpPr>
      <xdr:spPr>
        <a:xfrm>
          <a:off x="1079500" y="642783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134983</xdr:rowOff>
    </xdr:from>
    <xdr:to>
      <xdr:col>10</xdr:col>
      <xdr:colOff>114300</xdr:colOff>
      <xdr:row>37</xdr:row>
      <xdr:rowOff>167640</xdr:rowOff>
    </xdr:to>
    <xdr:cxnSp macro="">
      <xdr:nvCxnSpPr>
        <xdr:cNvPr id="83" name="直線コネクタ 82"/>
        <xdr:cNvCxnSpPr/>
      </xdr:nvCxnSpPr>
      <xdr:spPr>
        <a:xfrm>
          <a:off x="1130300" y="647863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70049</xdr:rowOff>
    </xdr:from>
    <xdr:ext cx="405111" cy="259045"/>
    <xdr:sp macro="" textlink="">
      <xdr:nvSpPr>
        <xdr:cNvPr id="84" name="n_1aveValue【図書館】&#10;有形固定資産減価償却率"/>
        <xdr:cNvSpPr txBox="1"/>
      </xdr:nvSpPr>
      <xdr:spPr>
        <a:xfrm>
          <a:off x="3582044" y="607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61884</xdr:rowOff>
    </xdr:from>
    <xdr:ext cx="405111" cy="259045"/>
    <xdr:sp macro="" textlink="">
      <xdr:nvSpPr>
        <xdr:cNvPr id="85" name="n_2aveValue【図書館】&#10;有形固定資産減価償却率"/>
        <xdr:cNvSpPr txBox="1"/>
      </xdr:nvSpPr>
      <xdr:spPr>
        <a:xfrm>
          <a:off x="2705744" y="606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61884</xdr:rowOff>
    </xdr:from>
    <xdr:ext cx="405111" cy="259045"/>
    <xdr:sp macro="" textlink="">
      <xdr:nvSpPr>
        <xdr:cNvPr id="86" name="n_3aveValue【図書館】&#10;有形固定資産減価償却率"/>
        <xdr:cNvSpPr txBox="1"/>
      </xdr:nvSpPr>
      <xdr:spPr>
        <a:xfrm>
          <a:off x="1816744" y="606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52087</xdr:rowOff>
    </xdr:from>
    <xdr:ext cx="405111" cy="259045"/>
    <xdr:sp macro="" textlink="">
      <xdr:nvSpPr>
        <xdr:cNvPr id="87" name="n_4aveValue【図書館】&#10;有形固定資産減価償却率"/>
        <xdr:cNvSpPr txBox="1"/>
      </xdr:nvSpPr>
      <xdr:spPr>
        <a:xfrm>
          <a:off x="927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103431</xdr:rowOff>
    </xdr:from>
    <xdr:ext cx="405111" cy="259045"/>
    <xdr:sp macro="" textlink="">
      <xdr:nvSpPr>
        <xdr:cNvPr id="88" name="n_1mainValue【図書館】&#10;有形固定資産減価償却率"/>
        <xdr:cNvSpPr txBox="1"/>
      </xdr:nvSpPr>
      <xdr:spPr>
        <a:xfrm>
          <a:off x="3582044" y="6618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70774</xdr:rowOff>
    </xdr:from>
    <xdr:ext cx="405111" cy="259045"/>
    <xdr:sp macro="" textlink="">
      <xdr:nvSpPr>
        <xdr:cNvPr id="89" name="n_2mainValue【図書館】&#10;有形固定資産減価償却率"/>
        <xdr:cNvSpPr txBox="1"/>
      </xdr:nvSpPr>
      <xdr:spPr>
        <a:xfrm>
          <a:off x="2705744" y="6585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38117</xdr:rowOff>
    </xdr:from>
    <xdr:ext cx="405111" cy="259045"/>
    <xdr:sp macro="" textlink="">
      <xdr:nvSpPr>
        <xdr:cNvPr id="90" name="n_3mainValue【図書館】&#10;有形固定資産減価償却率"/>
        <xdr:cNvSpPr txBox="1"/>
      </xdr:nvSpPr>
      <xdr:spPr>
        <a:xfrm>
          <a:off x="1816744" y="655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5460</xdr:rowOff>
    </xdr:from>
    <xdr:ext cx="405111" cy="259045"/>
    <xdr:sp macro="" textlink="">
      <xdr:nvSpPr>
        <xdr:cNvPr id="91" name="n_4mainValue【図書館】&#10;有形固定資産減価償却率"/>
        <xdr:cNvSpPr txBox="1"/>
      </xdr:nvSpPr>
      <xdr:spPr>
        <a:xfrm>
          <a:off x="927744" y="6520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64770</xdr:rowOff>
    </xdr:from>
    <xdr:to>
      <xdr:col>54</xdr:col>
      <xdr:colOff>189865</xdr:colOff>
      <xdr:row>42</xdr:row>
      <xdr:rowOff>3810</xdr:rowOff>
    </xdr:to>
    <xdr:cxnSp macro="">
      <xdr:nvCxnSpPr>
        <xdr:cNvPr id="115" name="直線コネクタ 114"/>
        <xdr:cNvCxnSpPr/>
      </xdr:nvCxnSpPr>
      <xdr:spPr>
        <a:xfrm flipV="1">
          <a:off x="10476865" y="589407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7637</xdr:rowOff>
    </xdr:from>
    <xdr:ext cx="469744" cy="259045"/>
    <xdr:sp macro="" textlink="">
      <xdr:nvSpPr>
        <xdr:cNvPr id="116" name="【図書館】&#10;一人当たり面積最小値テキスト"/>
        <xdr:cNvSpPr txBox="1"/>
      </xdr:nvSpPr>
      <xdr:spPr>
        <a:xfrm>
          <a:off x="10515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3810</xdr:rowOff>
    </xdr:from>
    <xdr:to>
      <xdr:col>55</xdr:col>
      <xdr:colOff>88900</xdr:colOff>
      <xdr:row>42</xdr:row>
      <xdr:rowOff>3810</xdr:rowOff>
    </xdr:to>
    <xdr:cxnSp macro="">
      <xdr:nvCxnSpPr>
        <xdr:cNvPr id="117" name="直線コネクタ 116"/>
        <xdr:cNvCxnSpPr/>
      </xdr:nvCxnSpPr>
      <xdr:spPr>
        <a:xfrm>
          <a:off x="10388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11447</xdr:rowOff>
    </xdr:from>
    <xdr:ext cx="469744" cy="259045"/>
    <xdr:sp macro="" textlink="">
      <xdr:nvSpPr>
        <xdr:cNvPr id="118" name="【図書館】&#10;一人当たり面積最大値テキスト"/>
        <xdr:cNvSpPr txBox="1"/>
      </xdr:nvSpPr>
      <xdr:spPr>
        <a:xfrm>
          <a:off x="10515600" y="566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64770</xdr:rowOff>
    </xdr:from>
    <xdr:to>
      <xdr:col>55</xdr:col>
      <xdr:colOff>88900</xdr:colOff>
      <xdr:row>34</xdr:row>
      <xdr:rowOff>64770</xdr:rowOff>
    </xdr:to>
    <xdr:cxnSp macro="">
      <xdr:nvCxnSpPr>
        <xdr:cNvPr id="119" name="直線コネクタ 118"/>
        <xdr:cNvCxnSpPr/>
      </xdr:nvCxnSpPr>
      <xdr:spPr>
        <a:xfrm>
          <a:off x="10388600" y="5894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49547</xdr:rowOff>
    </xdr:from>
    <xdr:ext cx="469744" cy="259045"/>
    <xdr:sp macro="" textlink="">
      <xdr:nvSpPr>
        <xdr:cNvPr id="120" name="【図書館】&#10;一人当たり面積平均値テキスト"/>
        <xdr:cNvSpPr txBox="1"/>
      </xdr:nvSpPr>
      <xdr:spPr>
        <a:xfrm>
          <a:off x="10515600" y="6907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71120</xdr:rowOff>
    </xdr:from>
    <xdr:to>
      <xdr:col>55</xdr:col>
      <xdr:colOff>50800</xdr:colOff>
      <xdr:row>41</xdr:row>
      <xdr:rowOff>1270</xdr:rowOff>
    </xdr:to>
    <xdr:sp macro="" textlink="">
      <xdr:nvSpPr>
        <xdr:cNvPr id="121" name="フローチャート: 判断 120"/>
        <xdr:cNvSpPr/>
      </xdr:nvSpPr>
      <xdr:spPr>
        <a:xfrm>
          <a:off x="10426700" y="692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78740</xdr:rowOff>
    </xdr:from>
    <xdr:to>
      <xdr:col>50</xdr:col>
      <xdr:colOff>165100</xdr:colOff>
      <xdr:row>41</xdr:row>
      <xdr:rowOff>8890</xdr:rowOff>
    </xdr:to>
    <xdr:sp macro="" textlink="">
      <xdr:nvSpPr>
        <xdr:cNvPr id="122" name="フローチャート: 判断 121"/>
        <xdr:cNvSpPr/>
      </xdr:nvSpPr>
      <xdr:spPr>
        <a:xfrm>
          <a:off x="9588500" y="69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86360</xdr:rowOff>
    </xdr:from>
    <xdr:to>
      <xdr:col>46</xdr:col>
      <xdr:colOff>38100</xdr:colOff>
      <xdr:row>41</xdr:row>
      <xdr:rowOff>16510</xdr:rowOff>
    </xdr:to>
    <xdr:sp macro="" textlink="">
      <xdr:nvSpPr>
        <xdr:cNvPr id="123" name="フローチャート: 判断 122"/>
        <xdr:cNvSpPr/>
      </xdr:nvSpPr>
      <xdr:spPr>
        <a:xfrm>
          <a:off x="86995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101600</xdr:rowOff>
    </xdr:from>
    <xdr:to>
      <xdr:col>41</xdr:col>
      <xdr:colOff>101600</xdr:colOff>
      <xdr:row>41</xdr:row>
      <xdr:rowOff>31750</xdr:rowOff>
    </xdr:to>
    <xdr:sp macro="" textlink="">
      <xdr:nvSpPr>
        <xdr:cNvPr id="124" name="フローチャート: 判断 123"/>
        <xdr:cNvSpPr/>
      </xdr:nvSpPr>
      <xdr:spPr>
        <a:xfrm>
          <a:off x="7810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105410</xdr:rowOff>
    </xdr:from>
    <xdr:to>
      <xdr:col>36</xdr:col>
      <xdr:colOff>165100</xdr:colOff>
      <xdr:row>41</xdr:row>
      <xdr:rowOff>35560</xdr:rowOff>
    </xdr:to>
    <xdr:sp macro="" textlink="">
      <xdr:nvSpPr>
        <xdr:cNvPr id="125" name="フローチャート: 判断 124"/>
        <xdr:cNvSpPr/>
      </xdr:nvSpPr>
      <xdr:spPr>
        <a:xfrm>
          <a:off x="6921500" y="696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40640</xdr:rowOff>
    </xdr:from>
    <xdr:to>
      <xdr:col>55</xdr:col>
      <xdr:colOff>50800</xdr:colOff>
      <xdr:row>39</xdr:row>
      <xdr:rowOff>142240</xdr:rowOff>
    </xdr:to>
    <xdr:sp macro="" textlink="">
      <xdr:nvSpPr>
        <xdr:cNvPr id="131" name="楕円 130"/>
        <xdr:cNvSpPr/>
      </xdr:nvSpPr>
      <xdr:spPr>
        <a:xfrm>
          <a:off x="10426700" y="672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63517</xdr:rowOff>
    </xdr:from>
    <xdr:ext cx="469744" cy="259045"/>
    <xdr:sp macro="" textlink="">
      <xdr:nvSpPr>
        <xdr:cNvPr id="132" name="【図書館】&#10;一人当たり面積該当値テキスト"/>
        <xdr:cNvSpPr txBox="1"/>
      </xdr:nvSpPr>
      <xdr:spPr>
        <a:xfrm>
          <a:off x="10515600" y="657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52070</xdr:rowOff>
    </xdr:from>
    <xdr:to>
      <xdr:col>50</xdr:col>
      <xdr:colOff>165100</xdr:colOff>
      <xdr:row>39</xdr:row>
      <xdr:rowOff>153670</xdr:rowOff>
    </xdr:to>
    <xdr:sp macro="" textlink="">
      <xdr:nvSpPr>
        <xdr:cNvPr id="133" name="楕円 132"/>
        <xdr:cNvSpPr/>
      </xdr:nvSpPr>
      <xdr:spPr>
        <a:xfrm>
          <a:off x="9588500" y="673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91440</xdr:rowOff>
    </xdr:from>
    <xdr:to>
      <xdr:col>55</xdr:col>
      <xdr:colOff>0</xdr:colOff>
      <xdr:row>39</xdr:row>
      <xdr:rowOff>102870</xdr:rowOff>
    </xdr:to>
    <xdr:cxnSp macro="">
      <xdr:nvCxnSpPr>
        <xdr:cNvPr id="134" name="直線コネクタ 133"/>
        <xdr:cNvCxnSpPr/>
      </xdr:nvCxnSpPr>
      <xdr:spPr>
        <a:xfrm flipV="1">
          <a:off x="9639300" y="677799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59690</xdr:rowOff>
    </xdr:from>
    <xdr:to>
      <xdr:col>46</xdr:col>
      <xdr:colOff>38100</xdr:colOff>
      <xdr:row>39</xdr:row>
      <xdr:rowOff>161290</xdr:rowOff>
    </xdr:to>
    <xdr:sp macro="" textlink="">
      <xdr:nvSpPr>
        <xdr:cNvPr id="135" name="楕円 134"/>
        <xdr:cNvSpPr/>
      </xdr:nvSpPr>
      <xdr:spPr>
        <a:xfrm>
          <a:off x="86995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102870</xdr:rowOff>
    </xdr:from>
    <xdr:to>
      <xdr:col>50</xdr:col>
      <xdr:colOff>114300</xdr:colOff>
      <xdr:row>39</xdr:row>
      <xdr:rowOff>110490</xdr:rowOff>
    </xdr:to>
    <xdr:cxnSp macro="">
      <xdr:nvCxnSpPr>
        <xdr:cNvPr id="136" name="直線コネクタ 135"/>
        <xdr:cNvCxnSpPr/>
      </xdr:nvCxnSpPr>
      <xdr:spPr>
        <a:xfrm flipV="1">
          <a:off x="8750300" y="67894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67310</xdr:rowOff>
    </xdr:from>
    <xdr:to>
      <xdr:col>41</xdr:col>
      <xdr:colOff>101600</xdr:colOff>
      <xdr:row>39</xdr:row>
      <xdr:rowOff>168910</xdr:rowOff>
    </xdr:to>
    <xdr:sp macro="" textlink="">
      <xdr:nvSpPr>
        <xdr:cNvPr id="137" name="楕円 136"/>
        <xdr:cNvSpPr/>
      </xdr:nvSpPr>
      <xdr:spPr>
        <a:xfrm>
          <a:off x="7810500" y="675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110490</xdr:rowOff>
    </xdr:from>
    <xdr:to>
      <xdr:col>45</xdr:col>
      <xdr:colOff>177800</xdr:colOff>
      <xdr:row>39</xdr:row>
      <xdr:rowOff>118110</xdr:rowOff>
    </xdr:to>
    <xdr:cxnSp macro="">
      <xdr:nvCxnSpPr>
        <xdr:cNvPr id="138" name="直線コネクタ 137"/>
        <xdr:cNvCxnSpPr/>
      </xdr:nvCxnSpPr>
      <xdr:spPr>
        <a:xfrm flipV="1">
          <a:off x="7861300" y="67970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74930</xdr:rowOff>
    </xdr:from>
    <xdr:to>
      <xdr:col>36</xdr:col>
      <xdr:colOff>165100</xdr:colOff>
      <xdr:row>40</xdr:row>
      <xdr:rowOff>5080</xdr:rowOff>
    </xdr:to>
    <xdr:sp macro="" textlink="">
      <xdr:nvSpPr>
        <xdr:cNvPr id="139" name="楕円 138"/>
        <xdr:cNvSpPr/>
      </xdr:nvSpPr>
      <xdr:spPr>
        <a:xfrm>
          <a:off x="6921500" y="676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118110</xdr:rowOff>
    </xdr:from>
    <xdr:to>
      <xdr:col>41</xdr:col>
      <xdr:colOff>50800</xdr:colOff>
      <xdr:row>39</xdr:row>
      <xdr:rowOff>125730</xdr:rowOff>
    </xdr:to>
    <xdr:cxnSp macro="">
      <xdr:nvCxnSpPr>
        <xdr:cNvPr id="140" name="直線コネクタ 139"/>
        <xdr:cNvCxnSpPr/>
      </xdr:nvCxnSpPr>
      <xdr:spPr>
        <a:xfrm flipV="1">
          <a:off x="6972300" y="68046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17</xdr:rowOff>
    </xdr:from>
    <xdr:ext cx="469744" cy="259045"/>
    <xdr:sp macro="" textlink="">
      <xdr:nvSpPr>
        <xdr:cNvPr id="141" name="n_1aveValue【図書館】&#10;一人当たり面積"/>
        <xdr:cNvSpPr txBox="1"/>
      </xdr:nvSpPr>
      <xdr:spPr>
        <a:xfrm>
          <a:off x="9391727"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7637</xdr:rowOff>
    </xdr:from>
    <xdr:ext cx="469744" cy="259045"/>
    <xdr:sp macro="" textlink="">
      <xdr:nvSpPr>
        <xdr:cNvPr id="142" name="n_2aveValue【図書館】&#10;一人当たり面積"/>
        <xdr:cNvSpPr txBox="1"/>
      </xdr:nvSpPr>
      <xdr:spPr>
        <a:xfrm>
          <a:off x="8515427" y="703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22877</xdr:rowOff>
    </xdr:from>
    <xdr:ext cx="469744" cy="259045"/>
    <xdr:sp macro="" textlink="">
      <xdr:nvSpPr>
        <xdr:cNvPr id="143" name="n_3aveValue【図書館】&#10;一人当たり面積"/>
        <xdr:cNvSpPr txBox="1"/>
      </xdr:nvSpPr>
      <xdr:spPr>
        <a:xfrm>
          <a:off x="76264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26687</xdr:rowOff>
    </xdr:from>
    <xdr:ext cx="469744" cy="259045"/>
    <xdr:sp macro="" textlink="">
      <xdr:nvSpPr>
        <xdr:cNvPr id="144" name="n_4aveValue【図書館】&#10;一人当たり面積"/>
        <xdr:cNvSpPr txBox="1"/>
      </xdr:nvSpPr>
      <xdr:spPr>
        <a:xfrm>
          <a:off x="6737427" y="705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170197</xdr:rowOff>
    </xdr:from>
    <xdr:ext cx="469744" cy="259045"/>
    <xdr:sp macro="" textlink="">
      <xdr:nvSpPr>
        <xdr:cNvPr id="145" name="n_1mainValue【図書館】&#10;一人当たり面積"/>
        <xdr:cNvSpPr txBox="1"/>
      </xdr:nvSpPr>
      <xdr:spPr>
        <a:xfrm>
          <a:off x="9391727" y="651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6367</xdr:rowOff>
    </xdr:from>
    <xdr:ext cx="469744" cy="259045"/>
    <xdr:sp macro="" textlink="">
      <xdr:nvSpPr>
        <xdr:cNvPr id="146" name="n_2mainValue【図書館】&#10;一人当たり面積"/>
        <xdr:cNvSpPr txBox="1"/>
      </xdr:nvSpPr>
      <xdr:spPr>
        <a:xfrm>
          <a:off x="8515427" y="65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13987</xdr:rowOff>
    </xdr:from>
    <xdr:ext cx="469744" cy="259045"/>
    <xdr:sp macro="" textlink="">
      <xdr:nvSpPr>
        <xdr:cNvPr id="147" name="n_3mainValue【図書館】&#10;一人当たり面積"/>
        <xdr:cNvSpPr txBox="1"/>
      </xdr:nvSpPr>
      <xdr:spPr>
        <a:xfrm>
          <a:off x="7626427" y="6529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21607</xdr:rowOff>
    </xdr:from>
    <xdr:ext cx="469744" cy="259045"/>
    <xdr:sp macro="" textlink="">
      <xdr:nvSpPr>
        <xdr:cNvPr id="148" name="n_4mainValue【図書館】&#10;一人当たり面積"/>
        <xdr:cNvSpPr txBox="1"/>
      </xdr:nvSpPr>
      <xdr:spPr>
        <a:xfrm>
          <a:off x="6737427" y="653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54</xdr:row>
      <xdr:rowOff>160020</xdr:rowOff>
    </xdr:from>
    <xdr:to>
      <xdr:col>24</xdr:col>
      <xdr:colOff>62865</xdr:colOff>
      <xdr:row>64</xdr:row>
      <xdr:rowOff>76200</xdr:rowOff>
    </xdr:to>
    <xdr:cxnSp macro="">
      <xdr:nvCxnSpPr>
        <xdr:cNvPr id="173" name="直線コネクタ 172"/>
        <xdr:cNvCxnSpPr/>
      </xdr:nvCxnSpPr>
      <xdr:spPr>
        <a:xfrm flipV="1">
          <a:off x="4634865" y="9418320"/>
          <a:ext cx="0"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4"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5" name="直線コネクタ 174"/>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106697</xdr:rowOff>
    </xdr:from>
    <xdr:ext cx="405111" cy="259045"/>
    <xdr:sp macro="" textlink="">
      <xdr:nvSpPr>
        <xdr:cNvPr id="176" name="【体育館・プール】&#10;有形固定資産減価償却率最大値テキスト"/>
        <xdr:cNvSpPr txBox="1"/>
      </xdr:nvSpPr>
      <xdr:spPr>
        <a:xfrm>
          <a:off x="4673600" y="919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160020</xdr:rowOff>
    </xdr:from>
    <xdr:to>
      <xdr:col>24</xdr:col>
      <xdr:colOff>152400</xdr:colOff>
      <xdr:row>54</xdr:row>
      <xdr:rowOff>160020</xdr:rowOff>
    </xdr:to>
    <xdr:cxnSp macro="">
      <xdr:nvCxnSpPr>
        <xdr:cNvPr id="177" name="直線コネクタ 176"/>
        <xdr:cNvCxnSpPr/>
      </xdr:nvCxnSpPr>
      <xdr:spPr>
        <a:xfrm>
          <a:off x="4546600" y="941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161942</xdr:rowOff>
    </xdr:from>
    <xdr:ext cx="405111" cy="259045"/>
    <xdr:sp macro="" textlink="">
      <xdr:nvSpPr>
        <xdr:cNvPr id="178" name="【体育館・プール】&#10;有形固定資産減価償却率平均値テキスト"/>
        <xdr:cNvSpPr txBox="1"/>
      </xdr:nvSpPr>
      <xdr:spPr>
        <a:xfrm>
          <a:off x="4673600" y="102774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12065</xdr:rowOff>
    </xdr:from>
    <xdr:to>
      <xdr:col>24</xdr:col>
      <xdr:colOff>114300</xdr:colOff>
      <xdr:row>60</xdr:row>
      <xdr:rowOff>113665</xdr:rowOff>
    </xdr:to>
    <xdr:sp macro="" textlink="">
      <xdr:nvSpPr>
        <xdr:cNvPr id="179" name="フローチャート: 判断 178"/>
        <xdr:cNvSpPr/>
      </xdr:nvSpPr>
      <xdr:spPr>
        <a:xfrm>
          <a:off x="45847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158750</xdr:rowOff>
    </xdr:from>
    <xdr:to>
      <xdr:col>20</xdr:col>
      <xdr:colOff>38100</xdr:colOff>
      <xdr:row>60</xdr:row>
      <xdr:rowOff>88900</xdr:rowOff>
    </xdr:to>
    <xdr:sp macro="" textlink="">
      <xdr:nvSpPr>
        <xdr:cNvPr id="180" name="フローチャート: 判断 179"/>
        <xdr:cNvSpPr/>
      </xdr:nvSpPr>
      <xdr:spPr>
        <a:xfrm>
          <a:off x="3746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151130</xdr:rowOff>
    </xdr:from>
    <xdr:to>
      <xdr:col>15</xdr:col>
      <xdr:colOff>101600</xdr:colOff>
      <xdr:row>60</xdr:row>
      <xdr:rowOff>81280</xdr:rowOff>
    </xdr:to>
    <xdr:sp macro="" textlink="">
      <xdr:nvSpPr>
        <xdr:cNvPr id="181" name="フローチャート: 判断 180"/>
        <xdr:cNvSpPr/>
      </xdr:nvSpPr>
      <xdr:spPr>
        <a:xfrm>
          <a:off x="2857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137795</xdr:rowOff>
    </xdr:from>
    <xdr:to>
      <xdr:col>10</xdr:col>
      <xdr:colOff>165100</xdr:colOff>
      <xdr:row>60</xdr:row>
      <xdr:rowOff>67945</xdr:rowOff>
    </xdr:to>
    <xdr:sp macro="" textlink="">
      <xdr:nvSpPr>
        <xdr:cNvPr id="182" name="フローチャート: 判断 181"/>
        <xdr:cNvSpPr/>
      </xdr:nvSpPr>
      <xdr:spPr>
        <a:xfrm>
          <a:off x="19685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122555</xdr:rowOff>
    </xdr:from>
    <xdr:to>
      <xdr:col>6</xdr:col>
      <xdr:colOff>38100</xdr:colOff>
      <xdr:row>60</xdr:row>
      <xdr:rowOff>52705</xdr:rowOff>
    </xdr:to>
    <xdr:sp macro="" textlink="">
      <xdr:nvSpPr>
        <xdr:cNvPr id="183" name="フローチャート: 判断 182"/>
        <xdr:cNvSpPr/>
      </xdr:nvSpPr>
      <xdr:spPr>
        <a:xfrm>
          <a:off x="1079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113030</xdr:rowOff>
    </xdr:from>
    <xdr:to>
      <xdr:col>24</xdr:col>
      <xdr:colOff>114300</xdr:colOff>
      <xdr:row>60</xdr:row>
      <xdr:rowOff>43180</xdr:rowOff>
    </xdr:to>
    <xdr:sp macro="" textlink="">
      <xdr:nvSpPr>
        <xdr:cNvPr id="189" name="楕円 188"/>
        <xdr:cNvSpPr/>
      </xdr:nvSpPr>
      <xdr:spPr>
        <a:xfrm>
          <a:off x="4584700" y="1022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135907</xdr:rowOff>
    </xdr:from>
    <xdr:ext cx="405111" cy="259045"/>
    <xdr:sp macro="" textlink="">
      <xdr:nvSpPr>
        <xdr:cNvPr id="190" name="【体育館・プール】&#10;有形固定資産減価償却率該当値テキスト"/>
        <xdr:cNvSpPr txBox="1"/>
      </xdr:nvSpPr>
      <xdr:spPr>
        <a:xfrm>
          <a:off x="4673600" y="1008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67310</xdr:rowOff>
    </xdr:from>
    <xdr:to>
      <xdr:col>20</xdr:col>
      <xdr:colOff>38100</xdr:colOff>
      <xdr:row>59</xdr:row>
      <xdr:rowOff>168910</xdr:rowOff>
    </xdr:to>
    <xdr:sp macro="" textlink="">
      <xdr:nvSpPr>
        <xdr:cNvPr id="191" name="楕円 190"/>
        <xdr:cNvSpPr/>
      </xdr:nvSpPr>
      <xdr:spPr>
        <a:xfrm>
          <a:off x="3746500" y="1018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118110</xdr:rowOff>
    </xdr:from>
    <xdr:to>
      <xdr:col>24</xdr:col>
      <xdr:colOff>63500</xdr:colOff>
      <xdr:row>59</xdr:row>
      <xdr:rowOff>163830</xdr:rowOff>
    </xdr:to>
    <xdr:cxnSp macro="">
      <xdr:nvCxnSpPr>
        <xdr:cNvPr id="192" name="直線コネクタ 191"/>
        <xdr:cNvCxnSpPr/>
      </xdr:nvCxnSpPr>
      <xdr:spPr>
        <a:xfrm>
          <a:off x="3797300" y="102336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34925</xdr:rowOff>
    </xdr:from>
    <xdr:to>
      <xdr:col>15</xdr:col>
      <xdr:colOff>101600</xdr:colOff>
      <xdr:row>59</xdr:row>
      <xdr:rowOff>136525</xdr:rowOff>
    </xdr:to>
    <xdr:sp macro="" textlink="">
      <xdr:nvSpPr>
        <xdr:cNvPr id="193" name="楕円 192"/>
        <xdr:cNvSpPr/>
      </xdr:nvSpPr>
      <xdr:spPr>
        <a:xfrm>
          <a:off x="2857500" y="1015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85725</xdr:rowOff>
    </xdr:from>
    <xdr:to>
      <xdr:col>19</xdr:col>
      <xdr:colOff>177800</xdr:colOff>
      <xdr:row>59</xdr:row>
      <xdr:rowOff>118110</xdr:rowOff>
    </xdr:to>
    <xdr:cxnSp macro="">
      <xdr:nvCxnSpPr>
        <xdr:cNvPr id="194" name="直線コネクタ 193"/>
        <xdr:cNvCxnSpPr/>
      </xdr:nvCxnSpPr>
      <xdr:spPr>
        <a:xfrm>
          <a:off x="2908300" y="1020127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635</xdr:rowOff>
    </xdr:from>
    <xdr:to>
      <xdr:col>10</xdr:col>
      <xdr:colOff>165100</xdr:colOff>
      <xdr:row>59</xdr:row>
      <xdr:rowOff>102235</xdr:rowOff>
    </xdr:to>
    <xdr:sp macro="" textlink="">
      <xdr:nvSpPr>
        <xdr:cNvPr id="195" name="楕円 194"/>
        <xdr:cNvSpPr/>
      </xdr:nvSpPr>
      <xdr:spPr>
        <a:xfrm>
          <a:off x="1968500" y="1011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51435</xdr:rowOff>
    </xdr:from>
    <xdr:to>
      <xdr:col>15</xdr:col>
      <xdr:colOff>50800</xdr:colOff>
      <xdr:row>59</xdr:row>
      <xdr:rowOff>85725</xdr:rowOff>
    </xdr:to>
    <xdr:cxnSp macro="">
      <xdr:nvCxnSpPr>
        <xdr:cNvPr id="196" name="直線コネクタ 195"/>
        <xdr:cNvCxnSpPr/>
      </xdr:nvCxnSpPr>
      <xdr:spPr>
        <a:xfrm>
          <a:off x="2019300" y="1016698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128270</xdr:rowOff>
    </xdr:from>
    <xdr:to>
      <xdr:col>6</xdr:col>
      <xdr:colOff>38100</xdr:colOff>
      <xdr:row>59</xdr:row>
      <xdr:rowOff>58420</xdr:rowOff>
    </xdr:to>
    <xdr:sp macro="" textlink="">
      <xdr:nvSpPr>
        <xdr:cNvPr id="197" name="楕円 196"/>
        <xdr:cNvSpPr/>
      </xdr:nvSpPr>
      <xdr:spPr>
        <a:xfrm>
          <a:off x="1079500" y="1007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7620</xdr:rowOff>
    </xdr:from>
    <xdr:to>
      <xdr:col>10</xdr:col>
      <xdr:colOff>114300</xdr:colOff>
      <xdr:row>59</xdr:row>
      <xdr:rowOff>51435</xdr:rowOff>
    </xdr:to>
    <xdr:cxnSp macro="">
      <xdr:nvCxnSpPr>
        <xdr:cNvPr id="198" name="直線コネクタ 197"/>
        <xdr:cNvCxnSpPr/>
      </xdr:nvCxnSpPr>
      <xdr:spPr>
        <a:xfrm>
          <a:off x="1130300" y="1012317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80027</xdr:rowOff>
    </xdr:from>
    <xdr:ext cx="405111" cy="259045"/>
    <xdr:sp macro="" textlink="">
      <xdr:nvSpPr>
        <xdr:cNvPr id="199" name="n_1aveValue【体育館・プール】&#10;有形固定資産減価償却率"/>
        <xdr:cNvSpPr txBox="1"/>
      </xdr:nvSpPr>
      <xdr:spPr>
        <a:xfrm>
          <a:off x="35820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72407</xdr:rowOff>
    </xdr:from>
    <xdr:ext cx="405111" cy="259045"/>
    <xdr:sp macro="" textlink="">
      <xdr:nvSpPr>
        <xdr:cNvPr id="200" name="n_2aveValue【体育館・プール】&#10;有形固定資産減価償却率"/>
        <xdr:cNvSpPr txBox="1"/>
      </xdr:nvSpPr>
      <xdr:spPr>
        <a:xfrm>
          <a:off x="2705744" y="1035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59072</xdr:rowOff>
    </xdr:from>
    <xdr:ext cx="405111" cy="259045"/>
    <xdr:sp macro="" textlink="">
      <xdr:nvSpPr>
        <xdr:cNvPr id="201" name="n_3aveValue【体育館・プール】&#10;有形固定資産減価償却率"/>
        <xdr:cNvSpPr txBox="1"/>
      </xdr:nvSpPr>
      <xdr:spPr>
        <a:xfrm>
          <a:off x="1816744" y="1034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43832</xdr:rowOff>
    </xdr:from>
    <xdr:ext cx="405111" cy="259045"/>
    <xdr:sp macro="" textlink="">
      <xdr:nvSpPr>
        <xdr:cNvPr id="202" name="n_4aveValue【体育館・プール】&#10;有形固定資産減価償却率"/>
        <xdr:cNvSpPr txBox="1"/>
      </xdr:nvSpPr>
      <xdr:spPr>
        <a:xfrm>
          <a:off x="9277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13987</xdr:rowOff>
    </xdr:from>
    <xdr:ext cx="405111" cy="259045"/>
    <xdr:sp macro="" textlink="">
      <xdr:nvSpPr>
        <xdr:cNvPr id="203" name="n_1mainValue【体育館・プール】&#10;有形固定資産減価償却率"/>
        <xdr:cNvSpPr txBox="1"/>
      </xdr:nvSpPr>
      <xdr:spPr>
        <a:xfrm>
          <a:off x="3582044" y="995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153052</xdr:rowOff>
    </xdr:from>
    <xdr:ext cx="405111" cy="259045"/>
    <xdr:sp macro="" textlink="">
      <xdr:nvSpPr>
        <xdr:cNvPr id="204" name="n_2mainValue【体育館・プール】&#10;有形固定資産減価償却率"/>
        <xdr:cNvSpPr txBox="1"/>
      </xdr:nvSpPr>
      <xdr:spPr>
        <a:xfrm>
          <a:off x="2705744" y="992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118762</xdr:rowOff>
    </xdr:from>
    <xdr:ext cx="405111" cy="259045"/>
    <xdr:sp macro="" textlink="">
      <xdr:nvSpPr>
        <xdr:cNvPr id="205" name="n_3mainValue【体育館・プール】&#10;有形固定資産減価償却率"/>
        <xdr:cNvSpPr txBox="1"/>
      </xdr:nvSpPr>
      <xdr:spPr>
        <a:xfrm>
          <a:off x="1816744" y="9891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74947</xdr:rowOff>
    </xdr:from>
    <xdr:ext cx="405111" cy="259045"/>
    <xdr:sp macro="" textlink="">
      <xdr:nvSpPr>
        <xdr:cNvPr id="206" name="n_4mainValue【体育館・プール】&#10;有形固定資産減価償却率"/>
        <xdr:cNvSpPr txBox="1"/>
      </xdr:nvSpPr>
      <xdr:spPr>
        <a:xfrm>
          <a:off x="927744" y="984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8" name="テキスト ボックス 217"/>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0" name="テキスト ボックス 219"/>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2" name="テキスト ボックス 22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4" name="テキスト ボックス 223"/>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6" name="テキスト ボックス 225"/>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128397</xdr:rowOff>
    </xdr:from>
    <xdr:to>
      <xdr:col>54</xdr:col>
      <xdr:colOff>189865</xdr:colOff>
      <xdr:row>64</xdr:row>
      <xdr:rowOff>75819</xdr:rowOff>
    </xdr:to>
    <xdr:cxnSp macro="">
      <xdr:nvCxnSpPr>
        <xdr:cNvPr id="230" name="直線コネクタ 229"/>
        <xdr:cNvCxnSpPr/>
      </xdr:nvCxnSpPr>
      <xdr:spPr>
        <a:xfrm flipV="1">
          <a:off x="10476865" y="9729597"/>
          <a:ext cx="0" cy="1319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79646</xdr:rowOff>
    </xdr:from>
    <xdr:ext cx="469744" cy="259045"/>
    <xdr:sp macro="" textlink="">
      <xdr:nvSpPr>
        <xdr:cNvPr id="231" name="【体育館・プール】&#10;一人当たり面積最小値テキスト"/>
        <xdr:cNvSpPr txBox="1"/>
      </xdr:nvSpPr>
      <xdr:spPr>
        <a:xfrm>
          <a:off x="10515600" y="1105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75819</xdr:rowOff>
    </xdr:from>
    <xdr:to>
      <xdr:col>55</xdr:col>
      <xdr:colOff>88900</xdr:colOff>
      <xdr:row>64</xdr:row>
      <xdr:rowOff>75819</xdr:rowOff>
    </xdr:to>
    <xdr:cxnSp macro="">
      <xdr:nvCxnSpPr>
        <xdr:cNvPr id="232" name="直線コネクタ 231"/>
        <xdr:cNvCxnSpPr/>
      </xdr:nvCxnSpPr>
      <xdr:spPr>
        <a:xfrm>
          <a:off x="10388600" y="11048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75074</xdr:rowOff>
    </xdr:from>
    <xdr:ext cx="469744" cy="259045"/>
    <xdr:sp macro="" textlink="">
      <xdr:nvSpPr>
        <xdr:cNvPr id="233" name="【体育館・プール】&#10;一人当たり面積最大値テキスト"/>
        <xdr:cNvSpPr txBox="1"/>
      </xdr:nvSpPr>
      <xdr:spPr>
        <a:xfrm>
          <a:off x="10515600" y="9504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128397</xdr:rowOff>
    </xdr:from>
    <xdr:to>
      <xdr:col>55</xdr:col>
      <xdr:colOff>88900</xdr:colOff>
      <xdr:row>56</xdr:row>
      <xdr:rowOff>128397</xdr:rowOff>
    </xdr:to>
    <xdr:cxnSp macro="">
      <xdr:nvCxnSpPr>
        <xdr:cNvPr id="234" name="直線コネクタ 233"/>
        <xdr:cNvCxnSpPr/>
      </xdr:nvCxnSpPr>
      <xdr:spPr>
        <a:xfrm>
          <a:off x="10388600" y="9729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28211</xdr:rowOff>
    </xdr:from>
    <xdr:ext cx="469744" cy="259045"/>
    <xdr:sp macro="" textlink="">
      <xdr:nvSpPr>
        <xdr:cNvPr id="235" name="【体育館・プール】&#10;一人当たり面積平均値テキスト"/>
        <xdr:cNvSpPr txBox="1"/>
      </xdr:nvSpPr>
      <xdr:spPr>
        <a:xfrm>
          <a:off x="10515600" y="108295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49784</xdr:rowOff>
    </xdr:from>
    <xdr:to>
      <xdr:col>55</xdr:col>
      <xdr:colOff>50800</xdr:colOff>
      <xdr:row>63</xdr:row>
      <xdr:rowOff>151384</xdr:rowOff>
    </xdr:to>
    <xdr:sp macro="" textlink="">
      <xdr:nvSpPr>
        <xdr:cNvPr id="236" name="フローチャート: 判断 235"/>
        <xdr:cNvSpPr/>
      </xdr:nvSpPr>
      <xdr:spPr>
        <a:xfrm>
          <a:off x="10426700" y="10851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65024</xdr:rowOff>
    </xdr:from>
    <xdr:to>
      <xdr:col>50</xdr:col>
      <xdr:colOff>165100</xdr:colOff>
      <xdr:row>63</xdr:row>
      <xdr:rowOff>166624</xdr:rowOff>
    </xdr:to>
    <xdr:sp macro="" textlink="">
      <xdr:nvSpPr>
        <xdr:cNvPr id="237" name="フローチャート: 判断 236"/>
        <xdr:cNvSpPr/>
      </xdr:nvSpPr>
      <xdr:spPr>
        <a:xfrm>
          <a:off x="9588500" y="1086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68834</xdr:rowOff>
    </xdr:from>
    <xdr:to>
      <xdr:col>46</xdr:col>
      <xdr:colOff>38100</xdr:colOff>
      <xdr:row>63</xdr:row>
      <xdr:rowOff>170434</xdr:rowOff>
    </xdr:to>
    <xdr:sp macro="" textlink="">
      <xdr:nvSpPr>
        <xdr:cNvPr id="238" name="フローチャート: 判断 237"/>
        <xdr:cNvSpPr/>
      </xdr:nvSpPr>
      <xdr:spPr>
        <a:xfrm>
          <a:off x="8699500" y="1087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73025</xdr:rowOff>
    </xdr:from>
    <xdr:to>
      <xdr:col>41</xdr:col>
      <xdr:colOff>101600</xdr:colOff>
      <xdr:row>64</xdr:row>
      <xdr:rowOff>3175</xdr:rowOff>
    </xdr:to>
    <xdr:sp macro="" textlink="">
      <xdr:nvSpPr>
        <xdr:cNvPr id="239" name="フローチャート: 判断 238"/>
        <xdr:cNvSpPr/>
      </xdr:nvSpPr>
      <xdr:spPr>
        <a:xfrm>
          <a:off x="7810500" y="1087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72644</xdr:rowOff>
    </xdr:from>
    <xdr:to>
      <xdr:col>36</xdr:col>
      <xdr:colOff>165100</xdr:colOff>
      <xdr:row>64</xdr:row>
      <xdr:rowOff>2794</xdr:rowOff>
    </xdr:to>
    <xdr:sp macro="" textlink="">
      <xdr:nvSpPr>
        <xdr:cNvPr id="240" name="フローチャート: 判断 239"/>
        <xdr:cNvSpPr/>
      </xdr:nvSpPr>
      <xdr:spPr>
        <a:xfrm>
          <a:off x="6921500" y="10873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38354</xdr:rowOff>
    </xdr:from>
    <xdr:to>
      <xdr:col>55</xdr:col>
      <xdr:colOff>50800</xdr:colOff>
      <xdr:row>63</xdr:row>
      <xdr:rowOff>139954</xdr:rowOff>
    </xdr:to>
    <xdr:sp macro="" textlink="">
      <xdr:nvSpPr>
        <xdr:cNvPr id="246" name="楕円 245"/>
        <xdr:cNvSpPr/>
      </xdr:nvSpPr>
      <xdr:spPr>
        <a:xfrm>
          <a:off x="10426700" y="1083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61231</xdr:rowOff>
    </xdr:from>
    <xdr:ext cx="469744" cy="259045"/>
    <xdr:sp macro="" textlink="">
      <xdr:nvSpPr>
        <xdr:cNvPr id="247" name="【体育館・プール】&#10;一人当たり面積該当値テキスト"/>
        <xdr:cNvSpPr txBox="1"/>
      </xdr:nvSpPr>
      <xdr:spPr>
        <a:xfrm>
          <a:off x="10515600" y="10691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41402</xdr:rowOff>
    </xdr:from>
    <xdr:to>
      <xdr:col>50</xdr:col>
      <xdr:colOff>165100</xdr:colOff>
      <xdr:row>63</xdr:row>
      <xdr:rowOff>143002</xdr:rowOff>
    </xdr:to>
    <xdr:sp macro="" textlink="">
      <xdr:nvSpPr>
        <xdr:cNvPr id="248" name="楕円 247"/>
        <xdr:cNvSpPr/>
      </xdr:nvSpPr>
      <xdr:spPr>
        <a:xfrm>
          <a:off x="9588500" y="10842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89154</xdr:rowOff>
    </xdr:from>
    <xdr:to>
      <xdr:col>55</xdr:col>
      <xdr:colOff>0</xdr:colOff>
      <xdr:row>63</xdr:row>
      <xdr:rowOff>92202</xdr:rowOff>
    </xdr:to>
    <xdr:cxnSp macro="">
      <xdr:nvCxnSpPr>
        <xdr:cNvPr id="249" name="直線コネクタ 248"/>
        <xdr:cNvCxnSpPr/>
      </xdr:nvCxnSpPr>
      <xdr:spPr>
        <a:xfrm flipV="1">
          <a:off x="9639300" y="10890504"/>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44069</xdr:rowOff>
    </xdr:from>
    <xdr:to>
      <xdr:col>46</xdr:col>
      <xdr:colOff>38100</xdr:colOff>
      <xdr:row>63</xdr:row>
      <xdr:rowOff>145669</xdr:rowOff>
    </xdr:to>
    <xdr:sp macro="" textlink="">
      <xdr:nvSpPr>
        <xdr:cNvPr id="250" name="楕円 249"/>
        <xdr:cNvSpPr/>
      </xdr:nvSpPr>
      <xdr:spPr>
        <a:xfrm>
          <a:off x="8699500" y="1084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92202</xdr:rowOff>
    </xdr:from>
    <xdr:to>
      <xdr:col>50</xdr:col>
      <xdr:colOff>114300</xdr:colOff>
      <xdr:row>63</xdr:row>
      <xdr:rowOff>94869</xdr:rowOff>
    </xdr:to>
    <xdr:cxnSp macro="">
      <xdr:nvCxnSpPr>
        <xdr:cNvPr id="251" name="直線コネクタ 250"/>
        <xdr:cNvCxnSpPr/>
      </xdr:nvCxnSpPr>
      <xdr:spPr>
        <a:xfrm flipV="1">
          <a:off x="8750300" y="10893552"/>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38735</xdr:rowOff>
    </xdr:from>
    <xdr:to>
      <xdr:col>41</xdr:col>
      <xdr:colOff>101600</xdr:colOff>
      <xdr:row>63</xdr:row>
      <xdr:rowOff>140335</xdr:rowOff>
    </xdr:to>
    <xdr:sp macro="" textlink="">
      <xdr:nvSpPr>
        <xdr:cNvPr id="252" name="楕円 251"/>
        <xdr:cNvSpPr/>
      </xdr:nvSpPr>
      <xdr:spPr>
        <a:xfrm>
          <a:off x="7810500" y="1084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89535</xdr:rowOff>
    </xdr:from>
    <xdr:to>
      <xdr:col>45</xdr:col>
      <xdr:colOff>177800</xdr:colOff>
      <xdr:row>63</xdr:row>
      <xdr:rowOff>94869</xdr:rowOff>
    </xdr:to>
    <xdr:cxnSp macro="">
      <xdr:nvCxnSpPr>
        <xdr:cNvPr id="253" name="直線コネクタ 252"/>
        <xdr:cNvCxnSpPr/>
      </xdr:nvCxnSpPr>
      <xdr:spPr>
        <a:xfrm>
          <a:off x="7861300" y="10890885"/>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42164</xdr:rowOff>
    </xdr:from>
    <xdr:to>
      <xdr:col>36</xdr:col>
      <xdr:colOff>165100</xdr:colOff>
      <xdr:row>63</xdr:row>
      <xdr:rowOff>143764</xdr:rowOff>
    </xdr:to>
    <xdr:sp macro="" textlink="">
      <xdr:nvSpPr>
        <xdr:cNvPr id="254" name="楕円 253"/>
        <xdr:cNvSpPr/>
      </xdr:nvSpPr>
      <xdr:spPr>
        <a:xfrm>
          <a:off x="6921500" y="10843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89535</xdr:rowOff>
    </xdr:from>
    <xdr:to>
      <xdr:col>41</xdr:col>
      <xdr:colOff>50800</xdr:colOff>
      <xdr:row>63</xdr:row>
      <xdr:rowOff>92964</xdr:rowOff>
    </xdr:to>
    <xdr:cxnSp macro="">
      <xdr:nvCxnSpPr>
        <xdr:cNvPr id="255" name="直線コネクタ 254"/>
        <xdr:cNvCxnSpPr/>
      </xdr:nvCxnSpPr>
      <xdr:spPr>
        <a:xfrm flipV="1">
          <a:off x="6972300" y="10890885"/>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157751</xdr:rowOff>
    </xdr:from>
    <xdr:ext cx="469744" cy="259045"/>
    <xdr:sp macro="" textlink="">
      <xdr:nvSpPr>
        <xdr:cNvPr id="256" name="n_1aveValue【体育館・プール】&#10;一人当たり面積"/>
        <xdr:cNvSpPr txBox="1"/>
      </xdr:nvSpPr>
      <xdr:spPr>
        <a:xfrm>
          <a:off x="9391727" y="10959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161561</xdr:rowOff>
    </xdr:from>
    <xdr:ext cx="469744" cy="259045"/>
    <xdr:sp macro="" textlink="">
      <xdr:nvSpPr>
        <xdr:cNvPr id="257" name="n_2aveValue【体育館・プール】&#10;一人当たり面積"/>
        <xdr:cNvSpPr txBox="1"/>
      </xdr:nvSpPr>
      <xdr:spPr>
        <a:xfrm>
          <a:off x="8515427" y="1096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165752</xdr:rowOff>
    </xdr:from>
    <xdr:ext cx="469744" cy="259045"/>
    <xdr:sp macro="" textlink="">
      <xdr:nvSpPr>
        <xdr:cNvPr id="258" name="n_3aveValue【体育館・プール】&#10;一人当たり面積"/>
        <xdr:cNvSpPr txBox="1"/>
      </xdr:nvSpPr>
      <xdr:spPr>
        <a:xfrm>
          <a:off x="7626427" y="1096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165371</xdr:rowOff>
    </xdr:from>
    <xdr:ext cx="469744" cy="259045"/>
    <xdr:sp macro="" textlink="">
      <xdr:nvSpPr>
        <xdr:cNvPr id="259" name="n_4aveValue【体育館・プール】&#10;一人当たり面積"/>
        <xdr:cNvSpPr txBox="1"/>
      </xdr:nvSpPr>
      <xdr:spPr>
        <a:xfrm>
          <a:off x="6737427" y="10966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159529</xdr:rowOff>
    </xdr:from>
    <xdr:ext cx="469744" cy="259045"/>
    <xdr:sp macro="" textlink="">
      <xdr:nvSpPr>
        <xdr:cNvPr id="260" name="n_1mainValue【体育館・プール】&#10;一人当たり面積"/>
        <xdr:cNvSpPr txBox="1"/>
      </xdr:nvSpPr>
      <xdr:spPr>
        <a:xfrm>
          <a:off x="9391727" y="10617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162196</xdr:rowOff>
    </xdr:from>
    <xdr:ext cx="469744" cy="259045"/>
    <xdr:sp macro="" textlink="">
      <xdr:nvSpPr>
        <xdr:cNvPr id="261" name="n_2mainValue【体育館・プール】&#10;一人当たり面積"/>
        <xdr:cNvSpPr txBox="1"/>
      </xdr:nvSpPr>
      <xdr:spPr>
        <a:xfrm>
          <a:off x="8515427" y="10620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156862</xdr:rowOff>
    </xdr:from>
    <xdr:ext cx="469744" cy="259045"/>
    <xdr:sp macro="" textlink="">
      <xdr:nvSpPr>
        <xdr:cNvPr id="262" name="n_3mainValue【体育館・プール】&#10;一人当たり面積"/>
        <xdr:cNvSpPr txBox="1"/>
      </xdr:nvSpPr>
      <xdr:spPr>
        <a:xfrm>
          <a:off x="7626427" y="10615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160291</xdr:rowOff>
    </xdr:from>
    <xdr:ext cx="469744" cy="259045"/>
    <xdr:sp macro="" textlink="">
      <xdr:nvSpPr>
        <xdr:cNvPr id="263" name="n_4mainValue【体育館・プール】&#10;一人当たり面積"/>
        <xdr:cNvSpPr txBox="1"/>
      </xdr:nvSpPr>
      <xdr:spPr>
        <a:xfrm>
          <a:off x="6737427" y="10618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13607</xdr:rowOff>
    </xdr:from>
    <xdr:to>
      <xdr:col>24</xdr:col>
      <xdr:colOff>62865</xdr:colOff>
      <xdr:row>86</xdr:row>
      <xdr:rowOff>168729</xdr:rowOff>
    </xdr:to>
    <xdr:cxnSp macro="">
      <xdr:nvCxnSpPr>
        <xdr:cNvPr id="289" name="直線コネクタ 288"/>
        <xdr:cNvCxnSpPr/>
      </xdr:nvCxnSpPr>
      <xdr:spPr>
        <a:xfrm flipV="1">
          <a:off x="4634865" y="13386707"/>
          <a:ext cx="0" cy="1526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0"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1" name="直線コネクタ 290"/>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131734</xdr:rowOff>
    </xdr:from>
    <xdr:ext cx="340478" cy="259045"/>
    <xdr:sp macro="" textlink="">
      <xdr:nvSpPr>
        <xdr:cNvPr id="292" name="【福祉施設】&#10;有形固定資産減価償却率最大値テキスト"/>
        <xdr:cNvSpPr txBox="1"/>
      </xdr:nvSpPr>
      <xdr:spPr>
        <a:xfrm>
          <a:off x="4673600" y="131619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13607</xdr:rowOff>
    </xdr:from>
    <xdr:to>
      <xdr:col>24</xdr:col>
      <xdr:colOff>152400</xdr:colOff>
      <xdr:row>78</xdr:row>
      <xdr:rowOff>13607</xdr:rowOff>
    </xdr:to>
    <xdr:cxnSp macro="">
      <xdr:nvCxnSpPr>
        <xdr:cNvPr id="293" name="直線コネクタ 292"/>
        <xdr:cNvCxnSpPr/>
      </xdr:nvCxnSpPr>
      <xdr:spPr>
        <a:xfrm>
          <a:off x="4546600" y="13386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83656</xdr:rowOff>
    </xdr:from>
    <xdr:ext cx="405111" cy="259045"/>
    <xdr:sp macro="" textlink="">
      <xdr:nvSpPr>
        <xdr:cNvPr id="294" name="【福祉施設】&#10;有形固定資産減価償却率平均値テキスト"/>
        <xdr:cNvSpPr txBox="1"/>
      </xdr:nvSpPr>
      <xdr:spPr>
        <a:xfrm>
          <a:off x="4673600" y="13971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60779</xdr:rowOff>
    </xdr:from>
    <xdr:to>
      <xdr:col>24</xdr:col>
      <xdr:colOff>114300</xdr:colOff>
      <xdr:row>82</xdr:row>
      <xdr:rowOff>162379</xdr:rowOff>
    </xdr:to>
    <xdr:sp macro="" textlink="">
      <xdr:nvSpPr>
        <xdr:cNvPr id="295" name="フローチャート: 判断 294"/>
        <xdr:cNvSpPr/>
      </xdr:nvSpPr>
      <xdr:spPr>
        <a:xfrm>
          <a:off x="45847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108131</xdr:rowOff>
    </xdr:from>
    <xdr:to>
      <xdr:col>20</xdr:col>
      <xdr:colOff>38100</xdr:colOff>
      <xdr:row>83</xdr:row>
      <xdr:rowOff>38281</xdr:rowOff>
    </xdr:to>
    <xdr:sp macro="" textlink="">
      <xdr:nvSpPr>
        <xdr:cNvPr id="296" name="フローチャート: 判断 295"/>
        <xdr:cNvSpPr/>
      </xdr:nvSpPr>
      <xdr:spPr>
        <a:xfrm>
          <a:off x="3746500" y="1416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82006</xdr:rowOff>
    </xdr:from>
    <xdr:to>
      <xdr:col>15</xdr:col>
      <xdr:colOff>101600</xdr:colOff>
      <xdr:row>83</xdr:row>
      <xdr:rowOff>12156</xdr:rowOff>
    </xdr:to>
    <xdr:sp macro="" textlink="">
      <xdr:nvSpPr>
        <xdr:cNvPr id="297" name="フローチャート: 判断 296"/>
        <xdr:cNvSpPr/>
      </xdr:nvSpPr>
      <xdr:spPr>
        <a:xfrm>
          <a:off x="2857500" y="1414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60779</xdr:rowOff>
    </xdr:from>
    <xdr:to>
      <xdr:col>10</xdr:col>
      <xdr:colOff>165100</xdr:colOff>
      <xdr:row>82</xdr:row>
      <xdr:rowOff>162379</xdr:rowOff>
    </xdr:to>
    <xdr:sp macro="" textlink="">
      <xdr:nvSpPr>
        <xdr:cNvPr id="298" name="フローチャート: 判断 297"/>
        <xdr:cNvSpPr/>
      </xdr:nvSpPr>
      <xdr:spPr>
        <a:xfrm>
          <a:off x="19685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57513</xdr:rowOff>
    </xdr:from>
    <xdr:to>
      <xdr:col>6</xdr:col>
      <xdr:colOff>38100</xdr:colOff>
      <xdr:row>82</xdr:row>
      <xdr:rowOff>159113</xdr:rowOff>
    </xdr:to>
    <xdr:sp macro="" textlink="">
      <xdr:nvSpPr>
        <xdr:cNvPr id="299" name="フローチャート: 判断 298"/>
        <xdr:cNvSpPr/>
      </xdr:nvSpPr>
      <xdr:spPr>
        <a:xfrm>
          <a:off x="1079500" y="1411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119562</xdr:rowOff>
    </xdr:from>
    <xdr:to>
      <xdr:col>24</xdr:col>
      <xdr:colOff>114300</xdr:colOff>
      <xdr:row>84</xdr:row>
      <xdr:rowOff>49712</xdr:rowOff>
    </xdr:to>
    <xdr:sp macro="" textlink="">
      <xdr:nvSpPr>
        <xdr:cNvPr id="305" name="楕円 304"/>
        <xdr:cNvSpPr/>
      </xdr:nvSpPr>
      <xdr:spPr>
        <a:xfrm>
          <a:off x="4584700" y="1434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97989</xdr:rowOff>
    </xdr:from>
    <xdr:ext cx="405111" cy="259045"/>
    <xdr:sp macro="" textlink="">
      <xdr:nvSpPr>
        <xdr:cNvPr id="306" name="【福祉施設】&#10;有形固定資産減価償却率該当値テキスト"/>
        <xdr:cNvSpPr txBox="1"/>
      </xdr:nvSpPr>
      <xdr:spPr>
        <a:xfrm>
          <a:off x="4673600" y="1432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86905</xdr:rowOff>
    </xdr:from>
    <xdr:to>
      <xdr:col>20</xdr:col>
      <xdr:colOff>38100</xdr:colOff>
      <xdr:row>84</xdr:row>
      <xdr:rowOff>17055</xdr:rowOff>
    </xdr:to>
    <xdr:sp macro="" textlink="">
      <xdr:nvSpPr>
        <xdr:cNvPr id="307" name="楕円 306"/>
        <xdr:cNvSpPr/>
      </xdr:nvSpPr>
      <xdr:spPr>
        <a:xfrm>
          <a:off x="3746500" y="1431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137705</xdr:rowOff>
    </xdr:from>
    <xdr:to>
      <xdr:col>24</xdr:col>
      <xdr:colOff>63500</xdr:colOff>
      <xdr:row>83</xdr:row>
      <xdr:rowOff>170362</xdr:rowOff>
    </xdr:to>
    <xdr:cxnSp macro="">
      <xdr:nvCxnSpPr>
        <xdr:cNvPr id="308" name="直線コネクタ 307"/>
        <xdr:cNvCxnSpPr/>
      </xdr:nvCxnSpPr>
      <xdr:spPr>
        <a:xfrm>
          <a:off x="3797300" y="1436805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54248</xdr:rowOff>
    </xdr:from>
    <xdr:to>
      <xdr:col>15</xdr:col>
      <xdr:colOff>101600</xdr:colOff>
      <xdr:row>83</xdr:row>
      <xdr:rowOff>155848</xdr:rowOff>
    </xdr:to>
    <xdr:sp macro="" textlink="">
      <xdr:nvSpPr>
        <xdr:cNvPr id="309" name="楕円 308"/>
        <xdr:cNvSpPr/>
      </xdr:nvSpPr>
      <xdr:spPr>
        <a:xfrm>
          <a:off x="2857500" y="1428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105048</xdr:rowOff>
    </xdr:from>
    <xdr:to>
      <xdr:col>19</xdr:col>
      <xdr:colOff>177800</xdr:colOff>
      <xdr:row>83</xdr:row>
      <xdr:rowOff>137705</xdr:rowOff>
    </xdr:to>
    <xdr:cxnSp macro="">
      <xdr:nvCxnSpPr>
        <xdr:cNvPr id="310" name="直線コネクタ 309"/>
        <xdr:cNvCxnSpPr/>
      </xdr:nvCxnSpPr>
      <xdr:spPr>
        <a:xfrm>
          <a:off x="2908300" y="1433539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29755</xdr:rowOff>
    </xdr:from>
    <xdr:to>
      <xdr:col>10</xdr:col>
      <xdr:colOff>165100</xdr:colOff>
      <xdr:row>83</xdr:row>
      <xdr:rowOff>131355</xdr:rowOff>
    </xdr:to>
    <xdr:sp macro="" textlink="">
      <xdr:nvSpPr>
        <xdr:cNvPr id="311" name="楕円 310"/>
        <xdr:cNvSpPr/>
      </xdr:nvSpPr>
      <xdr:spPr>
        <a:xfrm>
          <a:off x="1968500" y="1426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80555</xdr:rowOff>
    </xdr:from>
    <xdr:to>
      <xdr:col>15</xdr:col>
      <xdr:colOff>50800</xdr:colOff>
      <xdr:row>83</xdr:row>
      <xdr:rowOff>105048</xdr:rowOff>
    </xdr:to>
    <xdr:cxnSp macro="">
      <xdr:nvCxnSpPr>
        <xdr:cNvPr id="312" name="直線コネクタ 311"/>
        <xdr:cNvCxnSpPr/>
      </xdr:nvCxnSpPr>
      <xdr:spPr>
        <a:xfrm>
          <a:off x="2019300" y="14310905"/>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5262</xdr:rowOff>
    </xdr:from>
    <xdr:to>
      <xdr:col>6</xdr:col>
      <xdr:colOff>38100</xdr:colOff>
      <xdr:row>83</xdr:row>
      <xdr:rowOff>106862</xdr:rowOff>
    </xdr:to>
    <xdr:sp macro="" textlink="">
      <xdr:nvSpPr>
        <xdr:cNvPr id="313" name="楕円 312"/>
        <xdr:cNvSpPr/>
      </xdr:nvSpPr>
      <xdr:spPr>
        <a:xfrm>
          <a:off x="1079500" y="1423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56062</xdr:rowOff>
    </xdr:from>
    <xdr:to>
      <xdr:col>10</xdr:col>
      <xdr:colOff>114300</xdr:colOff>
      <xdr:row>83</xdr:row>
      <xdr:rowOff>80555</xdr:rowOff>
    </xdr:to>
    <xdr:cxnSp macro="">
      <xdr:nvCxnSpPr>
        <xdr:cNvPr id="314" name="直線コネクタ 313"/>
        <xdr:cNvCxnSpPr/>
      </xdr:nvCxnSpPr>
      <xdr:spPr>
        <a:xfrm>
          <a:off x="1130300" y="14286412"/>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54808</xdr:rowOff>
    </xdr:from>
    <xdr:ext cx="405111" cy="259045"/>
    <xdr:sp macro="" textlink="">
      <xdr:nvSpPr>
        <xdr:cNvPr id="315" name="n_1aveValue【福祉施設】&#10;有形固定資産減価償却率"/>
        <xdr:cNvSpPr txBox="1"/>
      </xdr:nvSpPr>
      <xdr:spPr>
        <a:xfrm>
          <a:off x="3582044" y="1394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28683</xdr:rowOff>
    </xdr:from>
    <xdr:ext cx="405111" cy="259045"/>
    <xdr:sp macro="" textlink="">
      <xdr:nvSpPr>
        <xdr:cNvPr id="316" name="n_2aveValue【福祉施設】&#10;有形固定資産減価償却率"/>
        <xdr:cNvSpPr txBox="1"/>
      </xdr:nvSpPr>
      <xdr:spPr>
        <a:xfrm>
          <a:off x="2705744" y="1391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7456</xdr:rowOff>
    </xdr:from>
    <xdr:ext cx="405111" cy="259045"/>
    <xdr:sp macro="" textlink="">
      <xdr:nvSpPr>
        <xdr:cNvPr id="317" name="n_3aveValue【福祉施設】&#10;有形固定資産減価償却率"/>
        <xdr:cNvSpPr txBox="1"/>
      </xdr:nvSpPr>
      <xdr:spPr>
        <a:xfrm>
          <a:off x="1816744" y="1389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4190</xdr:rowOff>
    </xdr:from>
    <xdr:ext cx="405111" cy="259045"/>
    <xdr:sp macro="" textlink="">
      <xdr:nvSpPr>
        <xdr:cNvPr id="318" name="n_4aveValue【福祉施設】&#10;有形固定資産減価償却率"/>
        <xdr:cNvSpPr txBox="1"/>
      </xdr:nvSpPr>
      <xdr:spPr>
        <a:xfrm>
          <a:off x="927744" y="1389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8182</xdr:rowOff>
    </xdr:from>
    <xdr:ext cx="405111" cy="259045"/>
    <xdr:sp macro="" textlink="">
      <xdr:nvSpPr>
        <xdr:cNvPr id="319" name="n_1mainValue【福祉施設】&#10;有形固定資産減価償却率"/>
        <xdr:cNvSpPr txBox="1"/>
      </xdr:nvSpPr>
      <xdr:spPr>
        <a:xfrm>
          <a:off x="3582044" y="1440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146975</xdr:rowOff>
    </xdr:from>
    <xdr:ext cx="405111" cy="259045"/>
    <xdr:sp macro="" textlink="">
      <xdr:nvSpPr>
        <xdr:cNvPr id="320" name="n_2mainValue【福祉施設】&#10;有形固定資産減価償却率"/>
        <xdr:cNvSpPr txBox="1"/>
      </xdr:nvSpPr>
      <xdr:spPr>
        <a:xfrm>
          <a:off x="2705744" y="14377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122482</xdr:rowOff>
    </xdr:from>
    <xdr:ext cx="405111" cy="259045"/>
    <xdr:sp macro="" textlink="">
      <xdr:nvSpPr>
        <xdr:cNvPr id="321" name="n_3mainValue【福祉施設】&#10;有形固定資産減価償却率"/>
        <xdr:cNvSpPr txBox="1"/>
      </xdr:nvSpPr>
      <xdr:spPr>
        <a:xfrm>
          <a:off x="1816744" y="1435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97989</xdr:rowOff>
    </xdr:from>
    <xdr:ext cx="405111" cy="259045"/>
    <xdr:sp macro="" textlink="">
      <xdr:nvSpPr>
        <xdr:cNvPr id="322" name="n_4mainValue【福祉施設】&#10;有形固定資産減価償却率"/>
        <xdr:cNvSpPr txBox="1"/>
      </xdr:nvSpPr>
      <xdr:spPr>
        <a:xfrm>
          <a:off x="927744" y="1432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2" name="テキスト ボックス 34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4" name="テキスト ボックス 34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138430</xdr:rowOff>
    </xdr:from>
    <xdr:to>
      <xdr:col>54</xdr:col>
      <xdr:colOff>189865</xdr:colOff>
      <xdr:row>86</xdr:row>
      <xdr:rowOff>107950</xdr:rowOff>
    </xdr:to>
    <xdr:cxnSp macro="">
      <xdr:nvCxnSpPr>
        <xdr:cNvPr id="346" name="直線コネクタ 345"/>
        <xdr:cNvCxnSpPr/>
      </xdr:nvCxnSpPr>
      <xdr:spPr>
        <a:xfrm flipV="1">
          <a:off x="10476865" y="1351153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111777</xdr:rowOff>
    </xdr:from>
    <xdr:ext cx="469744" cy="259045"/>
    <xdr:sp macro="" textlink="">
      <xdr:nvSpPr>
        <xdr:cNvPr id="347" name="【福祉施設】&#10;一人当たり面積最小値テキスト"/>
        <xdr:cNvSpPr txBox="1"/>
      </xdr:nvSpPr>
      <xdr:spPr>
        <a:xfrm>
          <a:off x="10515600" y="148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348" name="直線コネクタ 347"/>
        <xdr:cNvCxnSpPr/>
      </xdr:nvCxnSpPr>
      <xdr:spPr>
        <a:xfrm>
          <a:off x="10388600" y="148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85107</xdr:rowOff>
    </xdr:from>
    <xdr:ext cx="469744" cy="259045"/>
    <xdr:sp macro="" textlink="">
      <xdr:nvSpPr>
        <xdr:cNvPr id="349" name="【福祉施設】&#10;一人当たり面積最大値テキスト"/>
        <xdr:cNvSpPr txBox="1"/>
      </xdr:nvSpPr>
      <xdr:spPr>
        <a:xfrm>
          <a:off x="10515600" y="13286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138430</xdr:rowOff>
    </xdr:from>
    <xdr:to>
      <xdr:col>55</xdr:col>
      <xdr:colOff>88900</xdr:colOff>
      <xdr:row>78</xdr:row>
      <xdr:rowOff>138430</xdr:rowOff>
    </xdr:to>
    <xdr:cxnSp macro="">
      <xdr:nvCxnSpPr>
        <xdr:cNvPr id="350" name="直線コネクタ 349"/>
        <xdr:cNvCxnSpPr/>
      </xdr:nvCxnSpPr>
      <xdr:spPr>
        <a:xfrm>
          <a:off x="10388600" y="13511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60977</xdr:rowOff>
    </xdr:from>
    <xdr:ext cx="469744" cy="259045"/>
    <xdr:sp macro="" textlink="">
      <xdr:nvSpPr>
        <xdr:cNvPr id="351" name="【福祉施設】&#10;一人当たり面積平均値テキスト"/>
        <xdr:cNvSpPr txBox="1"/>
      </xdr:nvSpPr>
      <xdr:spPr>
        <a:xfrm>
          <a:off x="10515600" y="144627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38100</xdr:rowOff>
    </xdr:from>
    <xdr:to>
      <xdr:col>55</xdr:col>
      <xdr:colOff>50800</xdr:colOff>
      <xdr:row>85</xdr:row>
      <xdr:rowOff>139700</xdr:rowOff>
    </xdr:to>
    <xdr:sp macro="" textlink="">
      <xdr:nvSpPr>
        <xdr:cNvPr id="352" name="フローチャート: 判断 351"/>
        <xdr:cNvSpPr/>
      </xdr:nvSpPr>
      <xdr:spPr>
        <a:xfrm>
          <a:off x="10426700" y="1461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48261</xdr:rowOff>
    </xdr:from>
    <xdr:to>
      <xdr:col>50</xdr:col>
      <xdr:colOff>165100</xdr:colOff>
      <xdr:row>85</xdr:row>
      <xdr:rowOff>149861</xdr:rowOff>
    </xdr:to>
    <xdr:sp macro="" textlink="">
      <xdr:nvSpPr>
        <xdr:cNvPr id="353" name="フローチャート: 判断 352"/>
        <xdr:cNvSpPr/>
      </xdr:nvSpPr>
      <xdr:spPr>
        <a:xfrm>
          <a:off x="9588500" y="1462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46989</xdr:rowOff>
    </xdr:from>
    <xdr:to>
      <xdr:col>46</xdr:col>
      <xdr:colOff>38100</xdr:colOff>
      <xdr:row>85</xdr:row>
      <xdr:rowOff>148589</xdr:rowOff>
    </xdr:to>
    <xdr:sp macro="" textlink="">
      <xdr:nvSpPr>
        <xdr:cNvPr id="354" name="フローチャート: 判断 353"/>
        <xdr:cNvSpPr/>
      </xdr:nvSpPr>
      <xdr:spPr>
        <a:xfrm>
          <a:off x="86995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50800</xdr:rowOff>
    </xdr:from>
    <xdr:to>
      <xdr:col>41</xdr:col>
      <xdr:colOff>101600</xdr:colOff>
      <xdr:row>85</xdr:row>
      <xdr:rowOff>152400</xdr:rowOff>
    </xdr:to>
    <xdr:sp macro="" textlink="">
      <xdr:nvSpPr>
        <xdr:cNvPr id="355" name="フローチャート: 判断 354"/>
        <xdr:cNvSpPr/>
      </xdr:nvSpPr>
      <xdr:spPr>
        <a:xfrm>
          <a:off x="7810500" y="1462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40639</xdr:rowOff>
    </xdr:from>
    <xdr:to>
      <xdr:col>36</xdr:col>
      <xdr:colOff>165100</xdr:colOff>
      <xdr:row>85</xdr:row>
      <xdr:rowOff>142239</xdr:rowOff>
    </xdr:to>
    <xdr:sp macro="" textlink="">
      <xdr:nvSpPr>
        <xdr:cNvPr id="356" name="フローチャート: 判断 355"/>
        <xdr:cNvSpPr/>
      </xdr:nvSpPr>
      <xdr:spPr>
        <a:xfrm>
          <a:off x="6921500" y="1461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68580</xdr:rowOff>
    </xdr:from>
    <xdr:to>
      <xdr:col>55</xdr:col>
      <xdr:colOff>50800</xdr:colOff>
      <xdr:row>85</xdr:row>
      <xdr:rowOff>170180</xdr:rowOff>
    </xdr:to>
    <xdr:sp macro="" textlink="">
      <xdr:nvSpPr>
        <xdr:cNvPr id="362" name="楕円 361"/>
        <xdr:cNvSpPr/>
      </xdr:nvSpPr>
      <xdr:spPr>
        <a:xfrm>
          <a:off x="10426700" y="1464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47007</xdr:rowOff>
    </xdr:from>
    <xdr:ext cx="469744" cy="259045"/>
    <xdr:sp macro="" textlink="">
      <xdr:nvSpPr>
        <xdr:cNvPr id="363" name="【福祉施設】&#10;一人当たり面積該当値テキスト"/>
        <xdr:cNvSpPr txBox="1"/>
      </xdr:nvSpPr>
      <xdr:spPr>
        <a:xfrm>
          <a:off x="10515600" y="1462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72389</xdr:rowOff>
    </xdr:from>
    <xdr:to>
      <xdr:col>50</xdr:col>
      <xdr:colOff>165100</xdr:colOff>
      <xdr:row>86</xdr:row>
      <xdr:rowOff>2539</xdr:rowOff>
    </xdr:to>
    <xdr:sp macro="" textlink="">
      <xdr:nvSpPr>
        <xdr:cNvPr id="364" name="楕円 363"/>
        <xdr:cNvSpPr/>
      </xdr:nvSpPr>
      <xdr:spPr>
        <a:xfrm>
          <a:off x="9588500" y="14645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119380</xdr:rowOff>
    </xdr:from>
    <xdr:to>
      <xdr:col>55</xdr:col>
      <xdr:colOff>0</xdr:colOff>
      <xdr:row>85</xdr:row>
      <xdr:rowOff>123189</xdr:rowOff>
    </xdr:to>
    <xdr:cxnSp macro="">
      <xdr:nvCxnSpPr>
        <xdr:cNvPr id="365" name="直線コネクタ 364"/>
        <xdr:cNvCxnSpPr/>
      </xdr:nvCxnSpPr>
      <xdr:spPr>
        <a:xfrm flipV="1">
          <a:off x="9639300" y="14692630"/>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74930</xdr:rowOff>
    </xdr:from>
    <xdr:to>
      <xdr:col>46</xdr:col>
      <xdr:colOff>38100</xdr:colOff>
      <xdr:row>86</xdr:row>
      <xdr:rowOff>5080</xdr:rowOff>
    </xdr:to>
    <xdr:sp macro="" textlink="">
      <xdr:nvSpPr>
        <xdr:cNvPr id="366" name="楕円 365"/>
        <xdr:cNvSpPr/>
      </xdr:nvSpPr>
      <xdr:spPr>
        <a:xfrm>
          <a:off x="8699500" y="1464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123189</xdr:rowOff>
    </xdr:from>
    <xdr:to>
      <xdr:col>50</xdr:col>
      <xdr:colOff>114300</xdr:colOff>
      <xdr:row>85</xdr:row>
      <xdr:rowOff>125730</xdr:rowOff>
    </xdr:to>
    <xdr:cxnSp macro="">
      <xdr:nvCxnSpPr>
        <xdr:cNvPr id="367" name="直線コネクタ 366"/>
        <xdr:cNvCxnSpPr/>
      </xdr:nvCxnSpPr>
      <xdr:spPr>
        <a:xfrm flipV="1">
          <a:off x="8750300" y="14696439"/>
          <a:ext cx="889000" cy="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78739</xdr:rowOff>
    </xdr:from>
    <xdr:to>
      <xdr:col>41</xdr:col>
      <xdr:colOff>101600</xdr:colOff>
      <xdr:row>86</xdr:row>
      <xdr:rowOff>8889</xdr:rowOff>
    </xdr:to>
    <xdr:sp macro="" textlink="">
      <xdr:nvSpPr>
        <xdr:cNvPr id="368" name="楕円 367"/>
        <xdr:cNvSpPr/>
      </xdr:nvSpPr>
      <xdr:spPr>
        <a:xfrm>
          <a:off x="7810500" y="1465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125730</xdr:rowOff>
    </xdr:from>
    <xdr:to>
      <xdr:col>45</xdr:col>
      <xdr:colOff>177800</xdr:colOff>
      <xdr:row>85</xdr:row>
      <xdr:rowOff>129539</xdr:rowOff>
    </xdr:to>
    <xdr:cxnSp macro="">
      <xdr:nvCxnSpPr>
        <xdr:cNvPr id="369" name="直線コネクタ 368"/>
        <xdr:cNvCxnSpPr/>
      </xdr:nvCxnSpPr>
      <xdr:spPr>
        <a:xfrm flipV="1">
          <a:off x="7861300" y="1469898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81280</xdr:rowOff>
    </xdr:from>
    <xdr:to>
      <xdr:col>36</xdr:col>
      <xdr:colOff>165100</xdr:colOff>
      <xdr:row>86</xdr:row>
      <xdr:rowOff>11430</xdr:rowOff>
    </xdr:to>
    <xdr:sp macro="" textlink="">
      <xdr:nvSpPr>
        <xdr:cNvPr id="370" name="楕円 369"/>
        <xdr:cNvSpPr/>
      </xdr:nvSpPr>
      <xdr:spPr>
        <a:xfrm>
          <a:off x="6921500" y="1465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129539</xdr:rowOff>
    </xdr:from>
    <xdr:to>
      <xdr:col>41</xdr:col>
      <xdr:colOff>50800</xdr:colOff>
      <xdr:row>85</xdr:row>
      <xdr:rowOff>132080</xdr:rowOff>
    </xdr:to>
    <xdr:cxnSp macro="">
      <xdr:nvCxnSpPr>
        <xdr:cNvPr id="371" name="直線コネクタ 370"/>
        <xdr:cNvCxnSpPr/>
      </xdr:nvCxnSpPr>
      <xdr:spPr>
        <a:xfrm flipV="1">
          <a:off x="6972300" y="14702789"/>
          <a:ext cx="889000" cy="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166388</xdr:rowOff>
    </xdr:from>
    <xdr:ext cx="469744" cy="259045"/>
    <xdr:sp macro="" textlink="">
      <xdr:nvSpPr>
        <xdr:cNvPr id="372" name="n_1aveValue【福祉施設】&#10;一人当たり面積"/>
        <xdr:cNvSpPr txBox="1"/>
      </xdr:nvSpPr>
      <xdr:spPr>
        <a:xfrm>
          <a:off x="9391727" y="14396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165116</xdr:rowOff>
    </xdr:from>
    <xdr:ext cx="469744" cy="259045"/>
    <xdr:sp macro="" textlink="">
      <xdr:nvSpPr>
        <xdr:cNvPr id="373" name="n_2aveValue【福祉施設】&#10;一人当たり面積"/>
        <xdr:cNvSpPr txBox="1"/>
      </xdr:nvSpPr>
      <xdr:spPr>
        <a:xfrm>
          <a:off x="8515427" y="1439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168927</xdr:rowOff>
    </xdr:from>
    <xdr:ext cx="469744" cy="259045"/>
    <xdr:sp macro="" textlink="">
      <xdr:nvSpPr>
        <xdr:cNvPr id="374" name="n_3aveValue【福祉施設】&#10;一人当たり面積"/>
        <xdr:cNvSpPr txBox="1"/>
      </xdr:nvSpPr>
      <xdr:spPr>
        <a:xfrm>
          <a:off x="7626427" y="1439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158766</xdr:rowOff>
    </xdr:from>
    <xdr:ext cx="469744" cy="259045"/>
    <xdr:sp macro="" textlink="">
      <xdr:nvSpPr>
        <xdr:cNvPr id="375" name="n_4aveValue【福祉施設】&#10;一人当たり面積"/>
        <xdr:cNvSpPr txBox="1"/>
      </xdr:nvSpPr>
      <xdr:spPr>
        <a:xfrm>
          <a:off x="6737427" y="1438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165116</xdr:rowOff>
    </xdr:from>
    <xdr:ext cx="469744" cy="259045"/>
    <xdr:sp macro="" textlink="">
      <xdr:nvSpPr>
        <xdr:cNvPr id="376" name="n_1mainValue【福祉施設】&#10;一人当たり面積"/>
        <xdr:cNvSpPr txBox="1"/>
      </xdr:nvSpPr>
      <xdr:spPr>
        <a:xfrm>
          <a:off x="9391727" y="14738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167657</xdr:rowOff>
    </xdr:from>
    <xdr:ext cx="469744" cy="259045"/>
    <xdr:sp macro="" textlink="">
      <xdr:nvSpPr>
        <xdr:cNvPr id="377" name="n_2mainValue【福祉施設】&#10;一人当たり面積"/>
        <xdr:cNvSpPr txBox="1"/>
      </xdr:nvSpPr>
      <xdr:spPr>
        <a:xfrm>
          <a:off x="8515427" y="1474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16</xdr:rowOff>
    </xdr:from>
    <xdr:ext cx="469744" cy="259045"/>
    <xdr:sp macro="" textlink="">
      <xdr:nvSpPr>
        <xdr:cNvPr id="378" name="n_3mainValue【福祉施設】&#10;一人当たり面積"/>
        <xdr:cNvSpPr txBox="1"/>
      </xdr:nvSpPr>
      <xdr:spPr>
        <a:xfrm>
          <a:off x="7626427" y="1474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2557</xdr:rowOff>
    </xdr:from>
    <xdr:ext cx="469744" cy="259045"/>
    <xdr:sp macro="" textlink="">
      <xdr:nvSpPr>
        <xdr:cNvPr id="379" name="n_4mainValue【福祉施設】&#10;一人当たり面積"/>
        <xdr:cNvSpPr txBox="1"/>
      </xdr:nvSpPr>
      <xdr:spPr>
        <a:xfrm>
          <a:off x="6737427" y="1474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8" name="テキスト ボックス 38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9" name="直線コネクタ 38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0" name="テキスト ボックス 389"/>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1" name="直線コネクタ 390"/>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2" name="テキスト ボックス 391"/>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3" name="直線コネクタ 392"/>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4" name="テキスト ボックス 393"/>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5" name="直線コネクタ 394"/>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6" name="テキスト ボックス 395"/>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7" name="直線コネクタ 396"/>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8" name="テキスト ボックス 397"/>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9" name="直線コネクタ 398"/>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0" name="テキスト ボックス 399"/>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1" name="直線コネクタ 400"/>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2" name="テキスト ボックス 401"/>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3" name="直線コネクタ 40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149679</xdr:rowOff>
    </xdr:from>
    <xdr:to>
      <xdr:col>24</xdr:col>
      <xdr:colOff>62865</xdr:colOff>
      <xdr:row>109</xdr:row>
      <xdr:rowOff>35379</xdr:rowOff>
    </xdr:to>
    <xdr:cxnSp macro="">
      <xdr:nvCxnSpPr>
        <xdr:cNvPr id="405" name="直線コネクタ 404"/>
        <xdr:cNvCxnSpPr/>
      </xdr:nvCxnSpPr>
      <xdr:spPr>
        <a:xfrm flipV="1">
          <a:off x="4634865"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6"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7" name="直線コネクタ 406"/>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96356</xdr:rowOff>
    </xdr:from>
    <xdr:ext cx="340478" cy="259045"/>
    <xdr:sp macro="" textlink="">
      <xdr:nvSpPr>
        <xdr:cNvPr id="408" name="【市民会館】&#10;有形固定資産減価償却率最大値テキスト"/>
        <xdr:cNvSpPr txBox="1"/>
      </xdr:nvSpPr>
      <xdr:spPr>
        <a:xfrm>
          <a:off x="4673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149679</xdr:rowOff>
    </xdr:from>
    <xdr:to>
      <xdr:col>24</xdr:col>
      <xdr:colOff>152400</xdr:colOff>
      <xdr:row>99</xdr:row>
      <xdr:rowOff>149679</xdr:rowOff>
    </xdr:to>
    <xdr:cxnSp macro="">
      <xdr:nvCxnSpPr>
        <xdr:cNvPr id="409" name="直線コネクタ 408"/>
        <xdr:cNvCxnSpPr/>
      </xdr:nvCxnSpPr>
      <xdr:spPr>
        <a:xfrm>
          <a:off x="4546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25054</xdr:rowOff>
    </xdr:from>
    <xdr:ext cx="405111" cy="259045"/>
    <xdr:sp macro="" textlink="">
      <xdr:nvSpPr>
        <xdr:cNvPr id="410" name="【市民会館】&#10;有形固定資産減価償却率平均値テキスト"/>
        <xdr:cNvSpPr txBox="1"/>
      </xdr:nvSpPr>
      <xdr:spPr>
        <a:xfrm>
          <a:off x="4673600" y="17855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46627</xdr:rowOff>
    </xdr:from>
    <xdr:to>
      <xdr:col>24</xdr:col>
      <xdr:colOff>114300</xdr:colOff>
      <xdr:row>104</xdr:row>
      <xdr:rowOff>148227</xdr:rowOff>
    </xdr:to>
    <xdr:sp macro="" textlink="">
      <xdr:nvSpPr>
        <xdr:cNvPr id="411" name="フローチャート: 判断 410"/>
        <xdr:cNvSpPr/>
      </xdr:nvSpPr>
      <xdr:spPr>
        <a:xfrm>
          <a:off x="45847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36830</xdr:rowOff>
    </xdr:from>
    <xdr:to>
      <xdr:col>20</xdr:col>
      <xdr:colOff>38100</xdr:colOff>
      <xdr:row>104</xdr:row>
      <xdr:rowOff>138430</xdr:rowOff>
    </xdr:to>
    <xdr:sp macro="" textlink="">
      <xdr:nvSpPr>
        <xdr:cNvPr id="412" name="フローチャート: 判断 411"/>
        <xdr:cNvSpPr/>
      </xdr:nvSpPr>
      <xdr:spPr>
        <a:xfrm>
          <a:off x="3746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10705</xdr:rowOff>
    </xdr:from>
    <xdr:to>
      <xdr:col>15</xdr:col>
      <xdr:colOff>101600</xdr:colOff>
      <xdr:row>104</xdr:row>
      <xdr:rowOff>112305</xdr:rowOff>
    </xdr:to>
    <xdr:sp macro="" textlink="">
      <xdr:nvSpPr>
        <xdr:cNvPr id="413" name="フローチャート: 判断 412"/>
        <xdr:cNvSpPr/>
      </xdr:nvSpPr>
      <xdr:spPr>
        <a:xfrm>
          <a:off x="285750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5806</xdr:rowOff>
    </xdr:from>
    <xdr:to>
      <xdr:col>10</xdr:col>
      <xdr:colOff>165100</xdr:colOff>
      <xdr:row>104</xdr:row>
      <xdr:rowOff>107406</xdr:rowOff>
    </xdr:to>
    <xdr:sp macro="" textlink="">
      <xdr:nvSpPr>
        <xdr:cNvPr id="414" name="フローチャート: 判断 413"/>
        <xdr:cNvSpPr/>
      </xdr:nvSpPr>
      <xdr:spPr>
        <a:xfrm>
          <a:off x="1968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2539</xdr:rowOff>
    </xdr:from>
    <xdr:to>
      <xdr:col>6</xdr:col>
      <xdr:colOff>38100</xdr:colOff>
      <xdr:row>104</xdr:row>
      <xdr:rowOff>104139</xdr:rowOff>
    </xdr:to>
    <xdr:sp macro="" textlink="">
      <xdr:nvSpPr>
        <xdr:cNvPr id="415" name="フローチャート: 判断 414"/>
        <xdr:cNvSpPr/>
      </xdr:nvSpPr>
      <xdr:spPr>
        <a:xfrm>
          <a:off x="1079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6" name="テキスト ボックス 41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7" name="テキスト ボックス 41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8" name="テキスト ボックス 41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9" name="テキスト ボックス 41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0" name="テキスト ボックス 41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66221</xdr:rowOff>
    </xdr:from>
    <xdr:to>
      <xdr:col>24</xdr:col>
      <xdr:colOff>114300</xdr:colOff>
      <xdr:row>102</xdr:row>
      <xdr:rowOff>167821</xdr:rowOff>
    </xdr:to>
    <xdr:sp macro="" textlink="">
      <xdr:nvSpPr>
        <xdr:cNvPr id="421" name="楕円 420"/>
        <xdr:cNvSpPr/>
      </xdr:nvSpPr>
      <xdr:spPr>
        <a:xfrm>
          <a:off x="4584700" y="1755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89098</xdr:rowOff>
    </xdr:from>
    <xdr:ext cx="405111" cy="259045"/>
    <xdr:sp macro="" textlink="">
      <xdr:nvSpPr>
        <xdr:cNvPr id="422" name="【市民会館】&#10;有形固定資産減価償却率該当値テキスト"/>
        <xdr:cNvSpPr txBox="1"/>
      </xdr:nvSpPr>
      <xdr:spPr>
        <a:xfrm>
          <a:off x="4673600" y="17405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907</xdr:rowOff>
    </xdr:from>
    <xdr:to>
      <xdr:col>20</xdr:col>
      <xdr:colOff>38100</xdr:colOff>
      <xdr:row>105</xdr:row>
      <xdr:rowOff>102507</xdr:rowOff>
    </xdr:to>
    <xdr:sp macro="" textlink="">
      <xdr:nvSpPr>
        <xdr:cNvPr id="423" name="楕円 422"/>
        <xdr:cNvSpPr/>
      </xdr:nvSpPr>
      <xdr:spPr>
        <a:xfrm>
          <a:off x="3746500" y="1800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117021</xdr:rowOff>
    </xdr:from>
    <xdr:to>
      <xdr:col>24</xdr:col>
      <xdr:colOff>63500</xdr:colOff>
      <xdr:row>105</xdr:row>
      <xdr:rowOff>51707</xdr:rowOff>
    </xdr:to>
    <xdr:cxnSp macro="">
      <xdr:nvCxnSpPr>
        <xdr:cNvPr id="424" name="直線コネクタ 423"/>
        <xdr:cNvCxnSpPr/>
      </xdr:nvCxnSpPr>
      <xdr:spPr>
        <a:xfrm flipV="1">
          <a:off x="3797300" y="17604921"/>
          <a:ext cx="838200" cy="449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147864</xdr:rowOff>
    </xdr:from>
    <xdr:to>
      <xdr:col>15</xdr:col>
      <xdr:colOff>101600</xdr:colOff>
      <xdr:row>104</xdr:row>
      <xdr:rowOff>78014</xdr:rowOff>
    </xdr:to>
    <xdr:sp macro="" textlink="">
      <xdr:nvSpPr>
        <xdr:cNvPr id="425" name="楕円 424"/>
        <xdr:cNvSpPr/>
      </xdr:nvSpPr>
      <xdr:spPr>
        <a:xfrm>
          <a:off x="2857500" y="1780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27214</xdr:rowOff>
    </xdr:from>
    <xdr:to>
      <xdr:col>19</xdr:col>
      <xdr:colOff>177800</xdr:colOff>
      <xdr:row>105</xdr:row>
      <xdr:rowOff>51707</xdr:rowOff>
    </xdr:to>
    <xdr:cxnSp macro="">
      <xdr:nvCxnSpPr>
        <xdr:cNvPr id="426" name="直線コネクタ 425"/>
        <xdr:cNvCxnSpPr/>
      </xdr:nvCxnSpPr>
      <xdr:spPr>
        <a:xfrm>
          <a:off x="2908300" y="17858014"/>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61323</xdr:rowOff>
    </xdr:from>
    <xdr:to>
      <xdr:col>10</xdr:col>
      <xdr:colOff>165100</xdr:colOff>
      <xdr:row>105</xdr:row>
      <xdr:rowOff>162923</xdr:rowOff>
    </xdr:to>
    <xdr:sp macro="" textlink="">
      <xdr:nvSpPr>
        <xdr:cNvPr id="427" name="楕円 426"/>
        <xdr:cNvSpPr/>
      </xdr:nvSpPr>
      <xdr:spPr>
        <a:xfrm>
          <a:off x="1968500" y="1806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27214</xdr:rowOff>
    </xdr:from>
    <xdr:to>
      <xdr:col>15</xdr:col>
      <xdr:colOff>50800</xdr:colOff>
      <xdr:row>105</xdr:row>
      <xdr:rowOff>112123</xdr:rowOff>
    </xdr:to>
    <xdr:cxnSp macro="">
      <xdr:nvCxnSpPr>
        <xdr:cNvPr id="428" name="直線コネクタ 427"/>
        <xdr:cNvCxnSpPr/>
      </xdr:nvCxnSpPr>
      <xdr:spPr>
        <a:xfrm flipV="1">
          <a:off x="2019300" y="17858014"/>
          <a:ext cx="889000" cy="256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28666</xdr:rowOff>
    </xdr:from>
    <xdr:to>
      <xdr:col>6</xdr:col>
      <xdr:colOff>38100</xdr:colOff>
      <xdr:row>105</xdr:row>
      <xdr:rowOff>130266</xdr:rowOff>
    </xdr:to>
    <xdr:sp macro="" textlink="">
      <xdr:nvSpPr>
        <xdr:cNvPr id="429" name="楕円 428"/>
        <xdr:cNvSpPr/>
      </xdr:nvSpPr>
      <xdr:spPr>
        <a:xfrm>
          <a:off x="1079500" y="1803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79466</xdr:rowOff>
    </xdr:from>
    <xdr:to>
      <xdr:col>10</xdr:col>
      <xdr:colOff>114300</xdr:colOff>
      <xdr:row>105</xdr:row>
      <xdr:rowOff>112123</xdr:rowOff>
    </xdr:to>
    <xdr:cxnSp macro="">
      <xdr:nvCxnSpPr>
        <xdr:cNvPr id="430" name="直線コネクタ 429"/>
        <xdr:cNvCxnSpPr/>
      </xdr:nvCxnSpPr>
      <xdr:spPr>
        <a:xfrm>
          <a:off x="1130300" y="1808171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154957</xdr:rowOff>
    </xdr:from>
    <xdr:ext cx="405111" cy="259045"/>
    <xdr:sp macro="" textlink="">
      <xdr:nvSpPr>
        <xdr:cNvPr id="431" name="n_1aveValue【市民会館】&#10;有形固定資産減価償却率"/>
        <xdr:cNvSpPr txBox="1"/>
      </xdr:nvSpPr>
      <xdr:spPr>
        <a:xfrm>
          <a:off x="3582044"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103432</xdr:rowOff>
    </xdr:from>
    <xdr:ext cx="405111" cy="259045"/>
    <xdr:sp macro="" textlink="">
      <xdr:nvSpPr>
        <xdr:cNvPr id="432" name="n_2aveValue【市民会館】&#10;有形固定資産減価償却率"/>
        <xdr:cNvSpPr txBox="1"/>
      </xdr:nvSpPr>
      <xdr:spPr>
        <a:xfrm>
          <a:off x="2705744" y="1793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123933</xdr:rowOff>
    </xdr:from>
    <xdr:ext cx="405111" cy="259045"/>
    <xdr:sp macro="" textlink="">
      <xdr:nvSpPr>
        <xdr:cNvPr id="433" name="n_3aveValue【市民会館】&#10;有形固定資産減価償却率"/>
        <xdr:cNvSpPr txBox="1"/>
      </xdr:nvSpPr>
      <xdr:spPr>
        <a:xfrm>
          <a:off x="1816744" y="1761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120666</xdr:rowOff>
    </xdr:from>
    <xdr:ext cx="405111" cy="259045"/>
    <xdr:sp macro="" textlink="">
      <xdr:nvSpPr>
        <xdr:cNvPr id="434" name="n_4aveValue【市民会館】&#10;有形固定資産減価償却率"/>
        <xdr:cNvSpPr txBox="1"/>
      </xdr:nvSpPr>
      <xdr:spPr>
        <a:xfrm>
          <a:off x="9277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93634</xdr:rowOff>
    </xdr:from>
    <xdr:ext cx="405111" cy="259045"/>
    <xdr:sp macro="" textlink="">
      <xdr:nvSpPr>
        <xdr:cNvPr id="435" name="n_1mainValue【市民会館】&#10;有形固定資産減価償却率"/>
        <xdr:cNvSpPr txBox="1"/>
      </xdr:nvSpPr>
      <xdr:spPr>
        <a:xfrm>
          <a:off x="3582044" y="1809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94541</xdr:rowOff>
    </xdr:from>
    <xdr:ext cx="405111" cy="259045"/>
    <xdr:sp macro="" textlink="">
      <xdr:nvSpPr>
        <xdr:cNvPr id="436" name="n_2mainValue【市民会館】&#10;有形固定資産減価償却率"/>
        <xdr:cNvSpPr txBox="1"/>
      </xdr:nvSpPr>
      <xdr:spPr>
        <a:xfrm>
          <a:off x="2705744" y="1758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154050</xdr:rowOff>
    </xdr:from>
    <xdr:ext cx="405111" cy="259045"/>
    <xdr:sp macro="" textlink="">
      <xdr:nvSpPr>
        <xdr:cNvPr id="437" name="n_3mainValue【市民会館】&#10;有形固定資産減価償却率"/>
        <xdr:cNvSpPr txBox="1"/>
      </xdr:nvSpPr>
      <xdr:spPr>
        <a:xfrm>
          <a:off x="1816744" y="1815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121393</xdr:rowOff>
    </xdr:from>
    <xdr:ext cx="405111" cy="259045"/>
    <xdr:sp macro="" textlink="">
      <xdr:nvSpPr>
        <xdr:cNvPr id="438" name="n_4mainValue【市民会館】&#10;有形固定資産減価償却率"/>
        <xdr:cNvSpPr txBox="1"/>
      </xdr:nvSpPr>
      <xdr:spPr>
        <a:xfrm>
          <a:off x="927744" y="1812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9" name="正方形/長方形 43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0" name="正方形/長方形 43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1" name="正方形/長方形 44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2" name="正方形/長方形 44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3" name="正方形/長方形 44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4" name="正方形/長方形 44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5" name="正方形/長方形 44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6" name="正方形/長方形 44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7" name="テキスト ボックス 44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8" name="直線コネクタ 44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9" name="直線コネクタ 448"/>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50" name="テキスト ボックス 449"/>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1" name="直線コネクタ 450"/>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2" name="テキスト ボックス 451"/>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3" name="直線コネクタ 452"/>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4" name="テキスト ボックス 453"/>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5" name="直線コネクタ 454"/>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6" name="テキスト ボックス 455"/>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7" name="直線コネクタ 456"/>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8" name="テキスト ボックス 457"/>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9" name="直線コネクタ 45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0" name="テキスト ボックス 45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146686</xdr:rowOff>
    </xdr:from>
    <xdr:to>
      <xdr:col>54</xdr:col>
      <xdr:colOff>189865</xdr:colOff>
      <xdr:row>108</xdr:row>
      <xdr:rowOff>131445</xdr:rowOff>
    </xdr:to>
    <xdr:cxnSp macro="">
      <xdr:nvCxnSpPr>
        <xdr:cNvPr id="462" name="直線コネクタ 461"/>
        <xdr:cNvCxnSpPr/>
      </xdr:nvCxnSpPr>
      <xdr:spPr>
        <a:xfrm flipV="1">
          <a:off x="10476865" y="17120236"/>
          <a:ext cx="0" cy="1527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135272</xdr:rowOff>
    </xdr:from>
    <xdr:ext cx="469744" cy="259045"/>
    <xdr:sp macro="" textlink="">
      <xdr:nvSpPr>
        <xdr:cNvPr id="463" name="【市民会館】&#10;一人当たり面積最小値テキスト"/>
        <xdr:cNvSpPr txBox="1"/>
      </xdr:nvSpPr>
      <xdr:spPr>
        <a:xfrm>
          <a:off x="10515600" y="1865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131445</xdr:rowOff>
    </xdr:from>
    <xdr:to>
      <xdr:col>55</xdr:col>
      <xdr:colOff>88900</xdr:colOff>
      <xdr:row>108</xdr:row>
      <xdr:rowOff>131445</xdr:rowOff>
    </xdr:to>
    <xdr:cxnSp macro="">
      <xdr:nvCxnSpPr>
        <xdr:cNvPr id="464" name="直線コネクタ 463"/>
        <xdr:cNvCxnSpPr/>
      </xdr:nvCxnSpPr>
      <xdr:spPr>
        <a:xfrm>
          <a:off x="10388600" y="1864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93363</xdr:rowOff>
    </xdr:from>
    <xdr:ext cx="469744" cy="259045"/>
    <xdr:sp macro="" textlink="">
      <xdr:nvSpPr>
        <xdr:cNvPr id="465" name="【市民会館】&#10;一人当たり面積最大値テキスト"/>
        <xdr:cNvSpPr txBox="1"/>
      </xdr:nvSpPr>
      <xdr:spPr>
        <a:xfrm>
          <a:off x="10515600" y="16895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146686</xdr:rowOff>
    </xdr:from>
    <xdr:to>
      <xdr:col>55</xdr:col>
      <xdr:colOff>88900</xdr:colOff>
      <xdr:row>99</xdr:row>
      <xdr:rowOff>146686</xdr:rowOff>
    </xdr:to>
    <xdr:cxnSp macro="">
      <xdr:nvCxnSpPr>
        <xdr:cNvPr id="466" name="直線コネクタ 465"/>
        <xdr:cNvCxnSpPr/>
      </xdr:nvCxnSpPr>
      <xdr:spPr>
        <a:xfrm>
          <a:off x="10388600" y="17120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64788</xdr:rowOff>
    </xdr:from>
    <xdr:ext cx="469744" cy="259045"/>
    <xdr:sp macro="" textlink="">
      <xdr:nvSpPr>
        <xdr:cNvPr id="467" name="【市民会館】&#10;一人当たり面積平均値テキスト"/>
        <xdr:cNvSpPr txBox="1"/>
      </xdr:nvSpPr>
      <xdr:spPr>
        <a:xfrm>
          <a:off x="10515600" y="182384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86361</xdr:rowOff>
    </xdr:from>
    <xdr:to>
      <xdr:col>55</xdr:col>
      <xdr:colOff>50800</xdr:colOff>
      <xdr:row>107</xdr:row>
      <xdr:rowOff>16511</xdr:rowOff>
    </xdr:to>
    <xdr:sp macro="" textlink="">
      <xdr:nvSpPr>
        <xdr:cNvPr id="468" name="フローチャート: 判断 467"/>
        <xdr:cNvSpPr/>
      </xdr:nvSpPr>
      <xdr:spPr>
        <a:xfrm>
          <a:off x="10426700" y="18260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101600</xdr:rowOff>
    </xdr:from>
    <xdr:to>
      <xdr:col>50</xdr:col>
      <xdr:colOff>165100</xdr:colOff>
      <xdr:row>107</xdr:row>
      <xdr:rowOff>31750</xdr:rowOff>
    </xdr:to>
    <xdr:sp macro="" textlink="">
      <xdr:nvSpPr>
        <xdr:cNvPr id="469" name="フローチャート: 判断 468"/>
        <xdr:cNvSpPr/>
      </xdr:nvSpPr>
      <xdr:spPr>
        <a:xfrm>
          <a:off x="9588500" y="1827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111125</xdr:rowOff>
    </xdr:from>
    <xdr:to>
      <xdr:col>46</xdr:col>
      <xdr:colOff>38100</xdr:colOff>
      <xdr:row>107</xdr:row>
      <xdr:rowOff>41275</xdr:rowOff>
    </xdr:to>
    <xdr:sp macro="" textlink="">
      <xdr:nvSpPr>
        <xdr:cNvPr id="470" name="フローチャート: 判断 469"/>
        <xdr:cNvSpPr/>
      </xdr:nvSpPr>
      <xdr:spPr>
        <a:xfrm>
          <a:off x="8699500" y="1828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103505</xdr:rowOff>
    </xdr:from>
    <xdr:to>
      <xdr:col>41</xdr:col>
      <xdr:colOff>101600</xdr:colOff>
      <xdr:row>107</xdr:row>
      <xdr:rowOff>33655</xdr:rowOff>
    </xdr:to>
    <xdr:sp macro="" textlink="">
      <xdr:nvSpPr>
        <xdr:cNvPr id="471" name="フローチャート: 判断 470"/>
        <xdr:cNvSpPr/>
      </xdr:nvSpPr>
      <xdr:spPr>
        <a:xfrm>
          <a:off x="7810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99695</xdr:rowOff>
    </xdr:from>
    <xdr:to>
      <xdr:col>36</xdr:col>
      <xdr:colOff>165100</xdr:colOff>
      <xdr:row>107</xdr:row>
      <xdr:rowOff>29845</xdr:rowOff>
    </xdr:to>
    <xdr:sp macro="" textlink="">
      <xdr:nvSpPr>
        <xdr:cNvPr id="472" name="フローチャート: 判断 471"/>
        <xdr:cNvSpPr/>
      </xdr:nvSpPr>
      <xdr:spPr>
        <a:xfrm>
          <a:off x="69215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3" name="テキスト ボックス 47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4" name="テキスト ボックス 47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5" name="テキスト ボックス 47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6" name="テキスト ボックス 47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7" name="テキスト ボックス 47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10161</xdr:rowOff>
    </xdr:from>
    <xdr:to>
      <xdr:col>55</xdr:col>
      <xdr:colOff>50800</xdr:colOff>
      <xdr:row>105</xdr:row>
      <xdr:rowOff>111761</xdr:rowOff>
    </xdr:to>
    <xdr:sp macro="" textlink="">
      <xdr:nvSpPr>
        <xdr:cNvPr id="478" name="楕円 477"/>
        <xdr:cNvSpPr/>
      </xdr:nvSpPr>
      <xdr:spPr>
        <a:xfrm>
          <a:off x="10426700" y="1801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33038</xdr:rowOff>
    </xdr:from>
    <xdr:ext cx="469744" cy="259045"/>
    <xdr:sp macro="" textlink="">
      <xdr:nvSpPr>
        <xdr:cNvPr id="479" name="【市民会館】&#10;一人当たり面積該当値テキスト"/>
        <xdr:cNvSpPr txBox="1"/>
      </xdr:nvSpPr>
      <xdr:spPr>
        <a:xfrm>
          <a:off x="10515600" y="1786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636</xdr:rowOff>
    </xdr:from>
    <xdr:to>
      <xdr:col>50</xdr:col>
      <xdr:colOff>165100</xdr:colOff>
      <xdr:row>106</xdr:row>
      <xdr:rowOff>102236</xdr:rowOff>
    </xdr:to>
    <xdr:sp macro="" textlink="">
      <xdr:nvSpPr>
        <xdr:cNvPr id="480" name="楕円 479"/>
        <xdr:cNvSpPr/>
      </xdr:nvSpPr>
      <xdr:spPr>
        <a:xfrm>
          <a:off x="9588500" y="1817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60961</xdr:rowOff>
    </xdr:from>
    <xdr:to>
      <xdr:col>55</xdr:col>
      <xdr:colOff>0</xdr:colOff>
      <xdr:row>106</xdr:row>
      <xdr:rowOff>51436</xdr:rowOff>
    </xdr:to>
    <xdr:cxnSp macro="">
      <xdr:nvCxnSpPr>
        <xdr:cNvPr id="481" name="直線コネクタ 480"/>
        <xdr:cNvCxnSpPr/>
      </xdr:nvCxnSpPr>
      <xdr:spPr>
        <a:xfrm flipV="1">
          <a:off x="9639300" y="18063211"/>
          <a:ext cx="838200" cy="16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8255</xdr:rowOff>
    </xdr:from>
    <xdr:to>
      <xdr:col>46</xdr:col>
      <xdr:colOff>38100</xdr:colOff>
      <xdr:row>106</xdr:row>
      <xdr:rowOff>109855</xdr:rowOff>
    </xdr:to>
    <xdr:sp macro="" textlink="">
      <xdr:nvSpPr>
        <xdr:cNvPr id="482" name="楕円 481"/>
        <xdr:cNvSpPr/>
      </xdr:nvSpPr>
      <xdr:spPr>
        <a:xfrm>
          <a:off x="8699500" y="1818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51436</xdr:rowOff>
    </xdr:from>
    <xdr:to>
      <xdr:col>50</xdr:col>
      <xdr:colOff>114300</xdr:colOff>
      <xdr:row>106</xdr:row>
      <xdr:rowOff>59055</xdr:rowOff>
    </xdr:to>
    <xdr:cxnSp macro="">
      <xdr:nvCxnSpPr>
        <xdr:cNvPr id="483" name="直線コネクタ 482"/>
        <xdr:cNvCxnSpPr/>
      </xdr:nvCxnSpPr>
      <xdr:spPr>
        <a:xfrm flipV="1">
          <a:off x="8750300" y="18225136"/>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109220</xdr:rowOff>
    </xdr:from>
    <xdr:to>
      <xdr:col>41</xdr:col>
      <xdr:colOff>101600</xdr:colOff>
      <xdr:row>105</xdr:row>
      <xdr:rowOff>39370</xdr:rowOff>
    </xdr:to>
    <xdr:sp macro="" textlink="">
      <xdr:nvSpPr>
        <xdr:cNvPr id="484" name="楕円 483"/>
        <xdr:cNvSpPr/>
      </xdr:nvSpPr>
      <xdr:spPr>
        <a:xfrm>
          <a:off x="7810500" y="1794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160020</xdr:rowOff>
    </xdr:from>
    <xdr:to>
      <xdr:col>45</xdr:col>
      <xdr:colOff>177800</xdr:colOff>
      <xdr:row>106</xdr:row>
      <xdr:rowOff>59055</xdr:rowOff>
    </xdr:to>
    <xdr:cxnSp macro="">
      <xdr:nvCxnSpPr>
        <xdr:cNvPr id="485" name="直線コネクタ 484"/>
        <xdr:cNvCxnSpPr/>
      </xdr:nvCxnSpPr>
      <xdr:spPr>
        <a:xfrm>
          <a:off x="7861300" y="17990820"/>
          <a:ext cx="889000" cy="241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122555</xdr:rowOff>
    </xdr:from>
    <xdr:to>
      <xdr:col>36</xdr:col>
      <xdr:colOff>165100</xdr:colOff>
      <xdr:row>105</xdr:row>
      <xdr:rowOff>52705</xdr:rowOff>
    </xdr:to>
    <xdr:sp macro="" textlink="">
      <xdr:nvSpPr>
        <xdr:cNvPr id="486" name="楕円 485"/>
        <xdr:cNvSpPr/>
      </xdr:nvSpPr>
      <xdr:spPr>
        <a:xfrm>
          <a:off x="6921500" y="1795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104</xdr:row>
      <xdr:rowOff>160020</xdr:rowOff>
    </xdr:from>
    <xdr:to>
      <xdr:col>41</xdr:col>
      <xdr:colOff>50800</xdr:colOff>
      <xdr:row>105</xdr:row>
      <xdr:rowOff>1905</xdr:rowOff>
    </xdr:to>
    <xdr:cxnSp macro="">
      <xdr:nvCxnSpPr>
        <xdr:cNvPr id="487" name="直線コネクタ 486"/>
        <xdr:cNvCxnSpPr/>
      </xdr:nvCxnSpPr>
      <xdr:spPr>
        <a:xfrm flipV="1">
          <a:off x="6972300" y="1799082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22877</xdr:rowOff>
    </xdr:from>
    <xdr:ext cx="469744" cy="259045"/>
    <xdr:sp macro="" textlink="">
      <xdr:nvSpPr>
        <xdr:cNvPr id="488" name="n_1aveValue【市民会館】&#10;一人当たり面積"/>
        <xdr:cNvSpPr txBox="1"/>
      </xdr:nvSpPr>
      <xdr:spPr>
        <a:xfrm>
          <a:off x="9391727" y="183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32402</xdr:rowOff>
    </xdr:from>
    <xdr:ext cx="469744" cy="259045"/>
    <xdr:sp macro="" textlink="">
      <xdr:nvSpPr>
        <xdr:cNvPr id="489" name="n_2aveValue【市民会館】&#10;一人当たり面積"/>
        <xdr:cNvSpPr txBox="1"/>
      </xdr:nvSpPr>
      <xdr:spPr>
        <a:xfrm>
          <a:off x="8515427" y="18377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24782</xdr:rowOff>
    </xdr:from>
    <xdr:ext cx="469744" cy="259045"/>
    <xdr:sp macro="" textlink="">
      <xdr:nvSpPr>
        <xdr:cNvPr id="490" name="n_3aveValue【市民会館】&#10;一人当たり面積"/>
        <xdr:cNvSpPr txBox="1"/>
      </xdr:nvSpPr>
      <xdr:spPr>
        <a:xfrm>
          <a:off x="7626427" y="18369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20972</xdr:rowOff>
    </xdr:from>
    <xdr:ext cx="469744" cy="259045"/>
    <xdr:sp macro="" textlink="">
      <xdr:nvSpPr>
        <xdr:cNvPr id="491" name="n_4aveValue【市民会館】&#10;一人当たり面積"/>
        <xdr:cNvSpPr txBox="1"/>
      </xdr:nvSpPr>
      <xdr:spPr>
        <a:xfrm>
          <a:off x="6737427" y="1836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118763</xdr:rowOff>
    </xdr:from>
    <xdr:ext cx="469744" cy="259045"/>
    <xdr:sp macro="" textlink="">
      <xdr:nvSpPr>
        <xdr:cNvPr id="492" name="n_1mainValue【市民会館】&#10;一人当たり面積"/>
        <xdr:cNvSpPr txBox="1"/>
      </xdr:nvSpPr>
      <xdr:spPr>
        <a:xfrm>
          <a:off x="9391727" y="17949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126382</xdr:rowOff>
    </xdr:from>
    <xdr:ext cx="469744" cy="259045"/>
    <xdr:sp macro="" textlink="">
      <xdr:nvSpPr>
        <xdr:cNvPr id="493" name="n_2mainValue【市民会館】&#10;一人当たり面積"/>
        <xdr:cNvSpPr txBox="1"/>
      </xdr:nvSpPr>
      <xdr:spPr>
        <a:xfrm>
          <a:off x="8515427" y="1795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55897</xdr:rowOff>
    </xdr:from>
    <xdr:ext cx="469744" cy="259045"/>
    <xdr:sp macro="" textlink="">
      <xdr:nvSpPr>
        <xdr:cNvPr id="494" name="n_3mainValue【市民会館】&#10;一人当たり面積"/>
        <xdr:cNvSpPr txBox="1"/>
      </xdr:nvSpPr>
      <xdr:spPr>
        <a:xfrm>
          <a:off x="7626427" y="1771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69232</xdr:rowOff>
    </xdr:from>
    <xdr:ext cx="469744" cy="259045"/>
    <xdr:sp macro="" textlink="">
      <xdr:nvSpPr>
        <xdr:cNvPr id="495" name="n_4mainValue【市民会館】&#10;一人当たり面積"/>
        <xdr:cNvSpPr txBox="1"/>
      </xdr:nvSpPr>
      <xdr:spPr>
        <a:xfrm>
          <a:off x="6737427" y="1772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6" name="正方形/長方形 4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7" name="正方形/長方形 4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8" name="正方形/長方形 4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9" name="正方形/長方形 4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0" name="正方形/長方形 4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1" name="正方形/長方形 5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2" name="正方形/長方形 5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3" name="正方形/長方形 5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4" name="テキスト ボックス 5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5" name="直線コネクタ 5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6" name="テキスト ボックス 50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7" name="直線コネクタ 50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8" name="テキスト ボックス 507"/>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9" name="直線コネクタ 50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0" name="テキスト ボックス 50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1" name="直線コネクタ 51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2" name="テキスト ボックス 51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3" name="直線コネクタ 51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4" name="テキスト ボックス 51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5" name="直線コネクタ 51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6" name="テキスト ボックス 51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7" name="直線コネクタ 51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8" name="テキスト ボックス 517"/>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9" name="直線コネクタ 51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42</xdr:row>
      <xdr:rowOff>92528</xdr:rowOff>
    </xdr:to>
    <xdr:cxnSp macro="">
      <xdr:nvCxnSpPr>
        <xdr:cNvPr id="521" name="直線コネクタ 520"/>
        <xdr:cNvCxnSpPr/>
      </xdr:nvCxnSpPr>
      <xdr:spPr>
        <a:xfrm flipV="1">
          <a:off x="16318864" y="5768340"/>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22" name="【一般廃棄物処理施設】&#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23" name="直線コネクタ 522"/>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340478" cy="259045"/>
    <xdr:sp macro="" textlink="">
      <xdr:nvSpPr>
        <xdr:cNvPr id="524" name="【一般廃棄物処理施設】&#10;有形固定資産減価償却率最大値テキスト"/>
        <xdr:cNvSpPr txBox="1"/>
      </xdr:nvSpPr>
      <xdr:spPr>
        <a:xfrm>
          <a:off x="16357600" y="55435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525" name="直線コネクタ 524"/>
        <xdr:cNvCxnSpPr/>
      </xdr:nvCxnSpPr>
      <xdr:spPr>
        <a:xfrm>
          <a:off x="16230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80934</xdr:rowOff>
    </xdr:from>
    <xdr:ext cx="405111" cy="259045"/>
    <xdr:sp macro="" textlink="">
      <xdr:nvSpPr>
        <xdr:cNvPr id="526" name="【一般廃棄物処理施設】&#10;有形固定資産減価償却率平均値テキスト"/>
        <xdr:cNvSpPr txBox="1"/>
      </xdr:nvSpPr>
      <xdr:spPr>
        <a:xfrm>
          <a:off x="16357600" y="6424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58057</xdr:rowOff>
    </xdr:from>
    <xdr:to>
      <xdr:col>85</xdr:col>
      <xdr:colOff>177800</xdr:colOff>
      <xdr:row>38</xdr:row>
      <xdr:rowOff>159657</xdr:rowOff>
    </xdr:to>
    <xdr:sp macro="" textlink="">
      <xdr:nvSpPr>
        <xdr:cNvPr id="527" name="フローチャート: 判断 526"/>
        <xdr:cNvSpPr/>
      </xdr:nvSpPr>
      <xdr:spPr>
        <a:xfrm>
          <a:off x="162687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48260</xdr:rowOff>
    </xdr:from>
    <xdr:to>
      <xdr:col>81</xdr:col>
      <xdr:colOff>101600</xdr:colOff>
      <xdr:row>38</xdr:row>
      <xdr:rowOff>149860</xdr:rowOff>
    </xdr:to>
    <xdr:sp macro="" textlink="">
      <xdr:nvSpPr>
        <xdr:cNvPr id="528" name="フローチャート: 判断 527"/>
        <xdr:cNvSpPr/>
      </xdr:nvSpPr>
      <xdr:spPr>
        <a:xfrm>
          <a:off x="15430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35197</xdr:rowOff>
    </xdr:from>
    <xdr:to>
      <xdr:col>76</xdr:col>
      <xdr:colOff>165100</xdr:colOff>
      <xdr:row>38</xdr:row>
      <xdr:rowOff>136797</xdr:rowOff>
    </xdr:to>
    <xdr:sp macro="" textlink="">
      <xdr:nvSpPr>
        <xdr:cNvPr id="529" name="フローチャート: 判断 528"/>
        <xdr:cNvSpPr/>
      </xdr:nvSpPr>
      <xdr:spPr>
        <a:xfrm>
          <a:off x="145415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34</xdr:row>
      <xdr:rowOff>139700</xdr:rowOff>
    </xdr:from>
    <xdr:to>
      <xdr:col>72</xdr:col>
      <xdr:colOff>38100</xdr:colOff>
      <xdr:row>35</xdr:row>
      <xdr:rowOff>69850</xdr:rowOff>
    </xdr:to>
    <xdr:sp macro="" textlink="">
      <xdr:nvSpPr>
        <xdr:cNvPr id="530" name="フローチャート: 判断 529"/>
        <xdr:cNvSpPr/>
      </xdr:nvSpPr>
      <xdr:spPr>
        <a:xfrm>
          <a:off x="13652500" y="596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28666</xdr:rowOff>
    </xdr:from>
    <xdr:to>
      <xdr:col>67</xdr:col>
      <xdr:colOff>101600</xdr:colOff>
      <xdr:row>38</xdr:row>
      <xdr:rowOff>130266</xdr:rowOff>
    </xdr:to>
    <xdr:sp macro="" textlink="">
      <xdr:nvSpPr>
        <xdr:cNvPr id="531" name="フローチャート: 判断 530"/>
        <xdr:cNvSpPr/>
      </xdr:nvSpPr>
      <xdr:spPr>
        <a:xfrm>
          <a:off x="12763500" y="654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2" name="テキスト ボックス 5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3" name="テキスト ボックス 5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4" name="テキスト ボックス 5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5" name="テキスト ボックス 5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6" name="テキスト ボックス 5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100512</xdr:rowOff>
    </xdr:from>
    <xdr:to>
      <xdr:col>85</xdr:col>
      <xdr:colOff>177800</xdr:colOff>
      <xdr:row>40</xdr:row>
      <xdr:rowOff>30662</xdr:rowOff>
    </xdr:to>
    <xdr:sp macro="" textlink="">
      <xdr:nvSpPr>
        <xdr:cNvPr id="537" name="楕円 536"/>
        <xdr:cNvSpPr/>
      </xdr:nvSpPr>
      <xdr:spPr>
        <a:xfrm>
          <a:off x="16268700" y="678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78939</xdr:rowOff>
    </xdr:from>
    <xdr:ext cx="405111" cy="259045"/>
    <xdr:sp macro="" textlink="">
      <xdr:nvSpPr>
        <xdr:cNvPr id="538" name="【一般廃棄物処理施設】&#10;有形固定資産減価償却率該当値テキスト"/>
        <xdr:cNvSpPr txBox="1"/>
      </xdr:nvSpPr>
      <xdr:spPr>
        <a:xfrm>
          <a:off x="16357600" y="676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61323</xdr:rowOff>
    </xdr:from>
    <xdr:to>
      <xdr:col>81</xdr:col>
      <xdr:colOff>101600</xdr:colOff>
      <xdr:row>39</xdr:row>
      <xdr:rowOff>162923</xdr:rowOff>
    </xdr:to>
    <xdr:sp macro="" textlink="">
      <xdr:nvSpPr>
        <xdr:cNvPr id="539" name="楕円 538"/>
        <xdr:cNvSpPr/>
      </xdr:nvSpPr>
      <xdr:spPr>
        <a:xfrm>
          <a:off x="15430500" y="674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112123</xdr:rowOff>
    </xdr:from>
    <xdr:to>
      <xdr:col>85</xdr:col>
      <xdr:colOff>127000</xdr:colOff>
      <xdr:row>39</xdr:row>
      <xdr:rowOff>151312</xdr:rowOff>
    </xdr:to>
    <xdr:cxnSp macro="">
      <xdr:nvCxnSpPr>
        <xdr:cNvPr id="540" name="直線コネクタ 539"/>
        <xdr:cNvCxnSpPr/>
      </xdr:nvCxnSpPr>
      <xdr:spPr>
        <a:xfrm>
          <a:off x="15481300" y="6798673"/>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25400</xdr:rowOff>
    </xdr:from>
    <xdr:to>
      <xdr:col>76</xdr:col>
      <xdr:colOff>165100</xdr:colOff>
      <xdr:row>39</xdr:row>
      <xdr:rowOff>127000</xdr:rowOff>
    </xdr:to>
    <xdr:sp macro="" textlink="">
      <xdr:nvSpPr>
        <xdr:cNvPr id="541" name="楕円 540"/>
        <xdr:cNvSpPr/>
      </xdr:nvSpPr>
      <xdr:spPr>
        <a:xfrm>
          <a:off x="14541500" y="671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76200</xdr:rowOff>
    </xdr:from>
    <xdr:to>
      <xdr:col>81</xdr:col>
      <xdr:colOff>50800</xdr:colOff>
      <xdr:row>39</xdr:row>
      <xdr:rowOff>112123</xdr:rowOff>
    </xdr:to>
    <xdr:cxnSp macro="">
      <xdr:nvCxnSpPr>
        <xdr:cNvPr id="542" name="直線コネクタ 541"/>
        <xdr:cNvCxnSpPr/>
      </xdr:nvCxnSpPr>
      <xdr:spPr>
        <a:xfrm>
          <a:off x="14592300" y="676275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157662</xdr:rowOff>
    </xdr:from>
    <xdr:to>
      <xdr:col>72</xdr:col>
      <xdr:colOff>38100</xdr:colOff>
      <xdr:row>40</xdr:row>
      <xdr:rowOff>87812</xdr:rowOff>
    </xdr:to>
    <xdr:sp macro="" textlink="">
      <xdr:nvSpPr>
        <xdr:cNvPr id="543" name="楕円 542"/>
        <xdr:cNvSpPr/>
      </xdr:nvSpPr>
      <xdr:spPr>
        <a:xfrm>
          <a:off x="13652500" y="684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76200</xdr:rowOff>
    </xdr:from>
    <xdr:to>
      <xdr:col>76</xdr:col>
      <xdr:colOff>114300</xdr:colOff>
      <xdr:row>40</xdr:row>
      <xdr:rowOff>37012</xdr:rowOff>
    </xdr:to>
    <xdr:cxnSp macro="">
      <xdr:nvCxnSpPr>
        <xdr:cNvPr id="544" name="直線コネクタ 543"/>
        <xdr:cNvCxnSpPr/>
      </xdr:nvCxnSpPr>
      <xdr:spPr>
        <a:xfrm flipV="1">
          <a:off x="13703300" y="6762750"/>
          <a:ext cx="889000" cy="132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97246</xdr:rowOff>
    </xdr:from>
    <xdr:to>
      <xdr:col>67</xdr:col>
      <xdr:colOff>101600</xdr:colOff>
      <xdr:row>40</xdr:row>
      <xdr:rowOff>27396</xdr:rowOff>
    </xdr:to>
    <xdr:sp macro="" textlink="">
      <xdr:nvSpPr>
        <xdr:cNvPr id="545" name="楕円 544"/>
        <xdr:cNvSpPr/>
      </xdr:nvSpPr>
      <xdr:spPr>
        <a:xfrm>
          <a:off x="12763500" y="6783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148046</xdr:rowOff>
    </xdr:from>
    <xdr:to>
      <xdr:col>71</xdr:col>
      <xdr:colOff>177800</xdr:colOff>
      <xdr:row>40</xdr:row>
      <xdr:rowOff>37012</xdr:rowOff>
    </xdr:to>
    <xdr:cxnSp macro="">
      <xdr:nvCxnSpPr>
        <xdr:cNvPr id="546" name="直線コネクタ 545"/>
        <xdr:cNvCxnSpPr/>
      </xdr:nvCxnSpPr>
      <xdr:spPr>
        <a:xfrm>
          <a:off x="12814300" y="6834596"/>
          <a:ext cx="8890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166387</xdr:rowOff>
    </xdr:from>
    <xdr:ext cx="405111" cy="259045"/>
    <xdr:sp macro="" textlink="">
      <xdr:nvSpPr>
        <xdr:cNvPr id="547" name="n_1aveValue【一般廃棄物処理施設】&#10;有形固定資産減価償却率"/>
        <xdr:cNvSpPr txBox="1"/>
      </xdr:nvSpPr>
      <xdr:spPr>
        <a:xfrm>
          <a:off x="152660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153324</xdr:rowOff>
    </xdr:from>
    <xdr:ext cx="405111" cy="259045"/>
    <xdr:sp macro="" textlink="">
      <xdr:nvSpPr>
        <xdr:cNvPr id="548" name="n_2aveValue【一般廃棄物処理施設】&#10;有形固定資産減価償却率"/>
        <xdr:cNvSpPr txBox="1"/>
      </xdr:nvSpPr>
      <xdr:spPr>
        <a:xfrm>
          <a:off x="14389744" y="6325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86377</xdr:rowOff>
    </xdr:from>
    <xdr:ext cx="405111" cy="259045"/>
    <xdr:sp macro="" textlink="">
      <xdr:nvSpPr>
        <xdr:cNvPr id="549" name="n_3aveValue【一般廃棄物処理施設】&#10;有形固定資産減価償却率"/>
        <xdr:cNvSpPr txBox="1"/>
      </xdr:nvSpPr>
      <xdr:spPr>
        <a:xfrm>
          <a:off x="13500744" y="57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146793</xdr:rowOff>
    </xdr:from>
    <xdr:ext cx="405111" cy="259045"/>
    <xdr:sp macro="" textlink="">
      <xdr:nvSpPr>
        <xdr:cNvPr id="550" name="n_4aveValue【一般廃棄物処理施設】&#10;有形固定資産減価償却率"/>
        <xdr:cNvSpPr txBox="1"/>
      </xdr:nvSpPr>
      <xdr:spPr>
        <a:xfrm>
          <a:off x="12611744" y="631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154050</xdr:rowOff>
    </xdr:from>
    <xdr:ext cx="405111" cy="259045"/>
    <xdr:sp macro="" textlink="">
      <xdr:nvSpPr>
        <xdr:cNvPr id="551" name="n_1mainValue【一般廃棄物処理施設】&#10;有形固定資産減価償却率"/>
        <xdr:cNvSpPr txBox="1"/>
      </xdr:nvSpPr>
      <xdr:spPr>
        <a:xfrm>
          <a:off x="15266044" y="6840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118127</xdr:rowOff>
    </xdr:from>
    <xdr:ext cx="405111" cy="259045"/>
    <xdr:sp macro="" textlink="">
      <xdr:nvSpPr>
        <xdr:cNvPr id="552" name="n_2mainValue【一般廃棄物処理施設】&#10;有形固定資産減価償却率"/>
        <xdr:cNvSpPr txBox="1"/>
      </xdr:nvSpPr>
      <xdr:spPr>
        <a:xfrm>
          <a:off x="14389744" y="680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78939</xdr:rowOff>
    </xdr:from>
    <xdr:ext cx="405111" cy="259045"/>
    <xdr:sp macro="" textlink="">
      <xdr:nvSpPr>
        <xdr:cNvPr id="553" name="n_3mainValue【一般廃棄物処理施設】&#10;有形固定資産減価償却率"/>
        <xdr:cNvSpPr txBox="1"/>
      </xdr:nvSpPr>
      <xdr:spPr>
        <a:xfrm>
          <a:off x="13500744" y="6936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18523</xdr:rowOff>
    </xdr:from>
    <xdr:ext cx="405111" cy="259045"/>
    <xdr:sp macro="" textlink="">
      <xdr:nvSpPr>
        <xdr:cNvPr id="554" name="n_4mainValue【一般廃棄物処理施設】&#10;有形固定資産減価償却率"/>
        <xdr:cNvSpPr txBox="1"/>
      </xdr:nvSpPr>
      <xdr:spPr>
        <a:xfrm>
          <a:off x="12611744" y="6876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5" name="正方形/長方形 5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6" name="正方形/長方形 5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7" name="正方形/長方形 5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8" name="正方形/長方形 5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9" name="正方形/長方形 5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0" name="正方形/長方形 5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1" name="正方形/長方形 5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2" name="正方形/長方形 5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3" name="テキスト ボックス 5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4" name="直線コネクタ 5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5" name="直線コネクタ 56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6" name="テキスト ボックス 565"/>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7" name="直線コネクタ 56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8" name="テキスト ボックス 567"/>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9" name="直線コネクタ 56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70" name="テキスト ボックス 569"/>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1" name="直線コネクタ 57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2" name="テキスト ボックス 571"/>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3" name="直線コネクタ 5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4" name="テキスト ボックス 57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40650</xdr:rowOff>
    </xdr:from>
    <xdr:to>
      <xdr:col>116</xdr:col>
      <xdr:colOff>62864</xdr:colOff>
      <xdr:row>41</xdr:row>
      <xdr:rowOff>133186</xdr:rowOff>
    </xdr:to>
    <xdr:cxnSp macro="">
      <xdr:nvCxnSpPr>
        <xdr:cNvPr id="576" name="直線コネクタ 575"/>
        <xdr:cNvCxnSpPr/>
      </xdr:nvCxnSpPr>
      <xdr:spPr>
        <a:xfrm flipV="1">
          <a:off x="22160864" y="5698500"/>
          <a:ext cx="0" cy="1464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137013</xdr:rowOff>
    </xdr:from>
    <xdr:ext cx="313932" cy="259045"/>
    <xdr:sp macro="" textlink="">
      <xdr:nvSpPr>
        <xdr:cNvPr id="577" name="【一般廃棄物処理施設】&#10;一人当たり有形固定資産（償却資産）額最小値テキスト"/>
        <xdr:cNvSpPr txBox="1"/>
      </xdr:nvSpPr>
      <xdr:spPr>
        <a:xfrm>
          <a:off x="22199600" y="71664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133186</xdr:rowOff>
    </xdr:from>
    <xdr:to>
      <xdr:col>116</xdr:col>
      <xdr:colOff>152400</xdr:colOff>
      <xdr:row>41</xdr:row>
      <xdr:rowOff>133186</xdr:rowOff>
    </xdr:to>
    <xdr:cxnSp macro="">
      <xdr:nvCxnSpPr>
        <xdr:cNvPr id="578" name="直線コネクタ 577"/>
        <xdr:cNvCxnSpPr/>
      </xdr:nvCxnSpPr>
      <xdr:spPr>
        <a:xfrm>
          <a:off x="22072600" y="716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158777</xdr:rowOff>
    </xdr:from>
    <xdr:ext cx="599010" cy="259045"/>
    <xdr:sp macro="" textlink="">
      <xdr:nvSpPr>
        <xdr:cNvPr id="579" name="【一般廃棄物処理施設】&#10;一人当たり有形固定資産（償却資産）額最大値テキスト"/>
        <xdr:cNvSpPr txBox="1"/>
      </xdr:nvSpPr>
      <xdr:spPr>
        <a:xfrm>
          <a:off x="22199600" y="5473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40650</xdr:rowOff>
    </xdr:from>
    <xdr:to>
      <xdr:col>116</xdr:col>
      <xdr:colOff>152400</xdr:colOff>
      <xdr:row>33</xdr:row>
      <xdr:rowOff>40650</xdr:rowOff>
    </xdr:to>
    <xdr:cxnSp macro="">
      <xdr:nvCxnSpPr>
        <xdr:cNvPr id="580" name="直線コネクタ 579"/>
        <xdr:cNvCxnSpPr/>
      </xdr:nvCxnSpPr>
      <xdr:spPr>
        <a:xfrm>
          <a:off x="22072600" y="56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20507</xdr:rowOff>
    </xdr:from>
    <xdr:ext cx="599010" cy="259045"/>
    <xdr:sp macro="" textlink="">
      <xdr:nvSpPr>
        <xdr:cNvPr id="581" name="【一般廃棄物処理施設】&#10;一人当たり有形固定資産（償却資産）額平均値テキスト"/>
        <xdr:cNvSpPr txBox="1"/>
      </xdr:nvSpPr>
      <xdr:spPr>
        <a:xfrm>
          <a:off x="22199600" y="67070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169080</xdr:rowOff>
    </xdr:from>
    <xdr:to>
      <xdr:col>116</xdr:col>
      <xdr:colOff>114300</xdr:colOff>
      <xdr:row>40</xdr:row>
      <xdr:rowOff>99230</xdr:rowOff>
    </xdr:to>
    <xdr:sp macro="" textlink="">
      <xdr:nvSpPr>
        <xdr:cNvPr id="582" name="フローチャート: 判断 581"/>
        <xdr:cNvSpPr/>
      </xdr:nvSpPr>
      <xdr:spPr>
        <a:xfrm>
          <a:off x="22110700" y="68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171249</xdr:rowOff>
    </xdr:from>
    <xdr:to>
      <xdr:col>112</xdr:col>
      <xdr:colOff>38100</xdr:colOff>
      <xdr:row>40</xdr:row>
      <xdr:rowOff>101399</xdr:rowOff>
    </xdr:to>
    <xdr:sp macro="" textlink="">
      <xdr:nvSpPr>
        <xdr:cNvPr id="583" name="フローチャート: 判断 582"/>
        <xdr:cNvSpPr/>
      </xdr:nvSpPr>
      <xdr:spPr>
        <a:xfrm>
          <a:off x="21272500" y="6857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8319</xdr:rowOff>
    </xdr:from>
    <xdr:to>
      <xdr:col>107</xdr:col>
      <xdr:colOff>101600</xdr:colOff>
      <xdr:row>40</xdr:row>
      <xdr:rowOff>109919</xdr:rowOff>
    </xdr:to>
    <xdr:sp macro="" textlink="">
      <xdr:nvSpPr>
        <xdr:cNvPr id="584" name="フローチャート: 判断 583"/>
        <xdr:cNvSpPr/>
      </xdr:nvSpPr>
      <xdr:spPr>
        <a:xfrm>
          <a:off x="20383500" y="6866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119745</xdr:rowOff>
    </xdr:from>
    <xdr:to>
      <xdr:col>102</xdr:col>
      <xdr:colOff>165100</xdr:colOff>
      <xdr:row>38</xdr:row>
      <xdr:rowOff>49895</xdr:rowOff>
    </xdr:to>
    <xdr:sp macro="" textlink="">
      <xdr:nvSpPr>
        <xdr:cNvPr id="585" name="フローチャート: 判断 584"/>
        <xdr:cNvSpPr/>
      </xdr:nvSpPr>
      <xdr:spPr>
        <a:xfrm>
          <a:off x="19494500" y="646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33657</xdr:rowOff>
    </xdr:from>
    <xdr:to>
      <xdr:col>98</xdr:col>
      <xdr:colOff>38100</xdr:colOff>
      <xdr:row>40</xdr:row>
      <xdr:rowOff>135257</xdr:rowOff>
    </xdr:to>
    <xdr:sp macro="" textlink="">
      <xdr:nvSpPr>
        <xdr:cNvPr id="586" name="フローチャート: 判断 585"/>
        <xdr:cNvSpPr/>
      </xdr:nvSpPr>
      <xdr:spPr>
        <a:xfrm>
          <a:off x="18605500" y="689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7" name="テキスト ボックス 5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8" name="テキスト ボックス 5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9" name="テキスト ボックス 5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0" name="テキスト ボックス 5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1" name="テキスト ボックス 5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30665</xdr:rowOff>
    </xdr:from>
    <xdr:to>
      <xdr:col>116</xdr:col>
      <xdr:colOff>114300</xdr:colOff>
      <xdr:row>41</xdr:row>
      <xdr:rowOff>132265</xdr:rowOff>
    </xdr:to>
    <xdr:sp macro="" textlink="">
      <xdr:nvSpPr>
        <xdr:cNvPr id="592" name="楕円 591"/>
        <xdr:cNvSpPr/>
      </xdr:nvSpPr>
      <xdr:spPr>
        <a:xfrm>
          <a:off x="22110700" y="706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117042</xdr:rowOff>
    </xdr:from>
    <xdr:ext cx="534377" cy="259045"/>
    <xdr:sp macro="" textlink="">
      <xdr:nvSpPr>
        <xdr:cNvPr id="593" name="【一般廃棄物処理施設】&#10;一人当たり有形固定資産（償却資産）額該当値テキスト"/>
        <xdr:cNvSpPr txBox="1"/>
      </xdr:nvSpPr>
      <xdr:spPr>
        <a:xfrm>
          <a:off x="22199600" y="6975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31657</xdr:rowOff>
    </xdr:from>
    <xdr:to>
      <xdr:col>112</xdr:col>
      <xdr:colOff>38100</xdr:colOff>
      <xdr:row>41</xdr:row>
      <xdr:rowOff>133257</xdr:rowOff>
    </xdr:to>
    <xdr:sp macro="" textlink="">
      <xdr:nvSpPr>
        <xdr:cNvPr id="594" name="楕円 593"/>
        <xdr:cNvSpPr/>
      </xdr:nvSpPr>
      <xdr:spPr>
        <a:xfrm>
          <a:off x="21272500" y="7061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81465</xdr:rowOff>
    </xdr:from>
    <xdr:to>
      <xdr:col>116</xdr:col>
      <xdr:colOff>63500</xdr:colOff>
      <xdr:row>41</xdr:row>
      <xdr:rowOff>82457</xdr:rowOff>
    </xdr:to>
    <xdr:cxnSp macro="">
      <xdr:nvCxnSpPr>
        <xdr:cNvPr id="595" name="直線コネクタ 594"/>
        <xdr:cNvCxnSpPr/>
      </xdr:nvCxnSpPr>
      <xdr:spPr>
        <a:xfrm flipV="1">
          <a:off x="21323300" y="7110915"/>
          <a:ext cx="838200" cy="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32676</xdr:rowOff>
    </xdr:from>
    <xdr:to>
      <xdr:col>107</xdr:col>
      <xdr:colOff>101600</xdr:colOff>
      <xdr:row>41</xdr:row>
      <xdr:rowOff>134276</xdr:rowOff>
    </xdr:to>
    <xdr:sp macro="" textlink="">
      <xdr:nvSpPr>
        <xdr:cNvPr id="596" name="楕円 595"/>
        <xdr:cNvSpPr/>
      </xdr:nvSpPr>
      <xdr:spPr>
        <a:xfrm>
          <a:off x="20383500" y="7062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82457</xdr:rowOff>
    </xdr:from>
    <xdr:to>
      <xdr:col>111</xdr:col>
      <xdr:colOff>177800</xdr:colOff>
      <xdr:row>41</xdr:row>
      <xdr:rowOff>83476</xdr:rowOff>
    </xdr:to>
    <xdr:cxnSp macro="">
      <xdr:nvCxnSpPr>
        <xdr:cNvPr id="597" name="直線コネクタ 596"/>
        <xdr:cNvCxnSpPr/>
      </xdr:nvCxnSpPr>
      <xdr:spPr>
        <a:xfrm flipV="1">
          <a:off x="20434300" y="7111907"/>
          <a:ext cx="889000" cy="1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40593</xdr:rowOff>
    </xdr:from>
    <xdr:to>
      <xdr:col>102</xdr:col>
      <xdr:colOff>165100</xdr:colOff>
      <xdr:row>41</xdr:row>
      <xdr:rowOff>142193</xdr:rowOff>
    </xdr:to>
    <xdr:sp macro="" textlink="">
      <xdr:nvSpPr>
        <xdr:cNvPr id="598" name="楕円 597"/>
        <xdr:cNvSpPr/>
      </xdr:nvSpPr>
      <xdr:spPr>
        <a:xfrm>
          <a:off x="19494500" y="707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83476</xdr:rowOff>
    </xdr:from>
    <xdr:to>
      <xdr:col>107</xdr:col>
      <xdr:colOff>50800</xdr:colOff>
      <xdr:row>41</xdr:row>
      <xdr:rowOff>91393</xdr:rowOff>
    </xdr:to>
    <xdr:cxnSp macro="">
      <xdr:nvCxnSpPr>
        <xdr:cNvPr id="599" name="直線コネクタ 598"/>
        <xdr:cNvCxnSpPr/>
      </xdr:nvCxnSpPr>
      <xdr:spPr>
        <a:xfrm flipV="1">
          <a:off x="19545300" y="7112926"/>
          <a:ext cx="889000" cy="7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40691</xdr:rowOff>
    </xdr:from>
    <xdr:to>
      <xdr:col>98</xdr:col>
      <xdr:colOff>38100</xdr:colOff>
      <xdr:row>41</xdr:row>
      <xdr:rowOff>142291</xdr:rowOff>
    </xdr:to>
    <xdr:sp macro="" textlink="">
      <xdr:nvSpPr>
        <xdr:cNvPr id="600" name="楕円 599"/>
        <xdr:cNvSpPr/>
      </xdr:nvSpPr>
      <xdr:spPr>
        <a:xfrm>
          <a:off x="18605500" y="7070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91393</xdr:rowOff>
    </xdr:from>
    <xdr:to>
      <xdr:col>102</xdr:col>
      <xdr:colOff>114300</xdr:colOff>
      <xdr:row>41</xdr:row>
      <xdr:rowOff>91491</xdr:rowOff>
    </xdr:to>
    <xdr:cxnSp macro="">
      <xdr:nvCxnSpPr>
        <xdr:cNvPr id="601" name="直線コネクタ 600"/>
        <xdr:cNvCxnSpPr/>
      </xdr:nvCxnSpPr>
      <xdr:spPr>
        <a:xfrm flipV="1">
          <a:off x="18656300" y="7120843"/>
          <a:ext cx="889000" cy="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117926</xdr:rowOff>
    </xdr:from>
    <xdr:ext cx="599010" cy="259045"/>
    <xdr:sp macro="" textlink="">
      <xdr:nvSpPr>
        <xdr:cNvPr id="602" name="n_1aveValue【一般廃棄物処理施設】&#10;一人当たり有形固定資産（償却資産）額"/>
        <xdr:cNvSpPr txBox="1"/>
      </xdr:nvSpPr>
      <xdr:spPr>
        <a:xfrm>
          <a:off x="21011095" y="6633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126446</xdr:rowOff>
    </xdr:from>
    <xdr:ext cx="599010" cy="259045"/>
    <xdr:sp macro="" textlink="">
      <xdr:nvSpPr>
        <xdr:cNvPr id="603" name="n_2aveValue【一般廃棄物処理施設】&#10;一人当たり有形固定資産（償却資産）額"/>
        <xdr:cNvSpPr txBox="1"/>
      </xdr:nvSpPr>
      <xdr:spPr>
        <a:xfrm>
          <a:off x="20134795" y="6641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36</xdr:row>
      <xdr:rowOff>66422</xdr:rowOff>
    </xdr:from>
    <xdr:ext cx="599010" cy="259045"/>
    <xdr:sp macro="" textlink="">
      <xdr:nvSpPr>
        <xdr:cNvPr id="604" name="n_3aveValue【一般廃棄物処理施設】&#10;一人当たり有形固定資産（償却資産）額"/>
        <xdr:cNvSpPr txBox="1"/>
      </xdr:nvSpPr>
      <xdr:spPr>
        <a:xfrm>
          <a:off x="19245795" y="6238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151784</xdr:rowOff>
    </xdr:from>
    <xdr:ext cx="534377" cy="259045"/>
    <xdr:sp macro="" textlink="">
      <xdr:nvSpPr>
        <xdr:cNvPr id="605" name="n_4aveValue【一般廃棄物処理施設】&#10;一人当たり有形固定資産（償却資産）額"/>
        <xdr:cNvSpPr txBox="1"/>
      </xdr:nvSpPr>
      <xdr:spPr>
        <a:xfrm>
          <a:off x="18389111" y="6666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124384</xdr:rowOff>
    </xdr:from>
    <xdr:ext cx="534377" cy="259045"/>
    <xdr:sp macro="" textlink="">
      <xdr:nvSpPr>
        <xdr:cNvPr id="606" name="n_1mainValue【一般廃棄物処理施設】&#10;一人当たり有形固定資産（償却資産）額"/>
        <xdr:cNvSpPr txBox="1"/>
      </xdr:nvSpPr>
      <xdr:spPr>
        <a:xfrm>
          <a:off x="21043411" y="7153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125403</xdr:rowOff>
    </xdr:from>
    <xdr:ext cx="534377" cy="259045"/>
    <xdr:sp macro="" textlink="">
      <xdr:nvSpPr>
        <xdr:cNvPr id="607" name="n_2mainValue【一般廃棄物処理施設】&#10;一人当たり有形固定資産（償却資産）額"/>
        <xdr:cNvSpPr txBox="1"/>
      </xdr:nvSpPr>
      <xdr:spPr>
        <a:xfrm>
          <a:off x="20167111" y="7154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133320</xdr:rowOff>
    </xdr:from>
    <xdr:ext cx="534377" cy="259045"/>
    <xdr:sp macro="" textlink="">
      <xdr:nvSpPr>
        <xdr:cNvPr id="608" name="n_3mainValue【一般廃棄物処理施設】&#10;一人当たり有形固定資産（償却資産）額"/>
        <xdr:cNvSpPr txBox="1"/>
      </xdr:nvSpPr>
      <xdr:spPr>
        <a:xfrm>
          <a:off x="19278111" y="7162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133418</xdr:rowOff>
    </xdr:from>
    <xdr:ext cx="534377" cy="259045"/>
    <xdr:sp macro="" textlink="">
      <xdr:nvSpPr>
        <xdr:cNvPr id="609" name="n_4mainValue【一般廃棄物処理施設】&#10;一人当たり有形固定資産（償却資産）額"/>
        <xdr:cNvSpPr txBox="1"/>
      </xdr:nvSpPr>
      <xdr:spPr>
        <a:xfrm>
          <a:off x="18389111" y="7162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0" name="正方形/長方形 6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1" name="正方形/長方形 6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2" name="正方形/長方形 6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3" name="正方形/長方形 6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4" name="正方形/長方形 6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5" name="正方形/長方形 6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6" name="正方形/長方形 6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正方形/長方形 6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8" name="テキスト ボックス 6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9" name="直線コネクタ 6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0" name="テキスト ボックス 6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1" name="直線コネクタ 62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2" name="テキスト ボックス 621"/>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3" name="直線コネクタ 62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4" name="テキスト ボックス 62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5" name="直線コネクタ 62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6" name="テキスト ボックス 62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7" name="直線コネクタ 62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8" name="テキスト ボックス 62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9" name="直線コネクタ 62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0" name="テキスト ボックス 62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1" name="直線コネクタ 63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2" name="テキスト ボックス 631"/>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3" name="直線コネクタ 63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83276</xdr:rowOff>
    </xdr:from>
    <xdr:to>
      <xdr:col>85</xdr:col>
      <xdr:colOff>126364</xdr:colOff>
      <xdr:row>64</xdr:row>
      <xdr:rowOff>130628</xdr:rowOff>
    </xdr:to>
    <xdr:cxnSp macro="">
      <xdr:nvCxnSpPr>
        <xdr:cNvPr id="635" name="直線コネクタ 634"/>
        <xdr:cNvCxnSpPr/>
      </xdr:nvCxnSpPr>
      <xdr:spPr>
        <a:xfrm flipV="1">
          <a:off x="16318864" y="9684476"/>
          <a:ext cx="0" cy="1418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6"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7" name="直線コネクタ 636"/>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29953</xdr:rowOff>
    </xdr:from>
    <xdr:ext cx="405111" cy="259045"/>
    <xdr:sp macro="" textlink="">
      <xdr:nvSpPr>
        <xdr:cNvPr id="638" name="【保健センター・保健所】&#10;有形固定資産減価償却率最大値テキスト"/>
        <xdr:cNvSpPr txBox="1"/>
      </xdr:nvSpPr>
      <xdr:spPr>
        <a:xfrm>
          <a:off x="16357600" y="945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83276</xdr:rowOff>
    </xdr:from>
    <xdr:to>
      <xdr:col>86</xdr:col>
      <xdr:colOff>25400</xdr:colOff>
      <xdr:row>56</xdr:row>
      <xdr:rowOff>83276</xdr:rowOff>
    </xdr:to>
    <xdr:cxnSp macro="">
      <xdr:nvCxnSpPr>
        <xdr:cNvPr id="639" name="直線コネクタ 638"/>
        <xdr:cNvCxnSpPr/>
      </xdr:nvCxnSpPr>
      <xdr:spPr>
        <a:xfrm>
          <a:off x="16230600" y="968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161489</xdr:rowOff>
    </xdr:from>
    <xdr:ext cx="405111" cy="259045"/>
    <xdr:sp macro="" textlink="">
      <xdr:nvSpPr>
        <xdr:cNvPr id="640" name="【保健センター・保健所】&#10;有形固定資産減価償却率平均値テキスト"/>
        <xdr:cNvSpPr txBox="1"/>
      </xdr:nvSpPr>
      <xdr:spPr>
        <a:xfrm>
          <a:off x="16357600" y="10105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138612</xdr:rowOff>
    </xdr:from>
    <xdr:to>
      <xdr:col>85</xdr:col>
      <xdr:colOff>177800</xdr:colOff>
      <xdr:row>60</xdr:row>
      <xdr:rowOff>68762</xdr:rowOff>
    </xdr:to>
    <xdr:sp macro="" textlink="">
      <xdr:nvSpPr>
        <xdr:cNvPr id="641" name="フローチャート: 判断 640"/>
        <xdr:cNvSpPr/>
      </xdr:nvSpPr>
      <xdr:spPr>
        <a:xfrm>
          <a:off x="16268700" y="1025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81462</xdr:rowOff>
    </xdr:from>
    <xdr:to>
      <xdr:col>81</xdr:col>
      <xdr:colOff>101600</xdr:colOff>
      <xdr:row>60</xdr:row>
      <xdr:rowOff>11612</xdr:rowOff>
    </xdr:to>
    <xdr:sp macro="" textlink="">
      <xdr:nvSpPr>
        <xdr:cNvPr id="642" name="フローチャート: 判断 641"/>
        <xdr:cNvSpPr/>
      </xdr:nvSpPr>
      <xdr:spPr>
        <a:xfrm>
          <a:off x="15430500" y="101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68399</xdr:rowOff>
    </xdr:from>
    <xdr:to>
      <xdr:col>76</xdr:col>
      <xdr:colOff>165100</xdr:colOff>
      <xdr:row>59</xdr:row>
      <xdr:rowOff>169999</xdr:rowOff>
    </xdr:to>
    <xdr:sp macro="" textlink="">
      <xdr:nvSpPr>
        <xdr:cNvPr id="643" name="フローチャート: 判断 642"/>
        <xdr:cNvSpPr/>
      </xdr:nvSpPr>
      <xdr:spPr>
        <a:xfrm>
          <a:off x="14541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25944</xdr:rowOff>
    </xdr:from>
    <xdr:to>
      <xdr:col>72</xdr:col>
      <xdr:colOff>38100</xdr:colOff>
      <xdr:row>59</xdr:row>
      <xdr:rowOff>127544</xdr:rowOff>
    </xdr:to>
    <xdr:sp macro="" textlink="">
      <xdr:nvSpPr>
        <xdr:cNvPr id="644" name="フローチャート: 判断 643"/>
        <xdr:cNvSpPr/>
      </xdr:nvSpPr>
      <xdr:spPr>
        <a:xfrm>
          <a:off x="13652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29210</xdr:rowOff>
    </xdr:from>
    <xdr:to>
      <xdr:col>67</xdr:col>
      <xdr:colOff>101600</xdr:colOff>
      <xdr:row>59</xdr:row>
      <xdr:rowOff>130810</xdr:rowOff>
    </xdr:to>
    <xdr:sp macro="" textlink="">
      <xdr:nvSpPr>
        <xdr:cNvPr id="645" name="フローチャート: 判断 644"/>
        <xdr:cNvSpPr/>
      </xdr:nvSpPr>
      <xdr:spPr>
        <a:xfrm>
          <a:off x="12763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6" name="テキスト ボックス 64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7" name="テキスト ボックス 64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8" name="テキスト ボックス 64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9" name="テキスト ボックス 64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0" name="テキスト ボックス 64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112485</xdr:rowOff>
    </xdr:from>
    <xdr:to>
      <xdr:col>85</xdr:col>
      <xdr:colOff>177800</xdr:colOff>
      <xdr:row>64</xdr:row>
      <xdr:rowOff>42635</xdr:rowOff>
    </xdr:to>
    <xdr:sp macro="" textlink="">
      <xdr:nvSpPr>
        <xdr:cNvPr id="651" name="楕円 650"/>
        <xdr:cNvSpPr/>
      </xdr:nvSpPr>
      <xdr:spPr>
        <a:xfrm>
          <a:off x="16268700" y="1091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90912</xdr:rowOff>
    </xdr:from>
    <xdr:ext cx="405111" cy="259045"/>
    <xdr:sp macro="" textlink="">
      <xdr:nvSpPr>
        <xdr:cNvPr id="652" name="【保健センター・保健所】&#10;有形固定資産減価償却率該当値テキスト"/>
        <xdr:cNvSpPr txBox="1"/>
      </xdr:nvSpPr>
      <xdr:spPr>
        <a:xfrm>
          <a:off x="16357600" y="10892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105954</xdr:rowOff>
    </xdr:from>
    <xdr:to>
      <xdr:col>81</xdr:col>
      <xdr:colOff>101600</xdr:colOff>
      <xdr:row>64</xdr:row>
      <xdr:rowOff>36104</xdr:rowOff>
    </xdr:to>
    <xdr:sp macro="" textlink="">
      <xdr:nvSpPr>
        <xdr:cNvPr id="653" name="楕円 652"/>
        <xdr:cNvSpPr/>
      </xdr:nvSpPr>
      <xdr:spPr>
        <a:xfrm>
          <a:off x="15430500" y="10907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156754</xdr:rowOff>
    </xdr:from>
    <xdr:to>
      <xdr:col>85</xdr:col>
      <xdr:colOff>127000</xdr:colOff>
      <xdr:row>63</xdr:row>
      <xdr:rowOff>163285</xdr:rowOff>
    </xdr:to>
    <xdr:cxnSp macro="">
      <xdr:nvCxnSpPr>
        <xdr:cNvPr id="654" name="直線コネクタ 653"/>
        <xdr:cNvCxnSpPr/>
      </xdr:nvCxnSpPr>
      <xdr:spPr>
        <a:xfrm>
          <a:off x="15481300" y="10958104"/>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97790</xdr:rowOff>
    </xdr:from>
    <xdr:to>
      <xdr:col>76</xdr:col>
      <xdr:colOff>165100</xdr:colOff>
      <xdr:row>64</xdr:row>
      <xdr:rowOff>27940</xdr:rowOff>
    </xdr:to>
    <xdr:sp macro="" textlink="">
      <xdr:nvSpPr>
        <xdr:cNvPr id="655" name="楕円 654"/>
        <xdr:cNvSpPr/>
      </xdr:nvSpPr>
      <xdr:spPr>
        <a:xfrm>
          <a:off x="14541500" y="1089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148590</xdr:rowOff>
    </xdr:from>
    <xdr:to>
      <xdr:col>81</xdr:col>
      <xdr:colOff>50800</xdr:colOff>
      <xdr:row>63</xdr:row>
      <xdr:rowOff>156754</xdr:rowOff>
    </xdr:to>
    <xdr:cxnSp macro="">
      <xdr:nvCxnSpPr>
        <xdr:cNvPr id="656" name="直線コネクタ 655"/>
        <xdr:cNvCxnSpPr/>
      </xdr:nvCxnSpPr>
      <xdr:spPr>
        <a:xfrm>
          <a:off x="14592300" y="10949940"/>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89626</xdr:rowOff>
    </xdr:from>
    <xdr:to>
      <xdr:col>72</xdr:col>
      <xdr:colOff>38100</xdr:colOff>
      <xdr:row>64</xdr:row>
      <xdr:rowOff>19776</xdr:rowOff>
    </xdr:to>
    <xdr:sp macro="" textlink="">
      <xdr:nvSpPr>
        <xdr:cNvPr id="657" name="楕円 656"/>
        <xdr:cNvSpPr/>
      </xdr:nvSpPr>
      <xdr:spPr>
        <a:xfrm>
          <a:off x="13652500" y="1089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140426</xdr:rowOff>
    </xdr:from>
    <xdr:to>
      <xdr:col>76</xdr:col>
      <xdr:colOff>114300</xdr:colOff>
      <xdr:row>63</xdr:row>
      <xdr:rowOff>148590</xdr:rowOff>
    </xdr:to>
    <xdr:cxnSp macro="">
      <xdr:nvCxnSpPr>
        <xdr:cNvPr id="658" name="直線コネクタ 657"/>
        <xdr:cNvCxnSpPr/>
      </xdr:nvCxnSpPr>
      <xdr:spPr>
        <a:xfrm>
          <a:off x="13703300" y="10941776"/>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63</xdr:row>
      <xdr:rowOff>81462</xdr:rowOff>
    </xdr:from>
    <xdr:to>
      <xdr:col>67</xdr:col>
      <xdr:colOff>101600</xdr:colOff>
      <xdr:row>64</xdr:row>
      <xdr:rowOff>11612</xdr:rowOff>
    </xdr:to>
    <xdr:sp macro="" textlink="">
      <xdr:nvSpPr>
        <xdr:cNvPr id="659" name="楕円 658"/>
        <xdr:cNvSpPr/>
      </xdr:nvSpPr>
      <xdr:spPr>
        <a:xfrm>
          <a:off x="12763500" y="1088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63</xdr:row>
      <xdr:rowOff>132262</xdr:rowOff>
    </xdr:from>
    <xdr:to>
      <xdr:col>71</xdr:col>
      <xdr:colOff>177800</xdr:colOff>
      <xdr:row>63</xdr:row>
      <xdr:rowOff>140426</xdr:rowOff>
    </xdr:to>
    <xdr:cxnSp macro="">
      <xdr:nvCxnSpPr>
        <xdr:cNvPr id="660" name="直線コネクタ 659"/>
        <xdr:cNvCxnSpPr/>
      </xdr:nvCxnSpPr>
      <xdr:spPr>
        <a:xfrm>
          <a:off x="12814300" y="10933612"/>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28139</xdr:rowOff>
    </xdr:from>
    <xdr:ext cx="405111" cy="259045"/>
    <xdr:sp macro="" textlink="">
      <xdr:nvSpPr>
        <xdr:cNvPr id="661" name="n_1aveValue【保健センター・保健所】&#10;有形固定資産減価償却率"/>
        <xdr:cNvSpPr txBox="1"/>
      </xdr:nvSpPr>
      <xdr:spPr>
        <a:xfrm>
          <a:off x="15266044" y="997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15076</xdr:rowOff>
    </xdr:from>
    <xdr:ext cx="405111" cy="259045"/>
    <xdr:sp macro="" textlink="">
      <xdr:nvSpPr>
        <xdr:cNvPr id="662" name="n_2aveValue【保健センター・保健所】&#10;有形固定資産減価償却率"/>
        <xdr:cNvSpPr txBox="1"/>
      </xdr:nvSpPr>
      <xdr:spPr>
        <a:xfrm>
          <a:off x="1438974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144071</xdr:rowOff>
    </xdr:from>
    <xdr:ext cx="405111" cy="259045"/>
    <xdr:sp macro="" textlink="">
      <xdr:nvSpPr>
        <xdr:cNvPr id="663" name="n_3aveValue【保健センター・保健所】&#10;有形固定資産減価償却率"/>
        <xdr:cNvSpPr txBox="1"/>
      </xdr:nvSpPr>
      <xdr:spPr>
        <a:xfrm>
          <a:off x="13500744" y="991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147337</xdr:rowOff>
    </xdr:from>
    <xdr:ext cx="405111" cy="259045"/>
    <xdr:sp macro="" textlink="">
      <xdr:nvSpPr>
        <xdr:cNvPr id="664" name="n_4aveValue【保健センター・保健所】&#10;有形固定資産減価償却率"/>
        <xdr:cNvSpPr txBox="1"/>
      </xdr:nvSpPr>
      <xdr:spPr>
        <a:xfrm>
          <a:off x="12611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64</xdr:row>
      <xdr:rowOff>27231</xdr:rowOff>
    </xdr:from>
    <xdr:ext cx="405111" cy="259045"/>
    <xdr:sp macro="" textlink="">
      <xdr:nvSpPr>
        <xdr:cNvPr id="665" name="n_1mainValue【保健センター・保健所】&#10;有形固定資産減価償却率"/>
        <xdr:cNvSpPr txBox="1"/>
      </xdr:nvSpPr>
      <xdr:spPr>
        <a:xfrm>
          <a:off x="15266044" y="11000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64</xdr:row>
      <xdr:rowOff>19067</xdr:rowOff>
    </xdr:from>
    <xdr:ext cx="405111" cy="259045"/>
    <xdr:sp macro="" textlink="">
      <xdr:nvSpPr>
        <xdr:cNvPr id="666" name="n_2mainValue【保健センター・保健所】&#10;有形固定資産減価償却率"/>
        <xdr:cNvSpPr txBox="1"/>
      </xdr:nvSpPr>
      <xdr:spPr>
        <a:xfrm>
          <a:off x="14389744" y="1099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64</xdr:row>
      <xdr:rowOff>10903</xdr:rowOff>
    </xdr:from>
    <xdr:ext cx="405111" cy="259045"/>
    <xdr:sp macro="" textlink="">
      <xdr:nvSpPr>
        <xdr:cNvPr id="667" name="n_3mainValue【保健センター・保健所】&#10;有形固定資産減価償却率"/>
        <xdr:cNvSpPr txBox="1"/>
      </xdr:nvSpPr>
      <xdr:spPr>
        <a:xfrm>
          <a:off x="13500744" y="10983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64</xdr:row>
      <xdr:rowOff>2739</xdr:rowOff>
    </xdr:from>
    <xdr:ext cx="405111" cy="259045"/>
    <xdr:sp macro="" textlink="">
      <xdr:nvSpPr>
        <xdr:cNvPr id="668" name="n_4mainValue【保健センター・保健所】&#10;有形固定資産減価償却率"/>
        <xdr:cNvSpPr txBox="1"/>
      </xdr:nvSpPr>
      <xdr:spPr>
        <a:xfrm>
          <a:off x="12611744" y="10975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9" name="正方形/長方形 6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0" name="正方形/長方形 6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1" name="正方形/長方形 6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2" name="正方形/長方形 6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3" name="正方形/長方形 6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4" name="正方形/長方形 6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5" name="正方形/長方形 6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6" name="正方形/長方形 67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7" name="テキスト ボックス 6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8" name="直線コネクタ 6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9" name="直線コネクタ 67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0" name="テキスト ボックス 67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1" name="直線コネクタ 68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2" name="テキスト ボックス 68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3" name="直線コネクタ 68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4" name="テキスト ボックス 68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5" name="直線コネクタ 68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6" name="テキスト ボックス 68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7" name="直線コネクタ 68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8" name="テキスト ボックス 68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9" name="直線コネクタ 6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0" name="テキスト ボックス 68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144780</xdr:rowOff>
    </xdr:from>
    <xdr:to>
      <xdr:col>116</xdr:col>
      <xdr:colOff>62864</xdr:colOff>
      <xdr:row>64</xdr:row>
      <xdr:rowOff>64770</xdr:rowOff>
    </xdr:to>
    <xdr:cxnSp macro="">
      <xdr:nvCxnSpPr>
        <xdr:cNvPr id="692" name="直線コネクタ 691"/>
        <xdr:cNvCxnSpPr/>
      </xdr:nvCxnSpPr>
      <xdr:spPr>
        <a:xfrm flipV="1">
          <a:off x="22160864" y="957453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693" name="【保健センター・保健所】&#10;一人当たり面積最小値テキスト"/>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694" name="直線コネクタ 693"/>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91457</xdr:rowOff>
    </xdr:from>
    <xdr:ext cx="469744" cy="259045"/>
    <xdr:sp macro="" textlink="">
      <xdr:nvSpPr>
        <xdr:cNvPr id="695" name="【保健センター・保健所】&#10;一人当たり面積最大値テキスト"/>
        <xdr:cNvSpPr txBox="1"/>
      </xdr:nvSpPr>
      <xdr:spPr>
        <a:xfrm>
          <a:off x="22199600" y="934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144780</xdr:rowOff>
    </xdr:from>
    <xdr:to>
      <xdr:col>116</xdr:col>
      <xdr:colOff>152400</xdr:colOff>
      <xdr:row>55</xdr:row>
      <xdr:rowOff>144780</xdr:rowOff>
    </xdr:to>
    <xdr:cxnSp macro="">
      <xdr:nvCxnSpPr>
        <xdr:cNvPr id="696" name="直線コネクタ 695"/>
        <xdr:cNvCxnSpPr/>
      </xdr:nvCxnSpPr>
      <xdr:spPr>
        <a:xfrm>
          <a:off x="22072600" y="957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49547</xdr:rowOff>
    </xdr:from>
    <xdr:ext cx="469744" cy="259045"/>
    <xdr:sp macro="" textlink="">
      <xdr:nvSpPr>
        <xdr:cNvPr id="697" name="【保健センター・保健所】&#10;一人当たり面積平均値テキスト"/>
        <xdr:cNvSpPr txBox="1"/>
      </xdr:nvSpPr>
      <xdr:spPr>
        <a:xfrm>
          <a:off x="22199600" y="106794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71120</xdr:rowOff>
    </xdr:from>
    <xdr:to>
      <xdr:col>116</xdr:col>
      <xdr:colOff>114300</xdr:colOff>
      <xdr:row>63</xdr:row>
      <xdr:rowOff>1270</xdr:rowOff>
    </xdr:to>
    <xdr:sp macro="" textlink="">
      <xdr:nvSpPr>
        <xdr:cNvPr id="698" name="フローチャート: 判断 697"/>
        <xdr:cNvSpPr/>
      </xdr:nvSpPr>
      <xdr:spPr>
        <a:xfrm>
          <a:off x="22110700" y="1070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48260</xdr:rowOff>
    </xdr:from>
    <xdr:to>
      <xdr:col>112</xdr:col>
      <xdr:colOff>38100</xdr:colOff>
      <xdr:row>62</xdr:row>
      <xdr:rowOff>149860</xdr:rowOff>
    </xdr:to>
    <xdr:sp macro="" textlink="">
      <xdr:nvSpPr>
        <xdr:cNvPr id="699" name="フローチャート: 判断 698"/>
        <xdr:cNvSpPr/>
      </xdr:nvSpPr>
      <xdr:spPr>
        <a:xfrm>
          <a:off x="212725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93980</xdr:rowOff>
    </xdr:from>
    <xdr:to>
      <xdr:col>107</xdr:col>
      <xdr:colOff>101600</xdr:colOff>
      <xdr:row>63</xdr:row>
      <xdr:rowOff>24130</xdr:rowOff>
    </xdr:to>
    <xdr:sp macro="" textlink="">
      <xdr:nvSpPr>
        <xdr:cNvPr id="700" name="フローチャート: 判断 699"/>
        <xdr:cNvSpPr/>
      </xdr:nvSpPr>
      <xdr:spPr>
        <a:xfrm>
          <a:off x="20383500" y="1072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101600</xdr:rowOff>
    </xdr:from>
    <xdr:to>
      <xdr:col>102</xdr:col>
      <xdr:colOff>165100</xdr:colOff>
      <xdr:row>63</xdr:row>
      <xdr:rowOff>31750</xdr:rowOff>
    </xdr:to>
    <xdr:sp macro="" textlink="">
      <xdr:nvSpPr>
        <xdr:cNvPr id="701" name="フローチャート: 判断 700"/>
        <xdr:cNvSpPr/>
      </xdr:nvSpPr>
      <xdr:spPr>
        <a:xfrm>
          <a:off x="19494500" y="1073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105410</xdr:rowOff>
    </xdr:from>
    <xdr:to>
      <xdr:col>98</xdr:col>
      <xdr:colOff>38100</xdr:colOff>
      <xdr:row>63</xdr:row>
      <xdr:rowOff>35560</xdr:rowOff>
    </xdr:to>
    <xdr:sp macro="" textlink="">
      <xdr:nvSpPr>
        <xdr:cNvPr id="702" name="フローチャート: 判断 701"/>
        <xdr:cNvSpPr/>
      </xdr:nvSpPr>
      <xdr:spPr>
        <a:xfrm>
          <a:off x="18605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3" name="テキスト ボックス 7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4" name="テキスト ボックス 7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5" name="テキスト ボックス 7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6" name="テキスト ボックス 7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7" name="テキスト ボックス 7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55880</xdr:rowOff>
    </xdr:from>
    <xdr:to>
      <xdr:col>116</xdr:col>
      <xdr:colOff>114300</xdr:colOff>
      <xdr:row>61</xdr:row>
      <xdr:rowOff>157480</xdr:rowOff>
    </xdr:to>
    <xdr:sp macro="" textlink="">
      <xdr:nvSpPr>
        <xdr:cNvPr id="708" name="楕円 707"/>
        <xdr:cNvSpPr/>
      </xdr:nvSpPr>
      <xdr:spPr>
        <a:xfrm>
          <a:off x="22110700" y="1051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78757</xdr:rowOff>
    </xdr:from>
    <xdr:ext cx="469744" cy="259045"/>
    <xdr:sp macro="" textlink="">
      <xdr:nvSpPr>
        <xdr:cNvPr id="709" name="【保健センター・保健所】&#10;一人当たり面積該当値テキスト"/>
        <xdr:cNvSpPr txBox="1"/>
      </xdr:nvSpPr>
      <xdr:spPr>
        <a:xfrm>
          <a:off x="22199600" y="1036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63500</xdr:rowOff>
    </xdr:from>
    <xdr:to>
      <xdr:col>112</xdr:col>
      <xdr:colOff>38100</xdr:colOff>
      <xdr:row>61</xdr:row>
      <xdr:rowOff>165100</xdr:rowOff>
    </xdr:to>
    <xdr:sp macro="" textlink="">
      <xdr:nvSpPr>
        <xdr:cNvPr id="710" name="楕円 709"/>
        <xdr:cNvSpPr/>
      </xdr:nvSpPr>
      <xdr:spPr>
        <a:xfrm>
          <a:off x="21272500" y="105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106680</xdr:rowOff>
    </xdr:from>
    <xdr:to>
      <xdr:col>116</xdr:col>
      <xdr:colOff>63500</xdr:colOff>
      <xdr:row>61</xdr:row>
      <xdr:rowOff>114300</xdr:rowOff>
    </xdr:to>
    <xdr:cxnSp macro="">
      <xdr:nvCxnSpPr>
        <xdr:cNvPr id="711" name="直線コネクタ 710"/>
        <xdr:cNvCxnSpPr/>
      </xdr:nvCxnSpPr>
      <xdr:spPr>
        <a:xfrm flipV="1">
          <a:off x="21323300" y="1056513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74930</xdr:rowOff>
    </xdr:from>
    <xdr:to>
      <xdr:col>107</xdr:col>
      <xdr:colOff>101600</xdr:colOff>
      <xdr:row>62</xdr:row>
      <xdr:rowOff>5080</xdr:rowOff>
    </xdr:to>
    <xdr:sp macro="" textlink="">
      <xdr:nvSpPr>
        <xdr:cNvPr id="712" name="楕円 711"/>
        <xdr:cNvSpPr/>
      </xdr:nvSpPr>
      <xdr:spPr>
        <a:xfrm>
          <a:off x="203835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114300</xdr:rowOff>
    </xdr:from>
    <xdr:to>
      <xdr:col>111</xdr:col>
      <xdr:colOff>177800</xdr:colOff>
      <xdr:row>61</xdr:row>
      <xdr:rowOff>125730</xdr:rowOff>
    </xdr:to>
    <xdr:cxnSp macro="">
      <xdr:nvCxnSpPr>
        <xdr:cNvPr id="713" name="直線コネクタ 712"/>
        <xdr:cNvCxnSpPr/>
      </xdr:nvCxnSpPr>
      <xdr:spPr>
        <a:xfrm flipV="1">
          <a:off x="20434300" y="105727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82550</xdr:rowOff>
    </xdr:from>
    <xdr:to>
      <xdr:col>102</xdr:col>
      <xdr:colOff>165100</xdr:colOff>
      <xdr:row>62</xdr:row>
      <xdr:rowOff>12700</xdr:rowOff>
    </xdr:to>
    <xdr:sp macro="" textlink="">
      <xdr:nvSpPr>
        <xdr:cNvPr id="714" name="楕円 713"/>
        <xdr:cNvSpPr/>
      </xdr:nvSpPr>
      <xdr:spPr>
        <a:xfrm>
          <a:off x="19494500" y="105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125730</xdr:rowOff>
    </xdr:from>
    <xdr:to>
      <xdr:col>107</xdr:col>
      <xdr:colOff>50800</xdr:colOff>
      <xdr:row>61</xdr:row>
      <xdr:rowOff>133350</xdr:rowOff>
    </xdr:to>
    <xdr:cxnSp macro="">
      <xdr:nvCxnSpPr>
        <xdr:cNvPr id="715" name="直線コネクタ 714"/>
        <xdr:cNvCxnSpPr/>
      </xdr:nvCxnSpPr>
      <xdr:spPr>
        <a:xfrm flipV="1">
          <a:off x="19545300" y="105841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93980</xdr:rowOff>
    </xdr:from>
    <xdr:to>
      <xdr:col>98</xdr:col>
      <xdr:colOff>38100</xdr:colOff>
      <xdr:row>62</xdr:row>
      <xdr:rowOff>24130</xdr:rowOff>
    </xdr:to>
    <xdr:sp macro="" textlink="">
      <xdr:nvSpPr>
        <xdr:cNvPr id="716" name="楕円 715"/>
        <xdr:cNvSpPr/>
      </xdr:nvSpPr>
      <xdr:spPr>
        <a:xfrm>
          <a:off x="18605500" y="1055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133350</xdr:rowOff>
    </xdr:from>
    <xdr:to>
      <xdr:col>102</xdr:col>
      <xdr:colOff>114300</xdr:colOff>
      <xdr:row>61</xdr:row>
      <xdr:rowOff>144780</xdr:rowOff>
    </xdr:to>
    <xdr:cxnSp macro="">
      <xdr:nvCxnSpPr>
        <xdr:cNvPr id="717" name="直線コネクタ 716"/>
        <xdr:cNvCxnSpPr/>
      </xdr:nvCxnSpPr>
      <xdr:spPr>
        <a:xfrm flipV="1">
          <a:off x="18656300" y="105918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140987</xdr:rowOff>
    </xdr:from>
    <xdr:ext cx="469744" cy="259045"/>
    <xdr:sp macro="" textlink="">
      <xdr:nvSpPr>
        <xdr:cNvPr id="718" name="n_1aveValue【保健センター・保健所】&#10;一人当たり面積"/>
        <xdr:cNvSpPr txBox="1"/>
      </xdr:nvSpPr>
      <xdr:spPr>
        <a:xfrm>
          <a:off x="21075727"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15257</xdr:rowOff>
    </xdr:from>
    <xdr:ext cx="469744" cy="259045"/>
    <xdr:sp macro="" textlink="">
      <xdr:nvSpPr>
        <xdr:cNvPr id="719" name="n_2aveValue【保健センター・保健所】&#10;一人当たり面積"/>
        <xdr:cNvSpPr txBox="1"/>
      </xdr:nvSpPr>
      <xdr:spPr>
        <a:xfrm>
          <a:off x="20199427" y="1081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22877</xdr:rowOff>
    </xdr:from>
    <xdr:ext cx="469744" cy="259045"/>
    <xdr:sp macro="" textlink="">
      <xdr:nvSpPr>
        <xdr:cNvPr id="720" name="n_3aveValue【保健センター・保健所】&#10;一人当たり面積"/>
        <xdr:cNvSpPr txBox="1"/>
      </xdr:nvSpPr>
      <xdr:spPr>
        <a:xfrm>
          <a:off x="19310427" y="1082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26687</xdr:rowOff>
    </xdr:from>
    <xdr:ext cx="469744" cy="259045"/>
    <xdr:sp macro="" textlink="">
      <xdr:nvSpPr>
        <xdr:cNvPr id="721" name="n_4aveValue【保健センター・保健所】&#10;一人当たり面積"/>
        <xdr:cNvSpPr txBox="1"/>
      </xdr:nvSpPr>
      <xdr:spPr>
        <a:xfrm>
          <a:off x="18421427" y="1082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10177</xdr:rowOff>
    </xdr:from>
    <xdr:ext cx="469744" cy="259045"/>
    <xdr:sp macro="" textlink="">
      <xdr:nvSpPr>
        <xdr:cNvPr id="722" name="n_1mainValue【保健センター・保健所】&#10;一人当たり面積"/>
        <xdr:cNvSpPr txBox="1"/>
      </xdr:nvSpPr>
      <xdr:spPr>
        <a:xfrm>
          <a:off x="21075727" y="1029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21607</xdr:rowOff>
    </xdr:from>
    <xdr:ext cx="469744" cy="259045"/>
    <xdr:sp macro="" textlink="">
      <xdr:nvSpPr>
        <xdr:cNvPr id="723" name="n_2mainValue【保健センター・保健所】&#10;一人当たり面積"/>
        <xdr:cNvSpPr txBox="1"/>
      </xdr:nvSpPr>
      <xdr:spPr>
        <a:xfrm>
          <a:off x="201994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29227</xdr:rowOff>
    </xdr:from>
    <xdr:ext cx="469744" cy="259045"/>
    <xdr:sp macro="" textlink="">
      <xdr:nvSpPr>
        <xdr:cNvPr id="724" name="n_3mainValue【保健センター・保健所】&#10;一人当たり面積"/>
        <xdr:cNvSpPr txBox="1"/>
      </xdr:nvSpPr>
      <xdr:spPr>
        <a:xfrm>
          <a:off x="19310427" y="1031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40657</xdr:rowOff>
    </xdr:from>
    <xdr:ext cx="469744" cy="259045"/>
    <xdr:sp macro="" textlink="">
      <xdr:nvSpPr>
        <xdr:cNvPr id="725" name="n_4mainValue【保健センター・保健所】&#10;一人当たり面積"/>
        <xdr:cNvSpPr txBox="1"/>
      </xdr:nvSpPr>
      <xdr:spPr>
        <a:xfrm>
          <a:off x="18421427" y="1032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6" name="正方形/長方形 7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7" name="正方形/長方形 7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8" name="正方形/長方形 7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9" name="正方形/長方形 7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0" name="正方形/長方形 7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1" name="正方形/長方形 7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2" name="正方形/長方形 7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3" name="正方形/長方形 73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4" name="テキスト ボックス 73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5" name="直線コネクタ 73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6" name="テキスト ボックス 73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7" name="直線コネクタ 73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8" name="テキスト ボックス 737"/>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9" name="直線コネクタ 73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40" name="テキスト ボックス 73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1" name="直線コネクタ 74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2" name="テキスト ボックス 74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3" name="直線コネクタ 74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4" name="テキスト ボックス 74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5" name="直線コネクタ 74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746" name="テキスト ボックス 745"/>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7" name="直線コネクタ 74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749" name="直線コネクタ 748"/>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750" name="【消防施設】&#10;有形固定資産減価償却率最小値テキスト"/>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751" name="直線コネクタ 750"/>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752" name="【消防施設】&#10;有形固定資産減価償却率最大値テキスト"/>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753" name="直線コネクタ 752"/>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21607</xdr:rowOff>
    </xdr:from>
    <xdr:ext cx="405111" cy="259045"/>
    <xdr:sp macro="" textlink="">
      <xdr:nvSpPr>
        <xdr:cNvPr id="754" name="【消防施設】&#10;有形固定資産減価償却率平均値テキスト"/>
        <xdr:cNvSpPr txBox="1"/>
      </xdr:nvSpPr>
      <xdr:spPr>
        <a:xfrm>
          <a:off x="16357600" y="13909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170180</xdr:rowOff>
    </xdr:from>
    <xdr:to>
      <xdr:col>85</xdr:col>
      <xdr:colOff>177800</xdr:colOff>
      <xdr:row>82</xdr:row>
      <xdr:rowOff>100330</xdr:rowOff>
    </xdr:to>
    <xdr:sp macro="" textlink="">
      <xdr:nvSpPr>
        <xdr:cNvPr id="755" name="フローチャート: 判断 754"/>
        <xdr:cNvSpPr/>
      </xdr:nvSpPr>
      <xdr:spPr>
        <a:xfrm>
          <a:off x="162687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10161</xdr:rowOff>
    </xdr:from>
    <xdr:to>
      <xdr:col>81</xdr:col>
      <xdr:colOff>101600</xdr:colOff>
      <xdr:row>82</xdr:row>
      <xdr:rowOff>111761</xdr:rowOff>
    </xdr:to>
    <xdr:sp macro="" textlink="">
      <xdr:nvSpPr>
        <xdr:cNvPr id="756" name="フローチャート: 判断 755"/>
        <xdr:cNvSpPr/>
      </xdr:nvSpPr>
      <xdr:spPr>
        <a:xfrm>
          <a:off x="15430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24130</xdr:rowOff>
    </xdr:from>
    <xdr:to>
      <xdr:col>76</xdr:col>
      <xdr:colOff>165100</xdr:colOff>
      <xdr:row>82</xdr:row>
      <xdr:rowOff>125730</xdr:rowOff>
    </xdr:to>
    <xdr:sp macro="" textlink="">
      <xdr:nvSpPr>
        <xdr:cNvPr id="757" name="フローチャート: 判断 756"/>
        <xdr:cNvSpPr/>
      </xdr:nvSpPr>
      <xdr:spPr>
        <a:xfrm>
          <a:off x="14541500" y="1408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58420</xdr:rowOff>
    </xdr:from>
    <xdr:to>
      <xdr:col>72</xdr:col>
      <xdr:colOff>38100</xdr:colOff>
      <xdr:row>81</xdr:row>
      <xdr:rowOff>160020</xdr:rowOff>
    </xdr:to>
    <xdr:sp macro="" textlink="">
      <xdr:nvSpPr>
        <xdr:cNvPr id="758" name="フローチャート: 判断 757"/>
        <xdr:cNvSpPr/>
      </xdr:nvSpPr>
      <xdr:spPr>
        <a:xfrm>
          <a:off x="13652500" y="1394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146050</xdr:rowOff>
    </xdr:from>
    <xdr:to>
      <xdr:col>67</xdr:col>
      <xdr:colOff>101600</xdr:colOff>
      <xdr:row>82</xdr:row>
      <xdr:rowOff>76200</xdr:rowOff>
    </xdr:to>
    <xdr:sp macro="" textlink="">
      <xdr:nvSpPr>
        <xdr:cNvPr id="759" name="フローチャート: 判断 758"/>
        <xdr:cNvSpPr/>
      </xdr:nvSpPr>
      <xdr:spPr>
        <a:xfrm>
          <a:off x="12763500" y="1403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0" name="テキスト ボックス 75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1" name="テキスト ボックス 76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2" name="テキスト ボックス 76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3" name="テキスト ボックス 76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4" name="テキスト ボックス 76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124461</xdr:rowOff>
    </xdr:from>
    <xdr:to>
      <xdr:col>85</xdr:col>
      <xdr:colOff>177800</xdr:colOff>
      <xdr:row>83</xdr:row>
      <xdr:rowOff>54611</xdr:rowOff>
    </xdr:to>
    <xdr:sp macro="" textlink="">
      <xdr:nvSpPr>
        <xdr:cNvPr id="765" name="楕円 764"/>
        <xdr:cNvSpPr/>
      </xdr:nvSpPr>
      <xdr:spPr>
        <a:xfrm>
          <a:off x="16268700" y="1418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102888</xdr:rowOff>
    </xdr:from>
    <xdr:ext cx="405111" cy="259045"/>
    <xdr:sp macro="" textlink="">
      <xdr:nvSpPr>
        <xdr:cNvPr id="766" name="【消防施設】&#10;有形固定資産減価償却率該当値テキスト"/>
        <xdr:cNvSpPr txBox="1"/>
      </xdr:nvSpPr>
      <xdr:spPr>
        <a:xfrm>
          <a:off x="16357600" y="1416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161289</xdr:rowOff>
    </xdr:from>
    <xdr:to>
      <xdr:col>81</xdr:col>
      <xdr:colOff>101600</xdr:colOff>
      <xdr:row>83</xdr:row>
      <xdr:rowOff>91439</xdr:rowOff>
    </xdr:to>
    <xdr:sp macro="" textlink="">
      <xdr:nvSpPr>
        <xdr:cNvPr id="767" name="楕円 766"/>
        <xdr:cNvSpPr/>
      </xdr:nvSpPr>
      <xdr:spPr>
        <a:xfrm>
          <a:off x="15430500" y="14220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3811</xdr:rowOff>
    </xdr:from>
    <xdr:to>
      <xdr:col>85</xdr:col>
      <xdr:colOff>127000</xdr:colOff>
      <xdr:row>83</xdr:row>
      <xdr:rowOff>40639</xdr:rowOff>
    </xdr:to>
    <xdr:cxnSp macro="">
      <xdr:nvCxnSpPr>
        <xdr:cNvPr id="768" name="直線コネクタ 767"/>
        <xdr:cNvCxnSpPr/>
      </xdr:nvCxnSpPr>
      <xdr:spPr>
        <a:xfrm flipV="1">
          <a:off x="15481300" y="14234161"/>
          <a:ext cx="838200" cy="3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5080</xdr:rowOff>
    </xdr:from>
    <xdr:to>
      <xdr:col>76</xdr:col>
      <xdr:colOff>165100</xdr:colOff>
      <xdr:row>83</xdr:row>
      <xdr:rowOff>106680</xdr:rowOff>
    </xdr:to>
    <xdr:sp macro="" textlink="">
      <xdr:nvSpPr>
        <xdr:cNvPr id="769" name="楕円 768"/>
        <xdr:cNvSpPr/>
      </xdr:nvSpPr>
      <xdr:spPr>
        <a:xfrm>
          <a:off x="14541500" y="1423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40639</xdr:rowOff>
    </xdr:from>
    <xdr:to>
      <xdr:col>81</xdr:col>
      <xdr:colOff>50800</xdr:colOff>
      <xdr:row>83</xdr:row>
      <xdr:rowOff>55880</xdr:rowOff>
    </xdr:to>
    <xdr:cxnSp macro="">
      <xdr:nvCxnSpPr>
        <xdr:cNvPr id="770" name="直線コネクタ 769"/>
        <xdr:cNvCxnSpPr/>
      </xdr:nvCxnSpPr>
      <xdr:spPr>
        <a:xfrm flipV="1">
          <a:off x="14592300" y="1427098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13970</xdr:rowOff>
    </xdr:from>
    <xdr:to>
      <xdr:col>72</xdr:col>
      <xdr:colOff>38100</xdr:colOff>
      <xdr:row>83</xdr:row>
      <xdr:rowOff>115570</xdr:rowOff>
    </xdr:to>
    <xdr:sp macro="" textlink="">
      <xdr:nvSpPr>
        <xdr:cNvPr id="771" name="楕円 770"/>
        <xdr:cNvSpPr/>
      </xdr:nvSpPr>
      <xdr:spPr>
        <a:xfrm>
          <a:off x="13652500" y="1424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55880</xdr:rowOff>
    </xdr:from>
    <xdr:to>
      <xdr:col>76</xdr:col>
      <xdr:colOff>114300</xdr:colOff>
      <xdr:row>83</xdr:row>
      <xdr:rowOff>64770</xdr:rowOff>
    </xdr:to>
    <xdr:cxnSp macro="">
      <xdr:nvCxnSpPr>
        <xdr:cNvPr id="772" name="直線コネクタ 771"/>
        <xdr:cNvCxnSpPr/>
      </xdr:nvCxnSpPr>
      <xdr:spPr>
        <a:xfrm flipV="1">
          <a:off x="13703300" y="14286230"/>
          <a:ext cx="8890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45720</xdr:rowOff>
    </xdr:from>
    <xdr:to>
      <xdr:col>67</xdr:col>
      <xdr:colOff>101600</xdr:colOff>
      <xdr:row>83</xdr:row>
      <xdr:rowOff>147320</xdr:rowOff>
    </xdr:to>
    <xdr:sp macro="" textlink="">
      <xdr:nvSpPr>
        <xdr:cNvPr id="773" name="楕円 772"/>
        <xdr:cNvSpPr/>
      </xdr:nvSpPr>
      <xdr:spPr>
        <a:xfrm>
          <a:off x="12763500" y="14276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64770</xdr:rowOff>
    </xdr:from>
    <xdr:to>
      <xdr:col>71</xdr:col>
      <xdr:colOff>177800</xdr:colOff>
      <xdr:row>83</xdr:row>
      <xdr:rowOff>96520</xdr:rowOff>
    </xdr:to>
    <xdr:cxnSp macro="">
      <xdr:nvCxnSpPr>
        <xdr:cNvPr id="774" name="直線コネクタ 773"/>
        <xdr:cNvCxnSpPr/>
      </xdr:nvCxnSpPr>
      <xdr:spPr>
        <a:xfrm flipV="1">
          <a:off x="12814300" y="14295120"/>
          <a:ext cx="889000"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128288</xdr:rowOff>
    </xdr:from>
    <xdr:ext cx="405111" cy="259045"/>
    <xdr:sp macro="" textlink="">
      <xdr:nvSpPr>
        <xdr:cNvPr id="775" name="n_1aveValue【消防施設】&#10;有形固定資産減価償却率"/>
        <xdr:cNvSpPr txBox="1"/>
      </xdr:nvSpPr>
      <xdr:spPr>
        <a:xfrm>
          <a:off x="152660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142257</xdr:rowOff>
    </xdr:from>
    <xdr:ext cx="405111" cy="259045"/>
    <xdr:sp macro="" textlink="">
      <xdr:nvSpPr>
        <xdr:cNvPr id="776" name="n_2aveValue【消防施設】&#10;有形固定資産減価償却率"/>
        <xdr:cNvSpPr txBox="1"/>
      </xdr:nvSpPr>
      <xdr:spPr>
        <a:xfrm>
          <a:off x="14389744" y="13858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5097</xdr:rowOff>
    </xdr:from>
    <xdr:ext cx="405111" cy="259045"/>
    <xdr:sp macro="" textlink="">
      <xdr:nvSpPr>
        <xdr:cNvPr id="777" name="n_3aveValue【消防施設】&#10;有形固定資産減価償却率"/>
        <xdr:cNvSpPr txBox="1"/>
      </xdr:nvSpPr>
      <xdr:spPr>
        <a:xfrm>
          <a:off x="13500744" y="13721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92727</xdr:rowOff>
    </xdr:from>
    <xdr:ext cx="405111" cy="259045"/>
    <xdr:sp macro="" textlink="">
      <xdr:nvSpPr>
        <xdr:cNvPr id="778" name="n_4aveValue【消防施設】&#10;有形固定資産減価償却率"/>
        <xdr:cNvSpPr txBox="1"/>
      </xdr:nvSpPr>
      <xdr:spPr>
        <a:xfrm>
          <a:off x="12611744" y="13808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82566</xdr:rowOff>
    </xdr:from>
    <xdr:ext cx="405111" cy="259045"/>
    <xdr:sp macro="" textlink="">
      <xdr:nvSpPr>
        <xdr:cNvPr id="779" name="n_1mainValue【消防施設】&#10;有形固定資産減価償却率"/>
        <xdr:cNvSpPr txBox="1"/>
      </xdr:nvSpPr>
      <xdr:spPr>
        <a:xfrm>
          <a:off x="15266044" y="14312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97807</xdr:rowOff>
    </xdr:from>
    <xdr:ext cx="405111" cy="259045"/>
    <xdr:sp macro="" textlink="">
      <xdr:nvSpPr>
        <xdr:cNvPr id="780" name="n_2mainValue【消防施設】&#10;有形固定資産減価償却率"/>
        <xdr:cNvSpPr txBox="1"/>
      </xdr:nvSpPr>
      <xdr:spPr>
        <a:xfrm>
          <a:off x="14389744" y="14328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106697</xdr:rowOff>
    </xdr:from>
    <xdr:ext cx="405111" cy="259045"/>
    <xdr:sp macro="" textlink="">
      <xdr:nvSpPr>
        <xdr:cNvPr id="781" name="n_3mainValue【消防施設】&#10;有形固定資産減価償却率"/>
        <xdr:cNvSpPr txBox="1"/>
      </xdr:nvSpPr>
      <xdr:spPr>
        <a:xfrm>
          <a:off x="13500744" y="1433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138447</xdr:rowOff>
    </xdr:from>
    <xdr:ext cx="405111" cy="259045"/>
    <xdr:sp macro="" textlink="">
      <xdr:nvSpPr>
        <xdr:cNvPr id="782" name="n_4mainValue【消防施設】&#10;有形固定資産減価償却率"/>
        <xdr:cNvSpPr txBox="1"/>
      </xdr:nvSpPr>
      <xdr:spPr>
        <a:xfrm>
          <a:off x="12611744" y="14368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3" name="正方形/長方形 78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4" name="正方形/長方形 78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5" name="正方形/長方形 78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6" name="正方形/長方形 78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7" name="正方形/長方形 78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8" name="正方形/長方形 78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9" name="正方形/長方形 78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0" name="正方形/長方形 78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1" name="テキスト ボックス 79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2" name="直線コネクタ 79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3" name="直線コネクタ 79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4" name="テキスト ボックス 79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5" name="直線コネクタ 79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83</xdr:row>
      <xdr:rowOff>105427</xdr:rowOff>
    </xdr:from>
    <xdr:ext cx="595419" cy="259045"/>
    <xdr:sp macro="" textlink="">
      <xdr:nvSpPr>
        <xdr:cNvPr id="796" name="テキスト ボックス 795"/>
        <xdr:cNvSpPr txBox="1"/>
      </xdr:nvSpPr>
      <xdr:spPr>
        <a:xfrm>
          <a:off x="17692581" y="1433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7" name="直線コネクタ 79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81</xdr:row>
      <xdr:rowOff>67327</xdr:rowOff>
    </xdr:from>
    <xdr:ext cx="595419" cy="259045"/>
    <xdr:sp macro="" textlink="">
      <xdr:nvSpPr>
        <xdr:cNvPr id="798" name="テキスト ボックス 797"/>
        <xdr:cNvSpPr txBox="1"/>
      </xdr:nvSpPr>
      <xdr:spPr>
        <a:xfrm>
          <a:off x="17692581" y="1395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9" name="直線コネクタ 79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79</xdr:row>
      <xdr:rowOff>29227</xdr:rowOff>
    </xdr:from>
    <xdr:ext cx="595419" cy="259045"/>
    <xdr:sp macro="" textlink="">
      <xdr:nvSpPr>
        <xdr:cNvPr id="800" name="テキスト ボックス 799"/>
        <xdr:cNvSpPr txBox="1"/>
      </xdr:nvSpPr>
      <xdr:spPr>
        <a:xfrm>
          <a:off x="17692581" y="1357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1" name="直線コネクタ 80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162577</xdr:rowOff>
    </xdr:from>
    <xdr:ext cx="595419" cy="259045"/>
    <xdr:sp macro="" textlink="">
      <xdr:nvSpPr>
        <xdr:cNvPr id="802" name="テキスト ボックス 801"/>
        <xdr:cNvSpPr txBox="1"/>
      </xdr:nvSpPr>
      <xdr:spPr>
        <a:xfrm>
          <a:off x="17692581" y="1319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3" name="直線コネクタ 80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124477</xdr:rowOff>
    </xdr:from>
    <xdr:ext cx="595419" cy="259045"/>
    <xdr:sp macro="" textlink="">
      <xdr:nvSpPr>
        <xdr:cNvPr id="804" name="テキスト ボックス 803"/>
        <xdr:cNvSpPr txBox="1"/>
      </xdr:nvSpPr>
      <xdr:spPr>
        <a:xfrm>
          <a:off x="17692581" y="1281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100485</xdr:rowOff>
    </xdr:from>
    <xdr:to>
      <xdr:col>116</xdr:col>
      <xdr:colOff>62864</xdr:colOff>
      <xdr:row>86</xdr:row>
      <xdr:rowOff>114216</xdr:rowOff>
    </xdr:to>
    <xdr:cxnSp macro="">
      <xdr:nvCxnSpPr>
        <xdr:cNvPr id="806" name="直線コネクタ 805"/>
        <xdr:cNvCxnSpPr/>
      </xdr:nvCxnSpPr>
      <xdr:spPr>
        <a:xfrm flipV="1">
          <a:off x="22160864" y="13473585"/>
          <a:ext cx="0" cy="1385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161486</xdr:rowOff>
    </xdr:from>
    <xdr:ext cx="469744" cy="259045"/>
    <xdr:sp macro="" textlink="">
      <xdr:nvSpPr>
        <xdr:cNvPr id="807" name="【消防施設】&#10;一人当たり面積最小値テキスト"/>
        <xdr:cNvSpPr txBox="1"/>
      </xdr:nvSpPr>
      <xdr:spPr>
        <a:xfrm>
          <a:off x="22199600" y="14906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114216</xdr:rowOff>
    </xdr:from>
    <xdr:to>
      <xdr:col>116</xdr:col>
      <xdr:colOff>152400</xdr:colOff>
      <xdr:row>86</xdr:row>
      <xdr:rowOff>114216</xdr:rowOff>
    </xdr:to>
    <xdr:cxnSp macro="">
      <xdr:nvCxnSpPr>
        <xdr:cNvPr id="808" name="直線コネクタ 807"/>
        <xdr:cNvCxnSpPr/>
      </xdr:nvCxnSpPr>
      <xdr:spPr>
        <a:xfrm>
          <a:off x="22072600" y="1485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47162</xdr:rowOff>
    </xdr:from>
    <xdr:ext cx="599010" cy="259045"/>
    <xdr:sp macro="" textlink="">
      <xdr:nvSpPr>
        <xdr:cNvPr id="809" name="【消防施設】&#10;一人当たり面積最大値テキスト"/>
        <xdr:cNvSpPr txBox="1"/>
      </xdr:nvSpPr>
      <xdr:spPr>
        <a:xfrm>
          <a:off x="22199600" y="13248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100485</xdr:rowOff>
    </xdr:from>
    <xdr:to>
      <xdr:col>116</xdr:col>
      <xdr:colOff>152400</xdr:colOff>
      <xdr:row>78</xdr:row>
      <xdr:rowOff>100485</xdr:rowOff>
    </xdr:to>
    <xdr:cxnSp macro="">
      <xdr:nvCxnSpPr>
        <xdr:cNvPr id="810" name="直線コネクタ 809"/>
        <xdr:cNvCxnSpPr/>
      </xdr:nvCxnSpPr>
      <xdr:spPr>
        <a:xfrm>
          <a:off x="22072600" y="13473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78936</xdr:rowOff>
    </xdr:from>
    <xdr:ext cx="469744" cy="259045"/>
    <xdr:sp macro="" textlink="">
      <xdr:nvSpPr>
        <xdr:cNvPr id="811" name="【消防施設】&#10;一人当たり面積平均値テキスト"/>
        <xdr:cNvSpPr txBox="1"/>
      </xdr:nvSpPr>
      <xdr:spPr>
        <a:xfrm>
          <a:off x="22199600" y="146521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56059</xdr:rowOff>
    </xdr:from>
    <xdr:to>
      <xdr:col>116</xdr:col>
      <xdr:colOff>114300</xdr:colOff>
      <xdr:row>86</xdr:row>
      <xdr:rowOff>157659</xdr:rowOff>
    </xdr:to>
    <xdr:sp macro="" textlink="">
      <xdr:nvSpPr>
        <xdr:cNvPr id="812" name="フローチャート: 判断 811"/>
        <xdr:cNvSpPr/>
      </xdr:nvSpPr>
      <xdr:spPr>
        <a:xfrm>
          <a:off x="22110700" y="1480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62962</xdr:rowOff>
    </xdr:from>
    <xdr:to>
      <xdr:col>112</xdr:col>
      <xdr:colOff>38100</xdr:colOff>
      <xdr:row>86</xdr:row>
      <xdr:rowOff>164562</xdr:rowOff>
    </xdr:to>
    <xdr:sp macro="" textlink="">
      <xdr:nvSpPr>
        <xdr:cNvPr id="813" name="フローチャート: 判断 812"/>
        <xdr:cNvSpPr/>
      </xdr:nvSpPr>
      <xdr:spPr>
        <a:xfrm>
          <a:off x="21272500" y="14807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62974</xdr:rowOff>
    </xdr:from>
    <xdr:to>
      <xdr:col>107</xdr:col>
      <xdr:colOff>101600</xdr:colOff>
      <xdr:row>86</xdr:row>
      <xdr:rowOff>164574</xdr:rowOff>
    </xdr:to>
    <xdr:sp macro="" textlink="">
      <xdr:nvSpPr>
        <xdr:cNvPr id="814" name="フローチャート: 判断 813"/>
        <xdr:cNvSpPr/>
      </xdr:nvSpPr>
      <xdr:spPr>
        <a:xfrm>
          <a:off x="20383500" y="1480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62985</xdr:rowOff>
    </xdr:from>
    <xdr:to>
      <xdr:col>102</xdr:col>
      <xdr:colOff>165100</xdr:colOff>
      <xdr:row>86</xdr:row>
      <xdr:rowOff>164585</xdr:rowOff>
    </xdr:to>
    <xdr:sp macro="" textlink="">
      <xdr:nvSpPr>
        <xdr:cNvPr id="815" name="フローチャート: 判断 814"/>
        <xdr:cNvSpPr/>
      </xdr:nvSpPr>
      <xdr:spPr>
        <a:xfrm>
          <a:off x="19494500" y="1480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62990</xdr:rowOff>
    </xdr:from>
    <xdr:to>
      <xdr:col>98</xdr:col>
      <xdr:colOff>38100</xdr:colOff>
      <xdr:row>86</xdr:row>
      <xdr:rowOff>164590</xdr:rowOff>
    </xdr:to>
    <xdr:sp macro="" textlink="">
      <xdr:nvSpPr>
        <xdr:cNvPr id="816" name="フローチャート: 判断 815"/>
        <xdr:cNvSpPr/>
      </xdr:nvSpPr>
      <xdr:spPr>
        <a:xfrm>
          <a:off x="18605500" y="1480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7" name="テキスト ボックス 81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8" name="テキスト ボックス 81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9" name="テキスト ボックス 81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0" name="テキスト ボックス 81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1" name="テキスト ボックス 82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63260</xdr:rowOff>
    </xdr:from>
    <xdr:to>
      <xdr:col>116</xdr:col>
      <xdr:colOff>114300</xdr:colOff>
      <xdr:row>86</xdr:row>
      <xdr:rowOff>164860</xdr:rowOff>
    </xdr:to>
    <xdr:sp macro="" textlink="">
      <xdr:nvSpPr>
        <xdr:cNvPr id="822" name="楕円 821"/>
        <xdr:cNvSpPr/>
      </xdr:nvSpPr>
      <xdr:spPr>
        <a:xfrm>
          <a:off x="22110700" y="1480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34486</xdr:rowOff>
    </xdr:from>
    <xdr:ext cx="469744" cy="259045"/>
    <xdr:sp macro="" textlink="">
      <xdr:nvSpPr>
        <xdr:cNvPr id="823" name="【消防施設】&#10;一人当たり面積該当値テキスト"/>
        <xdr:cNvSpPr txBox="1"/>
      </xdr:nvSpPr>
      <xdr:spPr>
        <a:xfrm>
          <a:off x="22199600" y="14779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63272</xdr:rowOff>
    </xdr:from>
    <xdr:to>
      <xdr:col>112</xdr:col>
      <xdr:colOff>38100</xdr:colOff>
      <xdr:row>86</xdr:row>
      <xdr:rowOff>164872</xdr:rowOff>
    </xdr:to>
    <xdr:sp macro="" textlink="">
      <xdr:nvSpPr>
        <xdr:cNvPr id="824" name="楕円 823"/>
        <xdr:cNvSpPr/>
      </xdr:nvSpPr>
      <xdr:spPr>
        <a:xfrm>
          <a:off x="21272500" y="1480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114060</xdr:rowOff>
    </xdr:from>
    <xdr:to>
      <xdr:col>116</xdr:col>
      <xdr:colOff>63500</xdr:colOff>
      <xdr:row>86</xdr:row>
      <xdr:rowOff>114072</xdr:rowOff>
    </xdr:to>
    <xdr:cxnSp macro="">
      <xdr:nvCxnSpPr>
        <xdr:cNvPr id="825" name="直線コネクタ 824"/>
        <xdr:cNvCxnSpPr/>
      </xdr:nvCxnSpPr>
      <xdr:spPr>
        <a:xfrm flipV="1">
          <a:off x="21323300" y="14858760"/>
          <a:ext cx="838200" cy="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63275</xdr:rowOff>
    </xdr:from>
    <xdr:to>
      <xdr:col>107</xdr:col>
      <xdr:colOff>101600</xdr:colOff>
      <xdr:row>86</xdr:row>
      <xdr:rowOff>164875</xdr:rowOff>
    </xdr:to>
    <xdr:sp macro="" textlink="">
      <xdr:nvSpPr>
        <xdr:cNvPr id="826" name="楕円 825"/>
        <xdr:cNvSpPr/>
      </xdr:nvSpPr>
      <xdr:spPr>
        <a:xfrm>
          <a:off x="20383500" y="1480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114072</xdr:rowOff>
    </xdr:from>
    <xdr:to>
      <xdr:col>111</xdr:col>
      <xdr:colOff>177800</xdr:colOff>
      <xdr:row>86</xdr:row>
      <xdr:rowOff>114075</xdr:rowOff>
    </xdr:to>
    <xdr:cxnSp macro="">
      <xdr:nvCxnSpPr>
        <xdr:cNvPr id="827" name="直線コネクタ 826"/>
        <xdr:cNvCxnSpPr/>
      </xdr:nvCxnSpPr>
      <xdr:spPr>
        <a:xfrm flipV="1">
          <a:off x="20434300" y="14858772"/>
          <a:ext cx="889000" cy="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63272</xdr:rowOff>
    </xdr:from>
    <xdr:to>
      <xdr:col>102</xdr:col>
      <xdr:colOff>165100</xdr:colOff>
      <xdr:row>86</xdr:row>
      <xdr:rowOff>164872</xdr:rowOff>
    </xdr:to>
    <xdr:sp macro="" textlink="">
      <xdr:nvSpPr>
        <xdr:cNvPr id="828" name="楕円 827"/>
        <xdr:cNvSpPr/>
      </xdr:nvSpPr>
      <xdr:spPr>
        <a:xfrm>
          <a:off x="19494500" y="1480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114072</xdr:rowOff>
    </xdr:from>
    <xdr:to>
      <xdr:col>107</xdr:col>
      <xdr:colOff>50800</xdr:colOff>
      <xdr:row>86</xdr:row>
      <xdr:rowOff>114075</xdr:rowOff>
    </xdr:to>
    <xdr:cxnSp macro="">
      <xdr:nvCxnSpPr>
        <xdr:cNvPr id="829" name="直線コネクタ 828"/>
        <xdr:cNvCxnSpPr/>
      </xdr:nvCxnSpPr>
      <xdr:spPr>
        <a:xfrm>
          <a:off x="19545300" y="14858772"/>
          <a:ext cx="889000" cy="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63286</xdr:rowOff>
    </xdr:from>
    <xdr:to>
      <xdr:col>98</xdr:col>
      <xdr:colOff>38100</xdr:colOff>
      <xdr:row>86</xdr:row>
      <xdr:rowOff>164886</xdr:rowOff>
    </xdr:to>
    <xdr:sp macro="" textlink="">
      <xdr:nvSpPr>
        <xdr:cNvPr id="830" name="楕円 829"/>
        <xdr:cNvSpPr/>
      </xdr:nvSpPr>
      <xdr:spPr>
        <a:xfrm>
          <a:off x="18605500" y="1480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114072</xdr:rowOff>
    </xdr:from>
    <xdr:to>
      <xdr:col>102</xdr:col>
      <xdr:colOff>114300</xdr:colOff>
      <xdr:row>86</xdr:row>
      <xdr:rowOff>114086</xdr:rowOff>
    </xdr:to>
    <xdr:cxnSp macro="">
      <xdr:nvCxnSpPr>
        <xdr:cNvPr id="831" name="直線コネクタ 830"/>
        <xdr:cNvCxnSpPr/>
      </xdr:nvCxnSpPr>
      <xdr:spPr>
        <a:xfrm flipV="1">
          <a:off x="18656300" y="14858772"/>
          <a:ext cx="889000" cy="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9639</xdr:rowOff>
    </xdr:from>
    <xdr:ext cx="469744" cy="259045"/>
    <xdr:sp macro="" textlink="">
      <xdr:nvSpPr>
        <xdr:cNvPr id="832" name="n_1aveValue【消防施設】&#10;一人当たり面積"/>
        <xdr:cNvSpPr txBox="1"/>
      </xdr:nvSpPr>
      <xdr:spPr>
        <a:xfrm>
          <a:off x="21075727" y="14582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9651</xdr:rowOff>
    </xdr:from>
    <xdr:ext cx="469744" cy="259045"/>
    <xdr:sp macro="" textlink="">
      <xdr:nvSpPr>
        <xdr:cNvPr id="833" name="n_2aveValue【消防施設】&#10;一人当たり面積"/>
        <xdr:cNvSpPr txBox="1"/>
      </xdr:nvSpPr>
      <xdr:spPr>
        <a:xfrm>
          <a:off x="20199427" y="1458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9662</xdr:rowOff>
    </xdr:from>
    <xdr:ext cx="469744" cy="259045"/>
    <xdr:sp macro="" textlink="">
      <xdr:nvSpPr>
        <xdr:cNvPr id="834" name="n_3aveValue【消防施設】&#10;一人当たり面積"/>
        <xdr:cNvSpPr txBox="1"/>
      </xdr:nvSpPr>
      <xdr:spPr>
        <a:xfrm>
          <a:off x="19310427" y="1458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9667</xdr:rowOff>
    </xdr:from>
    <xdr:ext cx="469744" cy="259045"/>
    <xdr:sp macro="" textlink="">
      <xdr:nvSpPr>
        <xdr:cNvPr id="835" name="n_4aveValue【消防施設】&#10;一人当たり面積"/>
        <xdr:cNvSpPr txBox="1"/>
      </xdr:nvSpPr>
      <xdr:spPr>
        <a:xfrm>
          <a:off x="18421427" y="1458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155999</xdr:rowOff>
    </xdr:from>
    <xdr:ext cx="469744" cy="259045"/>
    <xdr:sp macro="" textlink="">
      <xdr:nvSpPr>
        <xdr:cNvPr id="836" name="n_1mainValue【消防施設】&#10;一人当たり面積"/>
        <xdr:cNvSpPr txBox="1"/>
      </xdr:nvSpPr>
      <xdr:spPr>
        <a:xfrm>
          <a:off x="21075727" y="1490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156002</xdr:rowOff>
    </xdr:from>
    <xdr:ext cx="469744" cy="259045"/>
    <xdr:sp macro="" textlink="">
      <xdr:nvSpPr>
        <xdr:cNvPr id="837" name="n_2mainValue【消防施設】&#10;一人当たり面積"/>
        <xdr:cNvSpPr txBox="1"/>
      </xdr:nvSpPr>
      <xdr:spPr>
        <a:xfrm>
          <a:off x="20199427" y="14900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155999</xdr:rowOff>
    </xdr:from>
    <xdr:ext cx="469744" cy="259045"/>
    <xdr:sp macro="" textlink="">
      <xdr:nvSpPr>
        <xdr:cNvPr id="838" name="n_3mainValue【消防施設】&#10;一人当たり面積"/>
        <xdr:cNvSpPr txBox="1"/>
      </xdr:nvSpPr>
      <xdr:spPr>
        <a:xfrm>
          <a:off x="19310427" y="1490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156013</xdr:rowOff>
    </xdr:from>
    <xdr:ext cx="469744" cy="259045"/>
    <xdr:sp macro="" textlink="">
      <xdr:nvSpPr>
        <xdr:cNvPr id="839" name="n_4mainValue【消防施設】&#10;一人当たり面積"/>
        <xdr:cNvSpPr txBox="1"/>
      </xdr:nvSpPr>
      <xdr:spPr>
        <a:xfrm>
          <a:off x="18421427" y="14900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0" name="正方形/長方形 8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1" name="正方形/長方形 8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2" name="正方形/長方形 8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3" name="正方形/長方形 8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4" name="正方形/長方形 8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5" name="正方形/長方形 8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6" name="正方形/長方形 8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7" name="正方形/長方形 8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8" name="テキスト ボックス 8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9" name="直線コネクタ 8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0" name="テキスト ボックス 84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1" name="直線コネクタ 85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2" name="テキスト ボックス 85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3" name="直線コネクタ 85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4" name="テキスト ボックス 85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5" name="直線コネクタ 85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6" name="テキスト ボックス 85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7" name="直線コネクタ 85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8" name="テキスト ボックス 85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9" name="直線コネクタ 85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0" name="テキスト ボックス 85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1" name="直線コネクタ 86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2" name="テキスト ボックス 86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3" name="直線コネクタ 86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19050</xdr:rowOff>
    </xdr:from>
    <xdr:to>
      <xdr:col>85</xdr:col>
      <xdr:colOff>126364</xdr:colOff>
      <xdr:row>109</xdr:row>
      <xdr:rowOff>35379</xdr:rowOff>
    </xdr:to>
    <xdr:cxnSp macro="">
      <xdr:nvCxnSpPr>
        <xdr:cNvPr id="865" name="直線コネクタ 864"/>
        <xdr:cNvCxnSpPr/>
      </xdr:nvCxnSpPr>
      <xdr:spPr>
        <a:xfrm flipV="1">
          <a:off x="16318864" y="17164050"/>
          <a:ext cx="0" cy="1559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66"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67" name="直線コネクタ 866"/>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137177</xdr:rowOff>
    </xdr:from>
    <xdr:ext cx="340478" cy="259045"/>
    <xdr:sp macro="" textlink="">
      <xdr:nvSpPr>
        <xdr:cNvPr id="868" name="【庁舎】&#10;有形固定資産減価償却率最大値テキスト"/>
        <xdr:cNvSpPr txBox="1"/>
      </xdr:nvSpPr>
      <xdr:spPr>
        <a:xfrm>
          <a:off x="16357600" y="1693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19050</xdr:rowOff>
    </xdr:from>
    <xdr:to>
      <xdr:col>86</xdr:col>
      <xdr:colOff>25400</xdr:colOff>
      <xdr:row>100</xdr:row>
      <xdr:rowOff>19050</xdr:rowOff>
    </xdr:to>
    <xdr:cxnSp macro="">
      <xdr:nvCxnSpPr>
        <xdr:cNvPr id="869" name="直線コネクタ 868"/>
        <xdr:cNvCxnSpPr/>
      </xdr:nvCxnSpPr>
      <xdr:spPr>
        <a:xfrm>
          <a:off x="16230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18522</xdr:rowOff>
    </xdr:from>
    <xdr:ext cx="405111" cy="259045"/>
    <xdr:sp macro="" textlink="">
      <xdr:nvSpPr>
        <xdr:cNvPr id="870" name="【庁舎】&#10;有形固定資産減価償却率平均値テキスト"/>
        <xdr:cNvSpPr txBox="1"/>
      </xdr:nvSpPr>
      <xdr:spPr>
        <a:xfrm>
          <a:off x="16357600" y="17849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40095</xdr:rowOff>
    </xdr:from>
    <xdr:to>
      <xdr:col>85</xdr:col>
      <xdr:colOff>177800</xdr:colOff>
      <xdr:row>104</xdr:row>
      <xdr:rowOff>141695</xdr:rowOff>
    </xdr:to>
    <xdr:sp macro="" textlink="">
      <xdr:nvSpPr>
        <xdr:cNvPr id="871" name="フローチャート: 判断 870"/>
        <xdr:cNvSpPr/>
      </xdr:nvSpPr>
      <xdr:spPr>
        <a:xfrm>
          <a:off x="162687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48261</xdr:rowOff>
    </xdr:from>
    <xdr:to>
      <xdr:col>81</xdr:col>
      <xdr:colOff>101600</xdr:colOff>
      <xdr:row>104</xdr:row>
      <xdr:rowOff>149861</xdr:rowOff>
    </xdr:to>
    <xdr:sp macro="" textlink="">
      <xdr:nvSpPr>
        <xdr:cNvPr id="872" name="フローチャート: 判断 871"/>
        <xdr:cNvSpPr/>
      </xdr:nvSpPr>
      <xdr:spPr>
        <a:xfrm>
          <a:off x="15430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90714</xdr:rowOff>
    </xdr:from>
    <xdr:to>
      <xdr:col>76</xdr:col>
      <xdr:colOff>165100</xdr:colOff>
      <xdr:row>105</xdr:row>
      <xdr:rowOff>20864</xdr:rowOff>
    </xdr:to>
    <xdr:sp macro="" textlink="">
      <xdr:nvSpPr>
        <xdr:cNvPr id="873" name="フローチャート: 判断 872"/>
        <xdr:cNvSpPr/>
      </xdr:nvSpPr>
      <xdr:spPr>
        <a:xfrm>
          <a:off x="14541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108676</xdr:rowOff>
    </xdr:from>
    <xdr:to>
      <xdr:col>72</xdr:col>
      <xdr:colOff>38100</xdr:colOff>
      <xdr:row>105</xdr:row>
      <xdr:rowOff>38826</xdr:rowOff>
    </xdr:to>
    <xdr:sp macro="" textlink="">
      <xdr:nvSpPr>
        <xdr:cNvPr id="874" name="フローチャート: 判断 873"/>
        <xdr:cNvSpPr/>
      </xdr:nvSpPr>
      <xdr:spPr>
        <a:xfrm>
          <a:off x="136525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138068</xdr:rowOff>
    </xdr:from>
    <xdr:to>
      <xdr:col>67</xdr:col>
      <xdr:colOff>101600</xdr:colOff>
      <xdr:row>105</xdr:row>
      <xdr:rowOff>68218</xdr:rowOff>
    </xdr:to>
    <xdr:sp macro="" textlink="">
      <xdr:nvSpPr>
        <xdr:cNvPr id="875" name="フローチャート: 判断 874"/>
        <xdr:cNvSpPr/>
      </xdr:nvSpPr>
      <xdr:spPr>
        <a:xfrm>
          <a:off x="127635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6" name="テキスト ボックス 8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7" name="テキスト ボックス 8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8" name="テキスト ボックス 8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9" name="テキスト ボックス 8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0" name="テキスト ボックス 8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107043</xdr:rowOff>
    </xdr:from>
    <xdr:to>
      <xdr:col>85</xdr:col>
      <xdr:colOff>177800</xdr:colOff>
      <xdr:row>104</xdr:row>
      <xdr:rowOff>37193</xdr:rowOff>
    </xdr:to>
    <xdr:sp macro="" textlink="">
      <xdr:nvSpPr>
        <xdr:cNvPr id="881" name="楕円 880"/>
        <xdr:cNvSpPr/>
      </xdr:nvSpPr>
      <xdr:spPr>
        <a:xfrm>
          <a:off x="16268700" y="1776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129920</xdr:rowOff>
    </xdr:from>
    <xdr:ext cx="405111" cy="259045"/>
    <xdr:sp macro="" textlink="">
      <xdr:nvSpPr>
        <xdr:cNvPr id="882" name="【庁舎】&#10;有形固定資産減価償却率該当値テキスト"/>
        <xdr:cNvSpPr txBox="1"/>
      </xdr:nvSpPr>
      <xdr:spPr>
        <a:xfrm>
          <a:off x="16357600" y="17617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5806</xdr:rowOff>
    </xdr:from>
    <xdr:to>
      <xdr:col>81</xdr:col>
      <xdr:colOff>101600</xdr:colOff>
      <xdr:row>105</xdr:row>
      <xdr:rowOff>107406</xdr:rowOff>
    </xdr:to>
    <xdr:sp macro="" textlink="">
      <xdr:nvSpPr>
        <xdr:cNvPr id="883" name="楕円 882"/>
        <xdr:cNvSpPr/>
      </xdr:nvSpPr>
      <xdr:spPr>
        <a:xfrm>
          <a:off x="15430500" y="1800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157843</xdr:rowOff>
    </xdr:from>
    <xdr:to>
      <xdr:col>85</xdr:col>
      <xdr:colOff>127000</xdr:colOff>
      <xdr:row>105</xdr:row>
      <xdr:rowOff>56606</xdr:rowOff>
    </xdr:to>
    <xdr:cxnSp macro="">
      <xdr:nvCxnSpPr>
        <xdr:cNvPr id="884" name="直線コネクタ 883"/>
        <xdr:cNvCxnSpPr/>
      </xdr:nvCxnSpPr>
      <xdr:spPr>
        <a:xfrm flipV="1">
          <a:off x="15481300" y="17817193"/>
          <a:ext cx="838200" cy="24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149498</xdr:rowOff>
    </xdr:from>
    <xdr:to>
      <xdr:col>76</xdr:col>
      <xdr:colOff>165100</xdr:colOff>
      <xdr:row>105</xdr:row>
      <xdr:rowOff>79648</xdr:rowOff>
    </xdr:to>
    <xdr:sp macro="" textlink="">
      <xdr:nvSpPr>
        <xdr:cNvPr id="885" name="楕円 884"/>
        <xdr:cNvSpPr/>
      </xdr:nvSpPr>
      <xdr:spPr>
        <a:xfrm>
          <a:off x="14541500" y="1798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28848</xdr:rowOff>
    </xdr:from>
    <xdr:to>
      <xdr:col>81</xdr:col>
      <xdr:colOff>50800</xdr:colOff>
      <xdr:row>105</xdr:row>
      <xdr:rowOff>56606</xdr:rowOff>
    </xdr:to>
    <xdr:cxnSp macro="">
      <xdr:nvCxnSpPr>
        <xdr:cNvPr id="886" name="直線コネクタ 885"/>
        <xdr:cNvCxnSpPr/>
      </xdr:nvCxnSpPr>
      <xdr:spPr>
        <a:xfrm>
          <a:off x="14592300" y="18031098"/>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125005</xdr:rowOff>
    </xdr:from>
    <xdr:to>
      <xdr:col>72</xdr:col>
      <xdr:colOff>38100</xdr:colOff>
      <xdr:row>105</xdr:row>
      <xdr:rowOff>55155</xdr:rowOff>
    </xdr:to>
    <xdr:sp macro="" textlink="">
      <xdr:nvSpPr>
        <xdr:cNvPr id="887" name="楕円 886"/>
        <xdr:cNvSpPr/>
      </xdr:nvSpPr>
      <xdr:spPr>
        <a:xfrm>
          <a:off x="13652500" y="1795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4355</xdr:rowOff>
    </xdr:from>
    <xdr:to>
      <xdr:col>76</xdr:col>
      <xdr:colOff>114300</xdr:colOff>
      <xdr:row>105</xdr:row>
      <xdr:rowOff>28848</xdr:rowOff>
    </xdr:to>
    <xdr:cxnSp macro="">
      <xdr:nvCxnSpPr>
        <xdr:cNvPr id="888" name="直線コネクタ 887"/>
        <xdr:cNvCxnSpPr/>
      </xdr:nvCxnSpPr>
      <xdr:spPr>
        <a:xfrm>
          <a:off x="13703300" y="18006605"/>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93980</xdr:rowOff>
    </xdr:from>
    <xdr:to>
      <xdr:col>67</xdr:col>
      <xdr:colOff>101600</xdr:colOff>
      <xdr:row>105</xdr:row>
      <xdr:rowOff>24130</xdr:rowOff>
    </xdr:to>
    <xdr:sp macro="" textlink="">
      <xdr:nvSpPr>
        <xdr:cNvPr id="889" name="楕円 888"/>
        <xdr:cNvSpPr/>
      </xdr:nvSpPr>
      <xdr:spPr>
        <a:xfrm>
          <a:off x="1276350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144780</xdr:rowOff>
    </xdr:from>
    <xdr:to>
      <xdr:col>71</xdr:col>
      <xdr:colOff>177800</xdr:colOff>
      <xdr:row>105</xdr:row>
      <xdr:rowOff>4355</xdr:rowOff>
    </xdr:to>
    <xdr:cxnSp macro="">
      <xdr:nvCxnSpPr>
        <xdr:cNvPr id="890" name="直線コネクタ 889"/>
        <xdr:cNvCxnSpPr/>
      </xdr:nvCxnSpPr>
      <xdr:spPr>
        <a:xfrm>
          <a:off x="12814300" y="17975580"/>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166388</xdr:rowOff>
    </xdr:from>
    <xdr:ext cx="405111" cy="259045"/>
    <xdr:sp macro="" textlink="">
      <xdr:nvSpPr>
        <xdr:cNvPr id="891" name="n_1aveValue【庁舎】&#10;有形固定資産減価償却率"/>
        <xdr:cNvSpPr txBox="1"/>
      </xdr:nvSpPr>
      <xdr:spPr>
        <a:xfrm>
          <a:off x="152660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37391</xdr:rowOff>
    </xdr:from>
    <xdr:ext cx="405111" cy="259045"/>
    <xdr:sp macro="" textlink="">
      <xdr:nvSpPr>
        <xdr:cNvPr id="892" name="n_2aveValue【庁舎】&#10;有形固定資産減価償却率"/>
        <xdr:cNvSpPr txBox="1"/>
      </xdr:nvSpPr>
      <xdr:spPr>
        <a:xfrm>
          <a:off x="14389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55353</xdr:rowOff>
    </xdr:from>
    <xdr:ext cx="405111" cy="259045"/>
    <xdr:sp macro="" textlink="">
      <xdr:nvSpPr>
        <xdr:cNvPr id="893" name="n_3aveValue【庁舎】&#10;有形固定資産減価償却率"/>
        <xdr:cNvSpPr txBox="1"/>
      </xdr:nvSpPr>
      <xdr:spPr>
        <a:xfrm>
          <a:off x="13500744" y="1771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59345</xdr:rowOff>
    </xdr:from>
    <xdr:ext cx="405111" cy="259045"/>
    <xdr:sp macro="" textlink="">
      <xdr:nvSpPr>
        <xdr:cNvPr id="894" name="n_4aveValue【庁舎】&#10;有形固定資産減価償却率"/>
        <xdr:cNvSpPr txBox="1"/>
      </xdr:nvSpPr>
      <xdr:spPr>
        <a:xfrm>
          <a:off x="12611744" y="18061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98533</xdr:rowOff>
    </xdr:from>
    <xdr:ext cx="405111" cy="259045"/>
    <xdr:sp macro="" textlink="">
      <xdr:nvSpPr>
        <xdr:cNvPr id="895" name="n_1mainValue【庁舎】&#10;有形固定資産減価償却率"/>
        <xdr:cNvSpPr txBox="1"/>
      </xdr:nvSpPr>
      <xdr:spPr>
        <a:xfrm>
          <a:off x="15266044" y="1810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70775</xdr:rowOff>
    </xdr:from>
    <xdr:ext cx="405111" cy="259045"/>
    <xdr:sp macro="" textlink="">
      <xdr:nvSpPr>
        <xdr:cNvPr id="896" name="n_2mainValue【庁舎】&#10;有形固定資産減価償却率"/>
        <xdr:cNvSpPr txBox="1"/>
      </xdr:nvSpPr>
      <xdr:spPr>
        <a:xfrm>
          <a:off x="14389744" y="18073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46282</xdr:rowOff>
    </xdr:from>
    <xdr:ext cx="405111" cy="259045"/>
    <xdr:sp macro="" textlink="">
      <xdr:nvSpPr>
        <xdr:cNvPr id="897" name="n_3mainValue【庁舎】&#10;有形固定資産減価償却率"/>
        <xdr:cNvSpPr txBox="1"/>
      </xdr:nvSpPr>
      <xdr:spPr>
        <a:xfrm>
          <a:off x="13500744" y="1804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40657</xdr:rowOff>
    </xdr:from>
    <xdr:ext cx="405111" cy="259045"/>
    <xdr:sp macro="" textlink="">
      <xdr:nvSpPr>
        <xdr:cNvPr id="898" name="n_4mainValue【庁舎】&#10;有形固定資産減価償却率"/>
        <xdr:cNvSpPr txBox="1"/>
      </xdr:nvSpPr>
      <xdr:spPr>
        <a:xfrm>
          <a:off x="12611744" y="1770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9" name="正方形/長方形 8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0" name="正方形/長方形 8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1" name="正方形/長方形 9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2" name="正方形/長方形 9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3" name="正方形/長方形 9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4" name="正方形/長方形 9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5" name="正方形/長方形 9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6" name="正方形/長方形 9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7" name="テキスト ボックス 9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8" name="直線コネクタ 9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9" name="直線コネクタ 90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10" name="テキスト ボックス 90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11" name="直線コネクタ 91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12" name="テキスト ボックス 91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3" name="直線コネクタ 91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4" name="テキスト ボックス 91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5" name="直線コネクタ 91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6" name="テキスト ボックス 91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7" name="直線コネクタ 91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8" name="テキスト ボックス 91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9" name="直線コネクタ 91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20" name="テキスト ボックス 91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1" name="直線コネクタ 92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2" name="テキスト ボックス 92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19050</xdr:rowOff>
    </xdr:from>
    <xdr:to>
      <xdr:col>116</xdr:col>
      <xdr:colOff>62864</xdr:colOff>
      <xdr:row>108</xdr:row>
      <xdr:rowOff>76200</xdr:rowOff>
    </xdr:to>
    <xdr:cxnSp macro="">
      <xdr:nvCxnSpPr>
        <xdr:cNvPr id="924" name="直線コネクタ 923"/>
        <xdr:cNvCxnSpPr/>
      </xdr:nvCxnSpPr>
      <xdr:spPr>
        <a:xfrm flipV="1">
          <a:off x="22160864" y="169926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80027</xdr:rowOff>
    </xdr:from>
    <xdr:ext cx="469744" cy="259045"/>
    <xdr:sp macro="" textlink="">
      <xdr:nvSpPr>
        <xdr:cNvPr id="925" name="【庁舎】&#10;一人当たり面積最小値テキスト"/>
        <xdr:cNvSpPr txBox="1"/>
      </xdr:nvSpPr>
      <xdr:spPr>
        <a:xfrm>
          <a:off x="22199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76200</xdr:rowOff>
    </xdr:from>
    <xdr:to>
      <xdr:col>116</xdr:col>
      <xdr:colOff>152400</xdr:colOff>
      <xdr:row>108</xdr:row>
      <xdr:rowOff>76200</xdr:rowOff>
    </xdr:to>
    <xdr:cxnSp macro="">
      <xdr:nvCxnSpPr>
        <xdr:cNvPr id="926" name="直線コネクタ 925"/>
        <xdr:cNvCxnSpPr/>
      </xdr:nvCxnSpPr>
      <xdr:spPr>
        <a:xfrm>
          <a:off x="22072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97</xdr:row>
      <xdr:rowOff>137177</xdr:rowOff>
    </xdr:from>
    <xdr:ext cx="469744" cy="259045"/>
    <xdr:sp macro="" textlink="">
      <xdr:nvSpPr>
        <xdr:cNvPr id="927" name="【庁舎】&#10;一人当たり面積最大値テキスト"/>
        <xdr:cNvSpPr txBox="1"/>
      </xdr:nvSpPr>
      <xdr:spPr>
        <a:xfrm>
          <a:off x="22199600" y="1676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19050</xdr:rowOff>
    </xdr:from>
    <xdr:to>
      <xdr:col>116</xdr:col>
      <xdr:colOff>152400</xdr:colOff>
      <xdr:row>99</xdr:row>
      <xdr:rowOff>19050</xdr:rowOff>
    </xdr:to>
    <xdr:cxnSp macro="">
      <xdr:nvCxnSpPr>
        <xdr:cNvPr id="928" name="直線コネクタ 927"/>
        <xdr:cNvCxnSpPr/>
      </xdr:nvCxnSpPr>
      <xdr:spPr>
        <a:xfrm>
          <a:off x="22072600" y="1699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39750</xdr:rowOff>
    </xdr:from>
    <xdr:ext cx="469744" cy="259045"/>
    <xdr:sp macro="" textlink="">
      <xdr:nvSpPr>
        <xdr:cNvPr id="929" name="【庁舎】&#10;一人当たり面積平均値テキスト"/>
        <xdr:cNvSpPr txBox="1"/>
      </xdr:nvSpPr>
      <xdr:spPr>
        <a:xfrm>
          <a:off x="22199600" y="180420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61323</xdr:rowOff>
    </xdr:from>
    <xdr:to>
      <xdr:col>116</xdr:col>
      <xdr:colOff>114300</xdr:colOff>
      <xdr:row>105</xdr:row>
      <xdr:rowOff>162923</xdr:rowOff>
    </xdr:to>
    <xdr:sp macro="" textlink="">
      <xdr:nvSpPr>
        <xdr:cNvPr id="930" name="フローチャート: 判断 929"/>
        <xdr:cNvSpPr/>
      </xdr:nvSpPr>
      <xdr:spPr>
        <a:xfrm>
          <a:off x="22110700" y="1806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53158</xdr:rowOff>
    </xdr:from>
    <xdr:to>
      <xdr:col>112</xdr:col>
      <xdr:colOff>38100</xdr:colOff>
      <xdr:row>105</xdr:row>
      <xdr:rowOff>154758</xdr:rowOff>
    </xdr:to>
    <xdr:sp macro="" textlink="">
      <xdr:nvSpPr>
        <xdr:cNvPr id="931" name="フローチャート: 判断 930"/>
        <xdr:cNvSpPr/>
      </xdr:nvSpPr>
      <xdr:spPr>
        <a:xfrm>
          <a:off x="21272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80918</xdr:rowOff>
    </xdr:from>
    <xdr:to>
      <xdr:col>107</xdr:col>
      <xdr:colOff>101600</xdr:colOff>
      <xdr:row>106</xdr:row>
      <xdr:rowOff>11068</xdr:rowOff>
    </xdr:to>
    <xdr:sp macro="" textlink="">
      <xdr:nvSpPr>
        <xdr:cNvPr id="932" name="フローチャート: 判断 931"/>
        <xdr:cNvSpPr/>
      </xdr:nvSpPr>
      <xdr:spPr>
        <a:xfrm>
          <a:off x="20383500" y="180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90714</xdr:rowOff>
    </xdr:from>
    <xdr:to>
      <xdr:col>102</xdr:col>
      <xdr:colOff>165100</xdr:colOff>
      <xdr:row>106</xdr:row>
      <xdr:rowOff>20864</xdr:rowOff>
    </xdr:to>
    <xdr:sp macro="" textlink="">
      <xdr:nvSpPr>
        <xdr:cNvPr id="933" name="フローチャート: 判断 932"/>
        <xdr:cNvSpPr/>
      </xdr:nvSpPr>
      <xdr:spPr>
        <a:xfrm>
          <a:off x="19494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128270</xdr:rowOff>
    </xdr:from>
    <xdr:to>
      <xdr:col>98</xdr:col>
      <xdr:colOff>38100</xdr:colOff>
      <xdr:row>106</xdr:row>
      <xdr:rowOff>58420</xdr:rowOff>
    </xdr:to>
    <xdr:sp macro="" textlink="">
      <xdr:nvSpPr>
        <xdr:cNvPr id="934" name="フローチャート: 判断 933"/>
        <xdr:cNvSpPr/>
      </xdr:nvSpPr>
      <xdr:spPr>
        <a:xfrm>
          <a:off x="18605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5" name="テキスト ボックス 93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6" name="テキスト ボックス 93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7" name="テキスト ボックス 93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8" name="テキスト ボックス 93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9" name="テキスト ボックス 93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157662</xdr:rowOff>
    </xdr:from>
    <xdr:to>
      <xdr:col>116</xdr:col>
      <xdr:colOff>114300</xdr:colOff>
      <xdr:row>105</xdr:row>
      <xdr:rowOff>87812</xdr:rowOff>
    </xdr:to>
    <xdr:sp macro="" textlink="">
      <xdr:nvSpPr>
        <xdr:cNvPr id="940" name="楕円 939"/>
        <xdr:cNvSpPr/>
      </xdr:nvSpPr>
      <xdr:spPr>
        <a:xfrm>
          <a:off x="22110700" y="1798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9089</xdr:rowOff>
    </xdr:from>
    <xdr:ext cx="469744" cy="259045"/>
    <xdr:sp macro="" textlink="">
      <xdr:nvSpPr>
        <xdr:cNvPr id="941" name="【庁舎】&#10;一人当たり面積該当値テキスト"/>
        <xdr:cNvSpPr txBox="1"/>
      </xdr:nvSpPr>
      <xdr:spPr>
        <a:xfrm>
          <a:off x="22199600" y="17839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170724</xdr:rowOff>
    </xdr:from>
    <xdr:to>
      <xdr:col>112</xdr:col>
      <xdr:colOff>38100</xdr:colOff>
      <xdr:row>105</xdr:row>
      <xdr:rowOff>100874</xdr:rowOff>
    </xdr:to>
    <xdr:sp macro="" textlink="">
      <xdr:nvSpPr>
        <xdr:cNvPr id="942" name="楕円 941"/>
        <xdr:cNvSpPr/>
      </xdr:nvSpPr>
      <xdr:spPr>
        <a:xfrm>
          <a:off x="21272500" y="1800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37012</xdr:rowOff>
    </xdr:from>
    <xdr:to>
      <xdr:col>116</xdr:col>
      <xdr:colOff>63500</xdr:colOff>
      <xdr:row>105</xdr:row>
      <xdr:rowOff>50074</xdr:rowOff>
    </xdr:to>
    <xdr:cxnSp macro="">
      <xdr:nvCxnSpPr>
        <xdr:cNvPr id="943" name="直線コネクタ 942"/>
        <xdr:cNvCxnSpPr/>
      </xdr:nvCxnSpPr>
      <xdr:spPr>
        <a:xfrm flipV="1">
          <a:off x="21323300" y="18039262"/>
          <a:ext cx="8382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12337</xdr:rowOff>
    </xdr:from>
    <xdr:to>
      <xdr:col>107</xdr:col>
      <xdr:colOff>101600</xdr:colOff>
      <xdr:row>105</xdr:row>
      <xdr:rowOff>113937</xdr:rowOff>
    </xdr:to>
    <xdr:sp macro="" textlink="">
      <xdr:nvSpPr>
        <xdr:cNvPr id="944" name="楕円 943"/>
        <xdr:cNvSpPr/>
      </xdr:nvSpPr>
      <xdr:spPr>
        <a:xfrm>
          <a:off x="20383500" y="1801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50074</xdr:rowOff>
    </xdr:from>
    <xdr:to>
      <xdr:col>111</xdr:col>
      <xdr:colOff>177800</xdr:colOff>
      <xdr:row>105</xdr:row>
      <xdr:rowOff>63137</xdr:rowOff>
    </xdr:to>
    <xdr:cxnSp macro="">
      <xdr:nvCxnSpPr>
        <xdr:cNvPr id="945" name="直線コネクタ 944"/>
        <xdr:cNvCxnSpPr/>
      </xdr:nvCxnSpPr>
      <xdr:spPr>
        <a:xfrm flipV="1">
          <a:off x="20434300" y="1805232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25400</xdr:rowOff>
    </xdr:from>
    <xdr:to>
      <xdr:col>102</xdr:col>
      <xdr:colOff>165100</xdr:colOff>
      <xdr:row>105</xdr:row>
      <xdr:rowOff>127000</xdr:rowOff>
    </xdr:to>
    <xdr:sp macro="" textlink="">
      <xdr:nvSpPr>
        <xdr:cNvPr id="946" name="楕円 945"/>
        <xdr:cNvSpPr/>
      </xdr:nvSpPr>
      <xdr:spPr>
        <a:xfrm>
          <a:off x="19494500" y="1802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63137</xdr:rowOff>
    </xdr:from>
    <xdr:to>
      <xdr:col>107</xdr:col>
      <xdr:colOff>50800</xdr:colOff>
      <xdr:row>105</xdr:row>
      <xdr:rowOff>76200</xdr:rowOff>
    </xdr:to>
    <xdr:cxnSp macro="">
      <xdr:nvCxnSpPr>
        <xdr:cNvPr id="947" name="直線コネクタ 946"/>
        <xdr:cNvCxnSpPr/>
      </xdr:nvCxnSpPr>
      <xdr:spPr>
        <a:xfrm flipV="1">
          <a:off x="19545300" y="1806538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38463</xdr:rowOff>
    </xdr:from>
    <xdr:to>
      <xdr:col>98</xdr:col>
      <xdr:colOff>38100</xdr:colOff>
      <xdr:row>105</xdr:row>
      <xdr:rowOff>140063</xdr:rowOff>
    </xdr:to>
    <xdr:sp macro="" textlink="">
      <xdr:nvSpPr>
        <xdr:cNvPr id="948" name="楕円 947"/>
        <xdr:cNvSpPr/>
      </xdr:nvSpPr>
      <xdr:spPr>
        <a:xfrm>
          <a:off x="18605500" y="1804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76200</xdr:rowOff>
    </xdr:from>
    <xdr:to>
      <xdr:col>102</xdr:col>
      <xdr:colOff>114300</xdr:colOff>
      <xdr:row>105</xdr:row>
      <xdr:rowOff>89263</xdr:rowOff>
    </xdr:to>
    <xdr:cxnSp macro="">
      <xdr:nvCxnSpPr>
        <xdr:cNvPr id="949" name="直線コネクタ 948"/>
        <xdr:cNvCxnSpPr/>
      </xdr:nvCxnSpPr>
      <xdr:spPr>
        <a:xfrm flipV="1">
          <a:off x="18656300" y="1807845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145885</xdr:rowOff>
    </xdr:from>
    <xdr:ext cx="469744" cy="259045"/>
    <xdr:sp macro="" textlink="">
      <xdr:nvSpPr>
        <xdr:cNvPr id="950" name="n_1aveValue【庁舎】&#10;一人当たり面積"/>
        <xdr:cNvSpPr txBox="1"/>
      </xdr:nvSpPr>
      <xdr:spPr>
        <a:xfrm>
          <a:off x="21075727" y="18148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2195</xdr:rowOff>
    </xdr:from>
    <xdr:ext cx="469744" cy="259045"/>
    <xdr:sp macro="" textlink="">
      <xdr:nvSpPr>
        <xdr:cNvPr id="951" name="n_2aveValue【庁舎】&#10;一人当たり面積"/>
        <xdr:cNvSpPr txBox="1"/>
      </xdr:nvSpPr>
      <xdr:spPr>
        <a:xfrm>
          <a:off x="20199427" y="18175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11991</xdr:rowOff>
    </xdr:from>
    <xdr:ext cx="469744" cy="259045"/>
    <xdr:sp macro="" textlink="">
      <xdr:nvSpPr>
        <xdr:cNvPr id="952" name="n_3aveValue【庁舎】&#10;一人当たり面積"/>
        <xdr:cNvSpPr txBox="1"/>
      </xdr:nvSpPr>
      <xdr:spPr>
        <a:xfrm>
          <a:off x="19310427" y="18185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49547</xdr:rowOff>
    </xdr:from>
    <xdr:ext cx="469744" cy="259045"/>
    <xdr:sp macro="" textlink="">
      <xdr:nvSpPr>
        <xdr:cNvPr id="953" name="n_4aveValue【庁舎】&#10;一人当たり面積"/>
        <xdr:cNvSpPr txBox="1"/>
      </xdr:nvSpPr>
      <xdr:spPr>
        <a:xfrm>
          <a:off x="184214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117401</xdr:rowOff>
    </xdr:from>
    <xdr:ext cx="469744" cy="259045"/>
    <xdr:sp macro="" textlink="">
      <xdr:nvSpPr>
        <xdr:cNvPr id="954" name="n_1mainValue【庁舎】&#10;一人当たり面積"/>
        <xdr:cNvSpPr txBox="1"/>
      </xdr:nvSpPr>
      <xdr:spPr>
        <a:xfrm>
          <a:off x="21075727" y="17776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130464</xdr:rowOff>
    </xdr:from>
    <xdr:ext cx="469744" cy="259045"/>
    <xdr:sp macro="" textlink="">
      <xdr:nvSpPr>
        <xdr:cNvPr id="955" name="n_2mainValue【庁舎】&#10;一人当たり面積"/>
        <xdr:cNvSpPr txBox="1"/>
      </xdr:nvSpPr>
      <xdr:spPr>
        <a:xfrm>
          <a:off x="20199427" y="17789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143527</xdr:rowOff>
    </xdr:from>
    <xdr:ext cx="469744" cy="259045"/>
    <xdr:sp macro="" textlink="">
      <xdr:nvSpPr>
        <xdr:cNvPr id="956" name="n_3mainValue【庁舎】&#10;一人当たり面積"/>
        <xdr:cNvSpPr txBox="1"/>
      </xdr:nvSpPr>
      <xdr:spPr>
        <a:xfrm>
          <a:off x="19310427" y="1780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156590</xdr:rowOff>
    </xdr:from>
    <xdr:ext cx="469744" cy="259045"/>
    <xdr:sp macro="" textlink="">
      <xdr:nvSpPr>
        <xdr:cNvPr id="957" name="n_4mainValue【庁舎】&#10;一人当たり面積"/>
        <xdr:cNvSpPr txBox="1"/>
      </xdr:nvSpPr>
      <xdr:spPr>
        <a:xfrm>
          <a:off x="18421427" y="1781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8" name="正方形/長方形 95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9" name="正方形/長方形 95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0" name="テキスト ボックス 95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上記施設の中では、特に保健センター・保健所が類似団体数値と比べ大きく上回っている。当市の保健センターは昭和</a:t>
          </a:r>
          <a:r>
            <a:rPr kumimoji="1" lang="en-US" altLang="ja-JP" sz="1100">
              <a:solidFill>
                <a:schemeClr val="dk1"/>
              </a:solidFill>
              <a:effectLst/>
              <a:latin typeface="+mn-lt"/>
              <a:ea typeface="+mn-ea"/>
              <a:cs typeface="+mn-cs"/>
            </a:rPr>
            <a:t>38</a:t>
          </a:r>
          <a:r>
            <a:rPr kumimoji="1" lang="ja-JP" altLang="ja-JP" sz="1100">
              <a:solidFill>
                <a:schemeClr val="dk1"/>
              </a:solidFill>
              <a:effectLst/>
              <a:latin typeface="+mn-lt"/>
              <a:ea typeface="+mn-ea"/>
              <a:cs typeface="+mn-cs"/>
            </a:rPr>
            <a:t>年に建築され、平成</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年に改修を行っているが、老朽化が進んでおり、更新が必要な時期が来ている。中長期財政計画においては、令和</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から</a:t>
          </a:r>
          <a:r>
            <a:rPr kumimoji="1" lang="ja-JP" altLang="ja-JP" sz="1100">
              <a:solidFill>
                <a:schemeClr val="dk1"/>
              </a:solidFill>
              <a:effectLst/>
              <a:latin typeface="+mn-lt"/>
              <a:ea typeface="+mn-ea"/>
              <a:cs typeface="+mn-cs"/>
            </a:rPr>
            <a:t>施設の更新を行う予定としている。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愛媛県八幡浜市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32,584
32,354
132.65
26,857,682
26,051,618
65,917
11,512,286
24,320,187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65.9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100" b="0" i="0" u="none" strike="noStrike" baseline="0" smtClean="0">
              <a:solidFill>
                <a:schemeClr val="dk1"/>
              </a:solidFill>
              <a:latin typeface="+mn-lt"/>
              <a:ea typeface="+mn-ea"/>
              <a:cs typeface="+mn-cs"/>
            </a:rPr>
            <a:t>長引く景気低迷による個人・法人関係税の減収、</a:t>
          </a:r>
          <a:r>
            <a:rPr kumimoji="1" lang="ja-JP" altLang="ja-JP" sz="1100">
              <a:solidFill>
                <a:schemeClr val="dk1"/>
              </a:solidFill>
              <a:effectLst/>
              <a:latin typeface="+mn-lt"/>
              <a:ea typeface="+mn-ea"/>
              <a:cs typeface="+mn-cs"/>
            </a:rPr>
            <a:t>地価の下落による固定資産税の減収などから</a:t>
          </a:r>
          <a:r>
            <a:rPr kumimoji="1" lang="en-US" altLang="ja-JP" sz="1100">
              <a:solidFill>
                <a:schemeClr val="dk1"/>
              </a:solidFill>
              <a:effectLst/>
              <a:latin typeface="+mn-lt"/>
              <a:ea typeface="+mn-ea"/>
              <a:cs typeface="+mn-cs"/>
            </a:rPr>
            <a:t>0.34</a:t>
          </a:r>
          <a:r>
            <a:rPr lang="ja-JP" altLang="en-US" sz="1100" b="0" i="0" u="none" strike="noStrike" baseline="0" smtClean="0">
              <a:solidFill>
                <a:schemeClr val="dk1"/>
              </a:solidFill>
              <a:latin typeface="+mn-lt"/>
              <a:ea typeface="+mn-ea"/>
              <a:cs typeface="+mn-cs"/>
            </a:rPr>
            <a:t>と類似団体平均を</a:t>
          </a:r>
          <a:r>
            <a:rPr lang="en-US" altLang="ja-JP" sz="1100" b="0" i="0" u="none" strike="noStrike" baseline="0" smtClean="0">
              <a:solidFill>
                <a:schemeClr val="dk1"/>
              </a:solidFill>
              <a:latin typeface="+mn-lt"/>
              <a:ea typeface="+mn-ea"/>
              <a:cs typeface="+mn-cs"/>
            </a:rPr>
            <a:t>0.06</a:t>
          </a:r>
          <a:r>
            <a:rPr lang="ja-JP" altLang="en-US" sz="1100" b="0" i="0" u="none" strike="noStrike" baseline="0" smtClean="0">
              <a:solidFill>
                <a:schemeClr val="dk1"/>
              </a:solidFill>
              <a:latin typeface="+mn-lt"/>
              <a:ea typeface="+mn-ea"/>
              <a:cs typeface="+mn-cs"/>
            </a:rPr>
            <a:t>下回っている。</a:t>
          </a:r>
          <a:r>
            <a:rPr kumimoji="1" lang="ja-JP" altLang="ja-JP" sz="1100">
              <a:solidFill>
                <a:schemeClr val="dk1"/>
              </a:solidFill>
              <a:effectLst/>
              <a:latin typeface="+mn-lt"/>
              <a:ea typeface="+mn-ea"/>
              <a:cs typeface="+mn-cs"/>
            </a:rPr>
            <a:t>退職者不補充など定員の適正管理や再任用職員の活用により人件費の抑制、指定管理者制度の積極導入、投資的経費の抑制等、歳出の徹底的な見直しを実施する。また、税収の徴収率向上対策、債権管理室による税外債権の回収、市有財産の売却、広告事業、ふるさと納税の</a:t>
          </a:r>
          <a:r>
            <a:rPr kumimoji="1" lang="en-US" altLang="ja-JP" sz="1100">
              <a:solidFill>
                <a:schemeClr val="dk1"/>
              </a:solidFill>
              <a:effectLst/>
              <a:latin typeface="+mn-lt"/>
              <a:ea typeface="+mn-ea"/>
              <a:cs typeface="+mn-cs"/>
            </a:rPr>
            <a:t>PR</a:t>
          </a:r>
          <a:r>
            <a:rPr kumimoji="1" lang="ja-JP" altLang="ja-JP" sz="1100">
              <a:solidFill>
                <a:schemeClr val="dk1"/>
              </a:solidFill>
              <a:effectLst/>
              <a:latin typeface="+mn-lt"/>
              <a:ea typeface="+mn-ea"/>
              <a:cs typeface="+mn-cs"/>
            </a:rPr>
            <a:t>強化等の歳入確保に努める。</a:t>
          </a:r>
          <a:endParaRPr lang="ja-JP" altLang="ja-JP">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149225</xdr:rowOff>
    </xdr:from>
    <xdr:to>
      <xdr:col>23</xdr:col>
      <xdr:colOff>133350</xdr:colOff>
      <xdr:row>45</xdr:row>
      <xdr:rowOff>94192</xdr:rowOff>
    </xdr:to>
    <xdr:cxnSp macro="">
      <xdr:nvCxnSpPr>
        <xdr:cNvPr id="64" name="直線コネクタ 63"/>
        <xdr:cNvCxnSpPr/>
      </xdr:nvCxnSpPr>
      <xdr:spPr>
        <a:xfrm flipV="1">
          <a:off x="4953000" y="6321425"/>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64152</xdr:rowOff>
    </xdr:from>
    <xdr:ext cx="762000" cy="259045"/>
    <xdr:sp macro="" textlink="">
      <xdr:nvSpPr>
        <xdr:cNvPr id="67" name="財政力最大値テキスト"/>
        <xdr:cNvSpPr txBox="1"/>
      </xdr:nvSpPr>
      <xdr:spPr>
        <a:xfrm>
          <a:off x="5041900" y="606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149225</xdr:rowOff>
    </xdr:from>
    <xdr:to>
      <xdr:col>24</xdr:col>
      <xdr:colOff>12700</xdr:colOff>
      <xdr:row>36</xdr:row>
      <xdr:rowOff>149225</xdr:rowOff>
    </xdr:to>
    <xdr:cxnSp macro="">
      <xdr:nvCxnSpPr>
        <xdr:cNvPr id="68" name="直線コネクタ 67"/>
        <xdr:cNvCxnSpPr/>
      </xdr:nvCxnSpPr>
      <xdr:spPr>
        <a:xfrm>
          <a:off x="4864100" y="632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135467</xdr:rowOff>
    </xdr:from>
    <xdr:to>
      <xdr:col>23</xdr:col>
      <xdr:colOff>133350</xdr:colOff>
      <xdr:row>43</xdr:row>
      <xdr:rowOff>135467</xdr:rowOff>
    </xdr:to>
    <xdr:cxnSp macro="">
      <xdr:nvCxnSpPr>
        <xdr:cNvPr id="69" name="直線コネクタ 68"/>
        <xdr:cNvCxnSpPr/>
      </xdr:nvCxnSpPr>
      <xdr:spPr>
        <a:xfrm>
          <a:off x="4114800" y="750781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151994</xdr:rowOff>
    </xdr:from>
    <xdr:ext cx="762000" cy="259045"/>
    <xdr:sp macro="" textlink="">
      <xdr:nvSpPr>
        <xdr:cNvPr id="70" name="財政力平均値テキスト"/>
        <xdr:cNvSpPr txBox="1"/>
      </xdr:nvSpPr>
      <xdr:spPr>
        <a:xfrm>
          <a:off x="5041900" y="7181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71" name="フローチャート: 判断 70"/>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135467</xdr:rowOff>
    </xdr:from>
    <xdr:to>
      <xdr:col>19</xdr:col>
      <xdr:colOff>133350</xdr:colOff>
      <xdr:row>43</xdr:row>
      <xdr:rowOff>135467</xdr:rowOff>
    </xdr:to>
    <xdr:cxnSp macro="">
      <xdr:nvCxnSpPr>
        <xdr:cNvPr id="72" name="直線コネクタ 71"/>
        <xdr:cNvCxnSpPr/>
      </xdr:nvCxnSpPr>
      <xdr:spPr>
        <a:xfrm>
          <a:off x="3225800" y="75078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3" name="フローチャート: 判断 72"/>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75794</xdr:rowOff>
    </xdr:from>
    <xdr:ext cx="736600" cy="259045"/>
    <xdr:sp macro="" textlink="">
      <xdr:nvSpPr>
        <xdr:cNvPr id="74" name="テキスト ボックス 73"/>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115358</xdr:rowOff>
    </xdr:from>
    <xdr:to>
      <xdr:col>15</xdr:col>
      <xdr:colOff>82550</xdr:colOff>
      <xdr:row>43</xdr:row>
      <xdr:rowOff>135467</xdr:rowOff>
    </xdr:to>
    <xdr:cxnSp macro="">
      <xdr:nvCxnSpPr>
        <xdr:cNvPr id="75" name="直線コネクタ 74"/>
        <xdr:cNvCxnSpPr/>
      </xdr:nvCxnSpPr>
      <xdr:spPr>
        <a:xfrm>
          <a:off x="2336800" y="74877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7" name="テキスト ボックス 76"/>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115358</xdr:rowOff>
    </xdr:from>
    <xdr:to>
      <xdr:col>11</xdr:col>
      <xdr:colOff>31750</xdr:colOff>
      <xdr:row>43</xdr:row>
      <xdr:rowOff>115358</xdr:rowOff>
    </xdr:to>
    <xdr:cxnSp macro="">
      <xdr:nvCxnSpPr>
        <xdr:cNvPr id="78" name="直線コネクタ 77"/>
        <xdr:cNvCxnSpPr/>
      </xdr:nvCxnSpPr>
      <xdr:spPr>
        <a:xfrm>
          <a:off x="1447800" y="74877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95902</xdr:rowOff>
    </xdr:from>
    <xdr:ext cx="762000" cy="259045"/>
    <xdr:sp macro="" textlink="">
      <xdr:nvSpPr>
        <xdr:cNvPr id="80" name="テキスト ボックス 79"/>
        <xdr:cNvSpPr txBox="1"/>
      </xdr:nvSpPr>
      <xdr:spPr>
        <a:xfrm>
          <a:off x="1955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81" name="フローチャート: 判断 80"/>
        <xdr:cNvSpPr/>
      </xdr:nvSpPr>
      <xdr:spPr>
        <a:xfrm>
          <a:off x="1397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95902</xdr:rowOff>
    </xdr:from>
    <xdr:ext cx="762000" cy="259045"/>
    <xdr:sp macro="" textlink="">
      <xdr:nvSpPr>
        <xdr:cNvPr id="82" name="テキスト ボックス 81"/>
        <xdr:cNvSpPr txBox="1"/>
      </xdr:nvSpPr>
      <xdr:spPr>
        <a:xfrm>
          <a:off x="1066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84667</xdr:rowOff>
    </xdr:from>
    <xdr:to>
      <xdr:col>23</xdr:col>
      <xdr:colOff>184150</xdr:colOff>
      <xdr:row>44</xdr:row>
      <xdr:rowOff>14817</xdr:rowOff>
    </xdr:to>
    <xdr:sp macro="" textlink="">
      <xdr:nvSpPr>
        <xdr:cNvPr id="88" name="楕円 87"/>
        <xdr:cNvSpPr/>
      </xdr:nvSpPr>
      <xdr:spPr>
        <a:xfrm>
          <a:off x="49022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56744</xdr:rowOff>
    </xdr:from>
    <xdr:ext cx="762000" cy="259045"/>
    <xdr:sp macro="" textlink="">
      <xdr:nvSpPr>
        <xdr:cNvPr id="89" name="財政力該当値テキスト"/>
        <xdr:cNvSpPr txBox="1"/>
      </xdr:nvSpPr>
      <xdr:spPr>
        <a:xfrm>
          <a:off x="5041900" y="7429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84667</xdr:rowOff>
    </xdr:from>
    <xdr:to>
      <xdr:col>19</xdr:col>
      <xdr:colOff>184150</xdr:colOff>
      <xdr:row>44</xdr:row>
      <xdr:rowOff>14817</xdr:rowOff>
    </xdr:to>
    <xdr:sp macro="" textlink="">
      <xdr:nvSpPr>
        <xdr:cNvPr id="90" name="楕円 89"/>
        <xdr:cNvSpPr/>
      </xdr:nvSpPr>
      <xdr:spPr>
        <a:xfrm>
          <a:off x="4064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171044</xdr:rowOff>
    </xdr:from>
    <xdr:ext cx="736600" cy="259045"/>
    <xdr:sp macro="" textlink="">
      <xdr:nvSpPr>
        <xdr:cNvPr id="91" name="テキスト ボックス 90"/>
        <xdr:cNvSpPr txBox="1"/>
      </xdr:nvSpPr>
      <xdr:spPr>
        <a:xfrm>
          <a:off x="3733800" y="7543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84667</xdr:rowOff>
    </xdr:from>
    <xdr:to>
      <xdr:col>15</xdr:col>
      <xdr:colOff>133350</xdr:colOff>
      <xdr:row>44</xdr:row>
      <xdr:rowOff>14817</xdr:rowOff>
    </xdr:to>
    <xdr:sp macro="" textlink="">
      <xdr:nvSpPr>
        <xdr:cNvPr id="92" name="楕円 91"/>
        <xdr:cNvSpPr/>
      </xdr:nvSpPr>
      <xdr:spPr>
        <a:xfrm>
          <a:off x="3175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171044</xdr:rowOff>
    </xdr:from>
    <xdr:ext cx="762000" cy="259045"/>
    <xdr:sp macro="" textlink="">
      <xdr:nvSpPr>
        <xdr:cNvPr id="93" name="テキスト ボックス 92"/>
        <xdr:cNvSpPr txBox="1"/>
      </xdr:nvSpPr>
      <xdr:spPr>
        <a:xfrm>
          <a:off x="2844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64558</xdr:rowOff>
    </xdr:from>
    <xdr:to>
      <xdr:col>11</xdr:col>
      <xdr:colOff>82550</xdr:colOff>
      <xdr:row>43</xdr:row>
      <xdr:rowOff>166158</xdr:rowOff>
    </xdr:to>
    <xdr:sp macro="" textlink="">
      <xdr:nvSpPr>
        <xdr:cNvPr id="94" name="楕円 93"/>
        <xdr:cNvSpPr/>
      </xdr:nvSpPr>
      <xdr:spPr>
        <a:xfrm>
          <a:off x="2286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150935</xdr:rowOff>
    </xdr:from>
    <xdr:ext cx="762000" cy="259045"/>
    <xdr:sp macro="" textlink="">
      <xdr:nvSpPr>
        <xdr:cNvPr id="95" name="テキスト ボックス 94"/>
        <xdr:cNvSpPr txBox="1"/>
      </xdr:nvSpPr>
      <xdr:spPr>
        <a:xfrm>
          <a:off x="1955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64558</xdr:rowOff>
    </xdr:from>
    <xdr:to>
      <xdr:col>7</xdr:col>
      <xdr:colOff>31750</xdr:colOff>
      <xdr:row>43</xdr:row>
      <xdr:rowOff>166158</xdr:rowOff>
    </xdr:to>
    <xdr:sp macro="" textlink="">
      <xdr:nvSpPr>
        <xdr:cNvPr id="96" name="楕円 95"/>
        <xdr:cNvSpPr/>
      </xdr:nvSpPr>
      <xdr:spPr>
        <a:xfrm>
          <a:off x="1397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150935</xdr:rowOff>
    </xdr:from>
    <xdr:ext cx="762000" cy="259045"/>
    <xdr:sp macro="" textlink="">
      <xdr:nvSpPr>
        <xdr:cNvPr id="97" name="テキスト ボックス 96"/>
        <xdr:cNvSpPr txBox="1"/>
      </xdr:nvSpPr>
      <xdr:spPr>
        <a:xfrm>
          <a:off x="1066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00">
              <a:solidFill>
                <a:schemeClr val="dk1"/>
              </a:solidFill>
              <a:effectLst/>
              <a:latin typeface="+mn-lt"/>
              <a:ea typeface="+mn-ea"/>
              <a:cs typeface="+mn-cs"/>
            </a:rPr>
            <a:t>経常収支比率は、平成</a:t>
          </a:r>
          <a:r>
            <a:rPr kumimoji="1" lang="en-US" altLang="ja-JP" sz="1000">
              <a:solidFill>
                <a:schemeClr val="dk1"/>
              </a:solidFill>
              <a:effectLst/>
              <a:latin typeface="+mn-lt"/>
              <a:ea typeface="+mn-ea"/>
              <a:cs typeface="+mn-cs"/>
            </a:rPr>
            <a:t>24</a:t>
          </a:r>
          <a:r>
            <a:rPr kumimoji="1" lang="ja-JP" altLang="ja-JP" sz="1000">
              <a:solidFill>
                <a:schemeClr val="dk1"/>
              </a:solidFill>
              <a:effectLst/>
              <a:latin typeface="+mn-lt"/>
              <a:ea typeface="+mn-ea"/>
              <a:cs typeface="+mn-cs"/>
            </a:rPr>
            <a:t>年度から</a:t>
          </a:r>
          <a:r>
            <a:rPr kumimoji="1" lang="en-US" altLang="ja-JP" sz="1000">
              <a:solidFill>
                <a:schemeClr val="dk1"/>
              </a:solidFill>
              <a:effectLst/>
              <a:latin typeface="+mn-lt"/>
              <a:ea typeface="+mn-ea"/>
              <a:cs typeface="+mn-cs"/>
            </a:rPr>
            <a:t>90</a:t>
          </a:r>
          <a:r>
            <a:rPr kumimoji="1" lang="ja-JP" altLang="ja-JP" sz="1000">
              <a:solidFill>
                <a:schemeClr val="dk1"/>
              </a:solidFill>
              <a:effectLst/>
              <a:latin typeface="+mn-lt"/>
              <a:ea typeface="+mn-ea"/>
              <a:cs typeface="+mn-cs"/>
            </a:rPr>
            <a:t>％台で推移し、令和</a:t>
          </a:r>
          <a:r>
            <a:rPr kumimoji="1" lang="en-US" altLang="ja-JP" sz="1000">
              <a:solidFill>
                <a:schemeClr val="dk1"/>
              </a:solidFill>
              <a:effectLst/>
              <a:latin typeface="+mn-lt"/>
              <a:ea typeface="+mn-ea"/>
              <a:cs typeface="+mn-cs"/>
            </a:rPr>
            <a:t>2</a:t>
          </a:r>
          <a:r>
            <a:rPr kumimoji="1" lang="ja-JP" altLang="ja-JP" sz="1000">
              <a:solidFill>
                <a:schemeClr val="dk1"/>
              </a:solidFill>
              <a:effectLst/>
              <a:latin typeface="+mn-lt"/>
              <a:ea typeface="+mn-ea"/>
              <a:cs typeface="+mn-cs"/>
            </a:rPr>
            <a:t>年度は</a:t>
          </a:r>
          <a:r>
            <a:rPr kumimoji="1" lang="en-US" altLang="ja-JP" sz="1000">
              <a:solidFill>
                <a:schemeClr val="dk1"/>
              </a:solidFill>
              <a:effectLst/>
              <a:latin typeface="+mn-lt"/>
              <a:ea typeface="+mn-ea"/>
              <a:cs typeface="+mn-cs"/>
            </a:rPr>
            <a:t>94.0</a:t>
          </a:r>
          <a:r>
            <a:rPr kumimoji="1" lang="ja-JP" altLang="ja-JP" sz="1000">
              <a:solidFill>
                <a:schemeClr val="dk1"/>
              </a:solidFill>
              <a:effectLst/>
              <a:latin typeface="+mn-lt"/>
              <a:ea typeface="+mn-ea"/>
              <a:cs typeface="+mn-cs"/>
            </a:rPr>
            <a:t>％と類似団体平均を</a:t>
          </a:r>
          <a:r>
            <a:rPr kumimoji="1" lang="en-US" altLang="ja-JP" sz="1000">
              <a:solidFill>
                <a:schemeClr val="dk1"/>
              </a:solidFill>
              <a:effectLst/>
              <a:latin typeface="+mn-lt"/>
              <a:ea typeface="+mn-ea"/>
              <a:cs typeface="+mn-cs"/>
            </a:rPr>
            <a:t>1.5</a:t>
          </a:r>
          <a:r>
            <a:rPr kumimoji="1" lang="ja-JP" altLang="ja-JP" sz="1000">
              <a:solidFill>
                <a:schemeClr val="dk1"/>
              </a:solidFill>
              <a:effectLst/>
              <a:latin typeface="+mn-lt"/>
              <a:ea typeface="+mn-ea"/>
              <a:cs typeface="+mn-cs"/>
            </a:rPr>
            <a:t>ポイント上回っている。人件費・扶助費・公債費の義務的経費については</a:t>
          </a:r>
          <a:r>
            <a:rPr kumimoji="1" lang="ja-JP" altLang="en-US"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いずれも類似団体平均を下回っている</a:t>
          </a:r>
          <a:r>
            <a:rPr kumimoji="1" lang="ja-JP" altLang="en-US" sz="1000">
              <a:solidFill>
                <a:schemeClr val="dk1"/>
              </a:solidFill>
              <a:effectLst/>
              <a:latin typeface="+mn-lt"/>
              <a:ea typeface="+mn-ea"/>
              <a:cs typeface="+mn-cs"/>
            </a:rPr>
            <a:t>にもかかわらず、</a:t>
          </a:r>
          <a:r>
            <a:rPr kumimoji="1" lang="ja-JP" altLang="ja-JP" sz="1000">
              <a:solidFill>
                <a:schemeClr val="dk1"/>
              </a:solidFill>
              <a:effectLst/>
              <a:latin typeface="+mn-lt"/>
              <a:ea typeface="+mn-ea"/>
              <a:cs typeface="+mn-cs"/>
            </a:rPr>
            <a:t>比率が高くなっているのは、市で自治体病院を抱えていることによる繰出金や</a:t>
          </a:r>
          <a:r>
            <a:rPr kumimoji="1" lang="ja-JP" altLang="en-US"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公共下水道の整備率が高いことに伴い下水道事業会計へ公債費の繰出金が多くなっているためである。今後、経常経費の中で構成比が大きい人件費については、定員の適正管理や</a:t>
          </a:r>
          <a:r>
            <a:rPr kumimoji="1" lang="ja-JP" altLang="en-US" sz="1000">
              <a:solidFill>
                <a:schemeClr val="dk1"/>
              </a:solidFill>
              <a:effectLst/>
              <a:latin typeface="+mn-lt"/>
              <a:ea typeface="+mn-ea"/>
              <a:cs typeface="+mn-cs"/>
            </a:rPr>
            <a:t>会計年度任用職員及び</a:t>
          </a:r>
          <a:r>
            <a:rPr kumimoji="1" lang="ja-JP" altLang="ja-JP" sz="1000">
              <a:solidFill>
                <a:schemeClr val="dk1"/>
              </a:solidFill>
              <a:effectLst/>
              <a:latin typeface="+mn-lt"/>
              <a:ea typeface="+mn-ea"/>
              <a:cs typeface="+mn-cs"/>
            </a:rPr>
            <a:t>再任用職員の活用による抑制に努め、繰出金については、全ての特別会計</a:t>
          </a:r>
          <a:r>
            <a:rPr kumimoji="1" lang="ja-JP" altLang="en-US" sz="1000">
              <a:solidFill>
                <a:schemeClr val="dk1"/>
              </a:solidFill>
              <a:effectLst/>
              <a:latin typeface="+mn-lt"/>
              <a:ea typeface="+mn-ea"/>
              <a:cs typeface="+mn-cs"/>
            </a:rPr>
            <a:t>及び企業会計</a:t>
          </a:r>
          <a:r>
            <a:rPr kumimoji="1" lang="ja-JP" altLang="ja-JP" sz="1000">
              <a:solidFill>
                <a:schemeClr val="dk1"/>
              </a:solidFill>
              <a:effectLst/>
              <a:latin typeface="+mn-lt"/>
              <a:ea typeface="+mn-ea"/>
              <a:cs typeface="+mn-cs"/>
            </a:rPr>
            <a:t>で経費支出の効率化に努める。</a:t>
          </a:r>
          <a:endParaRPr lang="ja-JP" altLang="ja-JP" sz="11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58057</xdr:rowOff>
    </xdr:from>
    <xdr:to>
      <xdr:col>23</xdr:col>
      <xdr:colOff>133350</xdr:colOff>
      <xdr:row>66</xdr:row>
      <xdr:rowOff>165281</xdr:rowOff>
    </xdr:to>
    <xdr:cxnSp macro="">
      <xdr:nvCxnSpPr>
        <xdr:cNvPr id="129" name="直線コネクタ 128"/>
        <xdr:cNvCxnSpPr/>
      </xdr:nvCxnSpPr>
      <xdr:spPr>
        <a:xfrm flipV="1">
          <a:off x="4953000" y="10002157"/>
          <a:ext cx="0" cy="14788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137358</xdr:rowOff>
    </xdr:from>
    <xdr:ext cx="762000" cy="259045"/>
    <xdr:sp macro="" textlink="">
      <xdr:nvSpPr>
        <xdr:cNvPr id="130" name="財政構造の弾力性最小値テキスト"/>
        <xdr:cNvSpPr txBox="1"/>
      </xdr:nvSpPr>
      <xdr:spPr>
        <a:xfrm>
          <a:off x="5041900" y="11453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165281</xdr:rowOff>
    </xdr:from>
    <xdr:to>
      <xdr:col>24</xdr:col>
      <xdr:colOff>12700</xdr:colOff>
      <xdr:row>66</xdr:row>
      <xdr:rowOff>165281</xdr:rowOff>
    </xdr:to>
    <xdr:cxnSp macro="">
      <xdr:nvCxnSpPr>
        <xdr:cNvPr id="131" name="直線コネクタ 130"/>
        <xdr:cNvCxnSpPr/>
      </xdr:nvCxnSpPr>
      <xdr:spPr>
        <a:xfrm>
          <a:off x="4864100" y="1148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144434</xdr:rowOff>
    </xdr:from>
    <xdr:ext cx="762000" cy="259045"/>
    <xdr:sp macro="" textlink="">
      <xdr:nvSpPr>
        <xdr:cNvPr id="132" name="財政構造の弾力性最大値テキスト"/>
        <xdr:cNvSpPr txBox="1"/>
      </xdr:nvSpPr>
      <xdr:spPr>
        <a:xfrm>
          <a:off x="5041900" y="974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58057</xdr:rowOff>
    </xdr:from>
    <xdr:to>
      <xdr:col>24</xdr:col>
      <xdr:colOff>12700</xdr:colOff>
      <xdr:row>58</xdr:row>
      <xdr:rowOff>58057</xdr:rowOff>
    </xdr:to>
    <xdr:cxnSp macro="">
      <xdr:nvCxnSpPr>
        <xdr:cNvPr id="133" name="直線コネクタ 132"/>
        <xdr:cNvCxnSpPr/>
      </xdr:nvCxnSpPr>
      <xdr:spPr>
        <a:xfrm>
          <a:off x="4864100" y="1000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128815</xdr:rowOff>
    </xdr:from>
    <xdr:to>
      <xdr:col>23</xdr:col>
      <xdr:colOff>133350</xdr:colOff>
      <xdr:row>60</xdr:row>
      <xdr:rowOff>128815</xdr:rowOff>
    </xdr:to>
    <xdr:cxnSp macro="">
      <xdr:nvCxnSpPr>
        <xdr:cNvPr id="134" name="直線コネクタ 133"/>
        <xdr:cNvCxnSpPr/>
      </xdr:nvCxnSpPr>
      <xdr:spPr>
        <a:xfrm>
          <a:off x="4114800" y="104158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42834</xdr:rowOff>
    </xdr:from>
    <xdr:ext cx="762000" cy="259045"/>
    <xdr:sp macro="" textlink="">
      <xdr:nvSpPr>
        <xdr:cNvPr id="135" name="財政構造の弾力性平均値テキスト"/>
        <xdr:cNvSpPr txBox="1"/>
      </xdr:nvSpPr>
      <xdr:spPr>
        <a:xfrm>
          <a:off x="5041900" y="101583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26307</xdr:rowOff>
    </xdr:from>
    <xdr:to>
      <xdr:col>23</xdr:col>
      <xdr:colOff>184150</xdr:colOff>
      <xdr:row>60</xdr:row>
      <xdr:rowOff>127907</xdr:rowOff>
    </xdr:to>
    <xdr:sp macro="" textlink="">
      <xdr:nvSpPr>
        <xdr:cNvPr id="136" name="フローチャート: 判断 135"/>
        <xdr:cNvSpPr/>
      </xdr:nvSpPr>
      <xdr:spPr>
        <a:xfrm>
          <a:off x="49022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118473</xdr:rowOff>
    </xdr:from>
    <xdr:to>
      <xdr:col>19</xdr:col>
      <xdr:colOff>133350</xdr:colOff>
      <xdr:row>60</xdr:row>
      <xdr:rowOff>128815</xdr:rowOff>
    </xdr:to>
    <xdr:cxnSp macro="">
      <xdr:nvCxnSpPr>
        <xdr:cNvPr id="137" name="直線コネクタ 136"/>
        <xdr:cNvCxnSpPr/>
      </xdr:nvCxnSpPr>
      <xdr:spPr>
        <a:xfrm>
          <a:off x="3225800" y="10405473"/>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67673</xdr:rowOff>
    </xdr:from>
    <xdr:to>
      <xdr:col>19</xdr:col>
      <xdr:colOff>184150</xdr:colOff>
      <xdr:row>60</xdr:row>
      <xdr:rowOff>169273</xdr:rowOff>
    </xdr:to>
    <xdr:sp macro="" textlink="">
      <xdr:nvSpPr>
        <xdr:cNvPr id="138" name="フローチャート: 判断 137"/>
        <xdr:cNvSpPr/>
      </xdr:nvSpPr>
      <xdr:spPr>
        <a:xfrm>
          <a:off x="4064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8000</xdr:rowOff>
    </xdr:from>
    <xdr:ext cx="736600" cy="259045"/>
    <xdr:sp macro="" textlink="">
      <xdr:nvSpPr>
        <xdr:cNvPr id="139" name="テキスト ボックス 138"/>
        <xdr:cNvSpPr txBox="1"/>
      </xdr:nvSpPr>
      <xdr:spPr>
        <a:xfrm>
          <a:off x="3733800" y="101235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118473</xdr:rowOff>
    </xdr:from>
    <xdr:to>
      <xdr:col>15</xdr:col>
      <xdr:colOff>82550</xdr:colOff>
      <xdr:row>60</xdr:row>
      <xdr:rowOff>152944</xdr:rowOff>
    </xdr:to>
    <xdr:cxnSp macro="">
      <xdr:nvCxnSpPr>
        <xdr:cNvPr id="140" name="直線コネクタ 139"/>
        <xdr:cNvCxnSpPr/>
      </xdr:nvCxnSpPr>
      <xdr:spPr>
        <a:xfrm flipV="1">
          <a:off x="2336800" y="1040547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43543</xdr:rowOff>
    </xdr:from>
    <xdr:to>
      <xdr:col>15</xdr:col>
      <xdr:colOff>133350</xdr:colOff>
      <xdr:row>60</xdr:row>
      <xdr:rowOff>145143</xdr:rowOff>
    </xdr:to>
    <xdr:sp macro="" textlink="">
      <xdr:nvSpPr>
        <xdr:cNvPr id="141" name="フローチャート: 判断 140"/>
        <xdr:cNvSpPr/>
      </xdr:nvSpPr>
      <xdr:spPr>
        <a:xfrm>
          <a:off x="3175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155320</xdr:rowOff>
    </xdr:from>
    <xdr:ext cx="762000" cy="259045"/>
    <xdr:sp macro="" textlink="">
      <xdr:nvSpPr>
        <xdr:cNvPr id="142" name="テキスト ボックス 141"/>
        <xdr:cNvSpPr txBox="1"/>
      </xdr:nvSpPr>
      <xdr:spPr>
        <a:xfrm>
          <a:off x="2844800" y="1009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152944</xdr:rowOff>
    </xdr:from>
    <xdr:to>
      <xdr:col>11</xdr:col>
      <xdr:colOff>31750</xdr:colOff>
      <xdr:row>60</xdr:row>
      <xdr:rowOff>159838</xdr:rowOff>
    </xdr:to>
    <xdr:cxnSp macro="">
      <xdr:nvCxnSpPr>
        <xdr:cNvPr id="143" name="直線コネクタ 142"/>
        <xdr:cNvCxnSpPr/>
      </xdr:nvCxnSpPr>
      <xdr:spPr>
        <a:xfrm flipV="1">
          <a:off x="1447800" y="10439944"/>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15966</xdr:rowOff>
    </xdr:from>
    <xdr:to>
      <xdr:col>11</xdr:col>
      <xdr:colOff>82550</xdr:colOff>
      <xdr:row>60</xdr:row>
      <xdr:rowOff>117566</xdr:rowOff>
    </xdr:to>
    <xdr:sp macro="" textlink="">
      <xdr:nvSpPr>
        <xdr:cNvPr id="144" name="フローチャート: 判断 143"/>
        <xdr:cNvSpPr/>
      </xdr:nvSpPr>
      <xdr:spPr>
        <a:xfrm>
          <a:off x="2286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127743</xdr:rowOff>
    </xdr:from>
    <xdr:ext cx="762000" cy="259045"/>
    <xdr:sp macro="" textlink="">
      <xdr:nvSpPr>
        <xdr:cNvPr id="145" name="テキスト ボックス 144"/>
        <xdr:cNvSpPr txBox="1"/>
      </xdr:nvSpPr>
      <xdr:spPr>
        <a:xfrm>
          <a:off x="1955800" y="1007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146050</xdr:rowOff>
    </xdr:from>
    <xdr:to>
      <xdr:col>7</xdr:col>
      <xdr:colOff>31750</xdr:colOff>
      <xdr:row>60</xdr:row>
      <xdr:rowOff>76200</xdr:rowOff>
    </xdr:to>
    <xdr:sp macro="" textlink="">
      <xdr:nvSpPr>
        <xdr:cNvPr id="146" name="フローチャート: 判断 145"/>
        <xdr:cNvSpPr/>
      </xdr:nvSpPr>
      <xdr:spPr>
        <a:xfrm>
          <a:off x="1397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86377</xdr:rowOff>
    </xdr:from>
    <xdr:ext cx="762000" cy="259045"/>
    <xdr:sp macro="" textlink="">
      <xdr:nvSpPr>
        <xdr:cNvPr id="147" name="テキスト ボックス 146"/>
        <xdr:cNvSpPr txBox="1"/>
      </xdr:nvSpPr>
      <xdr:spPr>
        <a:xfrm>
          <a:off x="1066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78015</xdr:rowOff>
    </xdr:from>
    <xdr:to>
      <xdr:col>23</xdr:col>
      <xdr:colOff>184150</xdr:colOff>
      <xdr:row>61</xdr:row>
      <xdr:rowOff>8165</xdr:rowOff>
    </xdr:to>
    <xdr:sp macro="" textlink="">
      <xdr:nvSpPr>
        <xdr:cNvPr id="153" name="楕円 152"/>
        <xdr:cNvSpPr/>
      </xdr:nvSpPr>
      <xdr:spPr>
        <a:xfrm>
          <a:off x="4902200" y="1036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50092</xdr:rowOff>
    </xdr:from>
    <xdr:ext cx="762000" cy="259045"/>
    <xdr:sp macro="" textlink="">
      <xdr:nvSpPr>
        <xdr:cNvPr id="154" name="財政構造の弾力性該当値テキスト"/>
        <xdr:cNvSpPr txBox="1"/>
      </xdr:nvSpPr>
      <xdr:spPr>
        <a:xfrm>
          <a:off x="5041900" y="10337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78015</xdr:rowOff>
    </xdr:from>
    <xdr:to>
      <xdr:col>19</xdr:col>
      <xdr:colOff>184150</xdr:colOff>
      <xdr:row>61</xdr:row>
      <xdr:rowOff>8165</xdr:rowOff>
    </xdr:to>
    <xdr:sp macro="" textlink="">
      <xdr:nvSpPr>
        <xdr:cNvPr id="155" name="楕円 154"/>
        <xdr:cNvSpPr/>
      </xdr:nvSpPr>
      <xdr:spPr>
        <a:xfrm>
          <a:off x="4064000" y="1036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164392</xdr:rowOff>
    </xdr:from>
    <xdr:ext cx="736600" cy="259045"/>
    <xdr:sp macro="" textlink="">
      <xdr:nvSpPr>
        <xdr:cNvPr id="156" name="テキスト ボックス 155"/>
        <xdr:cNvSpPr txBox="1"/>
      </xdr:nvSpPr>
      <xdr:spPr>
        <a:xfrm>
          <a:off x="3733800" y="10451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67673</xdr:rowOff>
    </xdr:from>
    <xdr:to>
      <xdr:col>15</xdr:col>
      <xdr:colOff>133350</xdr:colOff>
      <xdr:row>60</xdr:row>
      <xdr:rowOff>169273</xdr:rowOff>
    </xdr:to>
    <xdr:sp macro="" textlink="">
      <xdr:nvSpPr>
        <xdr:cNvPr id="157" name="楕円 156"/>
        <xdr:cNvSpPr/>
      </xdr:nvSpPr>
      <xdr:spPr>
        <a:xfrm>
          <a:off x="3175000" y="1035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154050</xdr:rowOff>
    </xdr:from>
    <xdr:ext cx="762000" cy="259045"/>
    <xdr:sp macro="" textlink="">
      <xdr:nvSpPr>
        <xdr:cNvPr id="158" name="テキスト ボックス 157"/>
        <xdr:cNvSpPr txBox="1"/>
      </xdr:nvSpPr>
      <xdr:spPr>
        <a:xfrm>
          <a:off x="2844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102144</xdr:rowOff>
    </xdr:from>
    <xdr:to>
      <xdr:col>11</xdr:col>
      <xdr:colOff>82550</xdr:colOff>
      <xdr:row>61</xdr:row>
      <xdr:rowOff>32294</xdr:rowOff>
    </xdr:to>
    <xdr:sp macro="" textlink="">
      <xdr:nvSpPr>
        <xdr:cNvPr id="159" name="楕円 158"/>
        <xdr:cNvSpPr/>
      </xdr:nvSpPr>
      <xdr:spPr>
        <a:xfrm>
          <a:off x="2286000" y="1038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17071</xdr:rowOff>
    </xdr:from>
    <xdr:ext cx="762000" cy="259045"/>
    <xdr:sp macro="" textlink="">
      <xdr:nvSpPr>
        <xdr:cNvPr id="160" name="テキスト ボックス 159"/>
        <xdr:cNvSpPr txBox="1"/>
      </xdr:nvSpPr>
      <xdr:spPr>
        <a:xfrm>
          <a:off x="1955800" y="10475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109038</xdr:rowOff>
    </xdr:from>
    <xdr:to>
      <xdr:col>7</xdr:col>
      <xdr:colOff>31750</xdr:colOff>
      <xdr:row>61</xdr:row>
      <xdr:rowOff>39188</xdr:rowOff>
    </xdr:to>
    <xdr:sp macro="" textlink="">
      <xdr:nvSpPr>
        <xdr:cNvPr id="161" name="楕円 160"/>
        <xdr:cNvSpPr/>
      </xdr:nvSpPr>
      <xdr:spPr>
        <a:xfrm>
          <a:off x="1397000" y="1039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23965</xdr:rowOff>
    </xdr:from>
    <xdr:ext cx="762000" cy="259045"/>
    <xdr:sp macro="" textlink="">
      <xdr:nvSpPr>
        <xdr:cNvPr id="162" name="テキスト ボックス 161"/>
        <xdr:cNvSpPr txBox="1"/>
      </xdr:nvSpPr>
      <xdr:spPr>
        <a:xfrm>
          <a:off x="1066800" y="10482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[197,563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会計年度任用職員制度の導入等により</a:t>
          </a:r>
          <a:r>
            <a:rPr kumimoji="1" lang="ja-JP" altLang="ja-JP" sz="1100" b="0" i="0" baseline="0">
              <a:solidFill>
                <a:schemeClr val="dk1"/>
              </a:solidFill>
              <a:effectLst/>
              <a:latin typeface="+mn-lt"/>
              <a:ea typeface="+mn-ea"/>
              <a:cs typeface="+mn-cs"/>
            </a:rPr>
            <a:t>前年度に比べ</a:t>
          </a:r>
          <a:r>
            <a:rPr kumimoji="1" lang="en-US" altLang="ja-JP" sz="1100" b="0" i="0" baseline="0">
              <a:solidFill>
                <a:schemeClr val="dk1"/>
              </a:solidFill>
              <a:effectLst/>
              <a:latin typeface="+mn-lt"/>
              <a:ea typeface="+mn-ea"/>
              <a:cs typeface="+mn-cs"/>
            </a:rPr>
            <a:t>15,531</a:t>
          </a:r>
          <a:r>
            <a:rPr kumimoji="1" lang="ja-JP" altLang="ja-JP" sz="1100" b="0" i="0" baseline="0">
              <a:solidFill>
                <a:schemeClr val="dk1"/>
              </a:solidFill>
              <a:effectLst/>
              <a:latin typeface="+mn-lt"/>
              <a:ea typeface="+mn-ea"/>
              <a:cs typeface="+mn-cs"/>
            </a:rPr>
            <a:t>円増加し、類似団体平均を</a:t>
          </a:r>
          <a:r>
            <a:rPr kumimoji="1" lang="en-US" altLang="ja-JP" sz="1100" b="0" i="0" baseline="0">
              <a:solidFill>
                <a:schemeClr val="dk1"/>
              </a:solidFill>
              <a:effectLst/>
              <a:latin typeface="+mn-lt"/>
              <a:ea typeface="+mn-ea"/>
              <a:cs typeface="+mn-cs"/>
            </a:rPr>
            <a:t>2,524</a:t>
          </a:r>
          <a:r>
            <a:rPr kumimoji="1" lang="ja-JP" altLang="ja-JP" sz="1100" b="0" i="0" baseline="0">
              <a:solidFill>
                <a:schemeClr val="dk1"/>
              </a:solidFill>
              <a:effectLst/>
              <a:latin typeface="+mn-lt"/>
              <a:ea typeface="+mn-ea"/>
              <a:cs typeface="+mn-cs"/>
            </a:rPr>
            <a:t>円上回っている。人件費のうち職員給については、類似団体平均を下回り、定員管理計画の成果が表れているが、物件費については平均を上回っている。これは、八幡浜市行政改革大綱に基づき、業務の民間委託を推進し、職員人件費等から委託料（物件費）へシフトしていること</a:t>
          </a:r>
          <a:r>
            <a:rPr kumimoji="1" lang="ja-JP" altLang="en-US" sz="1100" b="0" i="0" baseline="0">
              <a:solidFill>
                <a:schemeClr val="dk1"/>
              </a:solidFill>
              <a:effectLst/>
              <a:latin typeface="+mn-lt"/>
              <a:ea typeface="+mn-ea"/>
              <a:cs typeface="+mn-cs"/>
            </a:rPr>
            <a:t>等</a:t>
          </a:r>
          <a:r>
            <a:rPr kumimoji="1" lang="ja-JP" altLang="ja-JP" sz="1100" b="0" i="0" baseline="0">
              <a:solidFill>
                <a:schemeClr val="dk1"/>
              </a:solidFill>
              <a:effectLst/>
              <a:latin typeface="+mn-lt"/>
              <a:ea typeface="+mn-ea"/>
              <a:cs typeface="+mn-cs"/>
            </a:rPr>
            <a:t>が要因となっている。今後も民間委託が可能な業務については適宜見直しを行う。</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69498</xdr:rowOff>
    </xdr:from>
    <xdr:to>
      <xdr:col>23</xdr:col>
      <xdr:colOff>133350</xdr:colOff>
      <xdr:row>89</xdr:row>
      <xdr:rowOff>127422</xdr:rowOff>
    </xdr:to>
    <xdr:cxnSp macro="">
      <xdr:nvCxnSpPr>
        <xdr:cNvPr id="189" name="直線コネクタ 188"/>
        <xdr:cNvCxnSpPr/>
      </xdr:nvCxnSpPr>
      <xdr:spPr>
        <a:xfrm flipV="1">
          <a:off x="4953000" y="14128398"/>
          <a:ext cx="0" cy="12580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99499</xdr:rowOff>
    </xdr:from>
    <xdr:ext cx="762000" cy="259045"/>
    <xdr:sp macro="" textlink="">
      <xdr:nvSpPr>
        <xdr:cNvPr id="190" name="人件費・物件費等の状況最小値テキスト"/>
        <xdr:cNvSpPr txBox="1"/>
      </xdr:nvSpPr>
      <xdr:spPr>
        <a:xfrm>
          <a:off x="5041900" y="153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127422</xdr:rowOff>
    </xdr:from>
    <xdr:to>
      <xdr:col>24</xdr:col>
      <xdr:colOff>12700</xdr:colOff>
      <xdr:row>89</xdr:row>
      <xdr:rowOff>127422</xdr:rowOff>
    </xdr:to>
    <xdr:cxnSp macro="">
      <xdr:nvCxnSpPr>
        <xdr:cNvPr id="191" name="直線コネクタ 190"/>
        <xdr:cNvCxnSpPr/>
      </xdr:nvCxnSpPr>
      <xdr:spPr>
        <a:xfrm>
          <a:off x="4864100" y="1538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155875</xdr:rowOff>
    </xdr:from>
    <xdr:ext cx="762000" cy="259045"/>
    <xdr:sp macro="" textlink="">
      <xdr:nvSpPr>
        <xdr:cNvPr id="192" name="人件費・物件費等の状況最大値テキスト"/>
        <xdr:cNvSpPr txBox="1"/>
      </xdr:nvSpPr>
      <xdr:spPr>
        <a:xfrm>
          <a:off x="5041900" y="13871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69498</xdr:rowOff>
    </xdr:from>
    <xdr:to>
      <xdr:col>24</xdr:col>
      <xdr:colOff>12700</xdr:colOff>
      <xdr:row>82</xdr:row>
      <xdr:rowOff>69498</xdr:rowOff>
    </xdr:to>
    <xdr:cxnSp macro="">
      <xdr:nvCxnSpPr>
        <xdr:cNvPr id="193" name="直線コネクタ 192"/>
        <xdr:cNvCxnSpPr/>
      </xdr:nvCxnSpPr>
      <xdr:spPr>
        <a:xfrm>
          <a:off x="4864100" y="1412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89993</xdr:rowOff>
    </xdr:from>
    <xdr:to>
      <xdr:col>23</xdr:col>
      <xdr:colOff>133350</xdr:colOff>
      <xdr:row>83</xdr:row>
      <xdr:rowOff>127470</xdr:rowOff>
    </xdr:to>
    <xdr:cxnSp macro="">
      <xdr:nvCxnSpPr>
        <xdr:cNvPr id="194" name="直線コネクタ 193"/>
        <xdr:cNvCxnSpPr/>
      </xdr:nvCxnSpPr>
      <xdr:spPr>
        <a:xfrm>
          <a:off x="4114800" y="14320343"/>
          <a:ext cx="838200" cy="37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87106</xdr:rowOff>
    </xdr:from>
    <xdr:ext cx="762000" cy="259045"/>
    <xdr:sp macro="" textlink="">
      <xdr:nvSpPr>
        <xdr:cNvPr id="195" name="人件費・物件費等の状況平均値テキスト"/>
        <xdr:cNvSpPr txBox="1"/>
      </xdr:nvSpPr>
      <xdr:spPr>
        <a:xfrm>
          <a:off x="5041900" y="14146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70579</xdr:rowOff>
    </xdr:from>
    <xdr:to>
      <xdr:col>23</xdr:col>
      <xdr:colOff>184150</xdr:colOff>
      <xdr:row>84</xdr:row>
      <xdr:rowOff>729</xdr:rowOff>
    </xdr:to>
    <xdr:sp macro="" textlink="">
      <xdr:nvSpPr>
        <xdr:cNvPr id="196" name="フローチャート: 判断 195"/>
        <xdr:cNvSpPr/>
      </xdr:nvSpPr>
      <xdr:spPr>
        <a:xfrm>
          <a:off x="4902200" y="14300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66353</xdr:rowOff>
    </xdr:from>
    <xdr:to>
      <xdr:col>19</xdr:col>
      <xdr:colOff>133350</xdr:colOff>
      <xdr:row>83</xdr:row>
      <xdr:rowOff>89993</xdr:rowOff>
    </xdr:to>
    <xdr:cxnSp macro="">
      <xdr:nvCxnSpPr>
        <xdr:cNvPr id="197" name="直線コネクタ 196"/>
        <xdr:cNvCxnSpPr/>
      </xdr:nvCxnSpPr>
      <xdr:spPr>
        <a:xfrm>
          <a:off x="3225800" y="14296703"/>
          <a:ext cx="889000" cy="23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31221</xdr:rowOff>
    </xdr:from>
    <xdr:to>
      <xdr:col>19</xdr:col>
      <xdr:colOff>184150</xdr:colOff>
      <xdr:row>83</xdr:row>
      <xdr:rowOff>132821</xdr:rowOff>
    </xdr:to>
    <xdr:sp macro="" textlink="">
      <xdr:nvSpPr>
        <xdr:cNvPr id="198" name="フローチャート: 判断 197"/>
        <xdr:cNvSpPr/>
      </xdr:nvSpPr>
      <xdr:spPr>
        <a:xfrm>
          <a:off x="4064000" y="1426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142998</xdr:rowOff>
    </xdr:from>
    <xdr:ext cx="736600" cy="259045"/>
    <xdr:sp macro="" textlink="">
      <xdr:nvSpPr>
        <xdr:cNvPr id="199" name="テキスト ボックス 198"/>
        <xdr:cNvSpPr txBox="1"/>
      </xdr:nvSpPr>
      <xdr:spPr>
        <a:xfrm>
          <a:off x="3733800" y="14030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55345</xdr:rowOff>
    </xdr:from>
    <xdr:to>
      <xdr:col>15</xdr:col>
      <xdr:colOff>82550</xdr:colOff>
      <xdr:row>83</xdr:row>
      <xdr:rowOff>66353</xdr:rowOff>
    </xdr:to>
    <xdr:cxnSp macro="">
      <xdr:nvCxnSpPr>
        <xdr:cNvPr id="200" name="直線コネクタ 199"/>
        <xdr:cNvCxnSpPr/>
      </xdr:nvCxnSpPr>
      <xdr:spPr>
        <a:xfrm>
          <a:off x="2336800" y="14285695"/>
          <a:ext cx="889000" cy="11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15968</xdr:rowOff>
    </xdr:from>
    <xdr:to>
      <xdr:col>15</xdr:col>
      <xdr:colOff>133350</xdr:colOff>
      <xdr:row>83</xdr:row>
      <xdr:rowOff>117568</xdr:rowOff>
    </xdr:to>
    <xdr:sp macro="" textlink="">
      <xdr:nvSpPr>
        <xdr:cNvPr id="201" name="フローチャート: 判断 200"/>
        <xdr:cNvSpPr/>
      </xdr:nvSpPr>
      <xdr:spPr>
        <a:xfrm>
          <a:off x="3175000" y="1424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102345</xdr:rowOff>
    </xdr:from>
    <xdr:ext cx="762000" cy="259045"/>
    <xdr:sp macro="" textlink="">
      <xdr:nvSpPr>
        <xdr:cNvPr id="202" name="テキスト ボックス 201"/>
        <xdr:cNvSpPr txBox="1"/>
      </xdr:nvSpPr>
      <xdr:spPr>
        <a:xfrm>
          <a:off x="2844800" y="14332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44493</xdr:rowOff>
    </xdr:from>
    <xdr:to>
      <xdr:col>11</xdr:col>
      <xdr:colOff>31750</xdr:colOff>
      <xdr:row>83</xdr:row>
      <xdr:rowOff>55345</xdr:rowOff>
    </xdr:to>
    <xdr:cxnSp macro="">
      <xdr:nvCxnSpPr>
        <xdr:cNvPr id="203" name="直線コネクタ 202"/>
        <xdr:cNvCxnSpPr/>
      </xdr:nvCxnSpPr>
      <xdr:spPr>
        <a:xfrm>
          <a:off x="1447800" y="14274843"/>
          <a:ext cx="889000" cy="10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5510</xdr:rowOff>
    </xdr:from>
    <xdr:to>
      <xdr:col>11</xdr:col>
      <xdr:colOff>82550</xdr:colOff>
      <xdr:row>83</xdr:row>
      <xdr:rowOff>107110</xdr:rowOff>
    </xdr:to>
    <xdr:sp macro="" textlink="">
      <xdr:nvSpPr>
        <xdr:cNvPr id="204" name="フローチャート: 判断 203"/>
        <xdr:cNvSpPr/>
      </xdr:nvSpPr>
      <xdr:spPr>
        <a:xfrm>
          <a:off x="2286000" y="1423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91887</xdr:rowOff>
    </xdr:from>
    <xdr:ext cx="762000" cy="259045"/>
    <xdr:sp macro="" textlink="">
      <xdr:nvSpPr>
        <xdr:cNvPr id="205" name="テキスト ボックス 204"/>
        <xdr:cNvSpPr txBox="1"/>
      </xdr:nvSpPr>
      <xdr:spPr>
        <a:xfrm>
          <a:off x="1955800" y="14322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167190</xdr:rowOff>
    </xdr:from>
    <xdr:to>
      <xdr:col>7</xdr:col>
      <xdr:colOff>31750</xdr:colOff>
      <xdr:row>83</xdr:row>
      <xdr:rowOff>97340</xdr:rowOff>
    </xdr:to>
    <xdr:sp macro="" textlink="">
      <xdr:nvSpPr>
        <xdr:cNvPr id="206" name="フローチャート: 判断 205"/>
        <xdr:cNvSpPr/>
      </xdr:nvSpPr>
      <xdr:spPr>
        <a:xfrm>
          <a:off x="1397000" y="1422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82117</xdr:rowOff>
    </xdr:from>
    <xdr:ext cx="762000" cy="259045"/>
    <xdr:sp macro="" textlink="">
      <xdr:nvSpPr>
        <xdr:cNvPr id="207" name="テキスト ボックス 206"/>
        <xdr:cNvSpPr txBox="1"/>
      </xdr:nvSpPr>
      <xdr:spPr>
        <a:xfrm>
          <a:off x="1066800" y="14312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76670</xdr:rowOff>
    </xdr:from>
    <xdr:to>
      <xdr:col>23</xdr:col>
      <xdr:colOff>184150</xdr:colOff>
      <xdr:row>84</xdr:row>
      <xdr:rowOff>6820</xdr:rowOff>
    </xdr:to>
    <xdr:sp macro="" textlink="">
      <xdr:nvSpPr>
        <xdr:cNvPr id="213" name="楕円 212"/>
        <xdr:cNvSpPr/>
      </xdr:nvSpPr>
      <xdr:spPr>
        <a:xfrm>
          <a:off x="4902200" y="1430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48747</xdr:rowOff>
    </xdr:from>
    <xdr:ext cx="762000" cy="259045"/>
    <xdr:sp macro="" textlink="">
      <xdr:nvSpPr>
        <xdr:cNvPr id="214" name="人件費・物件費等の状況該当値テキスト"/>
        <xdr:cNvSpPr txBox="1"/>
      </xdr:nvSpPr>
      <xdr:spPr>
        <a:xfrm>
          <a:off x="5041900" y="1427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39193</xdr:rowOff>
    </xdr:from>
    <xdr:to>
      <xdr:col>19</xdr:col>
      <xdr:colOff>184150</xdr:colOff>
      <xdr:row>83</xdr:row>
      <xdr:rowOff>140793</xdr:rowOff>
    </xdr:to>
    <xdr:sp macro="" textlink="">
      <xdr:nvSpPr>
        <xdr:cNvPr id="215" name="楕円 214"/>
        <xdr:cNvSpPr/>
      </xdr:nvSpPr>
      <xdr:spPr>
        <a:xfrm>
          <a:off x="4064000" y="14269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125570</xdr:rowOff>
    </xdr:from>
    <xdr:ext cx="736600" cy="259045"/>
    <xdr:sp macro="" textlink="">
      <xdr:nvSpPr>
        <xdr:cNvPr id="216" name="テキスト ボックス 215"/>
        <xdr:cNvSpPr txBox="1"/>
      </xdr:nvSpPr>
      <xdr:spPr>
        <a:xfrm>
          <a:off x="3733800" y="14355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15553</xdr:rowOff>
    </xdr:from>
    <xdr:to>
      <xdr:col>15</xdr:col>
      <xdr:colOff>133350</xdr:colOff>
      <xdr:row>83</xdr:row>
      <xdr:rowOff>117153</xdr:rowOff>
    </xdr:to>
    <xdr:sp macro="" textlink="">
      <xdr:nvSpPr>
        <xdr:cNvPr id="217" name="楕円 216"/>
        <xdr:cNvSpPr/>
      </xdr:nvSpPr>
      <xdr:spPr>
        <a:xfrm>
          <a:off x="3175000" y="14245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127330</xdr:rowOff>
    </xdr:from>
    <xdr:ext cx="762000" cy="259045"/>
    <xdr:sp macro="" textlink="">
      <xdr:nvSpPr>
        <xdr:cNvPr id="218" name="テキスト ボックス 217"/>
        <xdr:cNvSpPr txBox="1"/>
      </xdr:nvSpPr>
      <xdr:spPr>
        <a:xfrm>
          <a:off x="2844800" y="14014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4545</xdr:rowOff>
    </xdr:from>
    <xdr:to>
      <xdr:col>11</xdr:col>
      <xdr:colOff>82550</xdr:colOff>
      <xdr:row>83</xdr:row>
      <xdr:rowOff>106145</xdr:rowOff>
    </xdr:to>
    <xdr:sp macro="" textlink="">
      <xdr:nvSpPr>
        <xdr:cNvPr id="219" name="楕円 218"/>
        <xdr:cNvSpPr/>
      </xdr:nvSpPr>
      <xdr:spPr>
        <a:xfrm>
          <a:off x="2286000" y="14234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116322</xdr:rowOff>
    </xdr:from>
    <xdr:ext cx="762000" cy="259045"/>
    <xdr:sp macro="" textlink="">
      <xdr:nvSpPr>
        <xdr:cNvPr id="220" name="テキスト ボックス 219"/>
        <xdr:cNvSpPr txBox="1"/>
      </xdr:nvSpPr>
      <xdr:spPr>
        <a:xfrm>
          <a:off x="1955800" y="14003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165143</xdr:rowOff>
    </xdr:from>
    <xdr:to>
      <xdr:col>7</xdr:col>
      <xdr:colOff>31750</xdr:colOff>
      <xdr:row>83</xdr:row>
      <xdr:rowOff>95293</xdr:rowOff>
    </xdr:to>
    <xdr:sp macro="" textlink="">
      <xdr:nvSpPr>
        <xdr:cNvPr id="221" name="楕円 220"/>
        <xdr:cNvSpPr/>
      </xdr:nvSpPr>
      <xdr:spPr>
        <a:xfrm>
          <a:off x="1397000" y="14224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105470</xdr:rowOff>
    </xdr:from>
    <xdr:ext cx="762000" cy="259045"/>
    <xdr:sp macro="" textlink="">
      <xdr:nvSpPr>
        <xdr:cNvPr id="222" name="テキスト ボックス 221"/>
        <xdr:cNvSpPr txBox="1"/>
      </xdr:nvSpPr>
      <xdr:spPr>
        <a:xfrm>
          <a:off x="1066800" y="13992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現行の給料表は人事院勧告を完全実施し、手当の見直し等を行っており、ラスパイレス指数は類似団体平均と</a:t>
          </a:r>
          <a:r>
            <a:rPr kumimoji="1" lang="ja-JP" altLang="en-US" sz="1100" b="0" i="0" baseline="0">
              <a:solidFill>
                <a:schemeClr val="dk1"/>
              </a:solidFill>
              <a:effectLst/>
              <a:latin typeface="+mn-lt"/>
              <a:ea typeface="+mn-ea"/>
              <a:cs typeface="+mn-cs"/>
            </a:rPr>
            <a:t>同等</a:t>
          </a:r>
          <a:r>
            <a:rPr kumimoji="1" lang="ja-JP" altLang="ja-JP" sz="1100" b="0" i="0" baseline="0">
              <a:solidFill>
                <a:schemeClr val="dk1"/>
              </a:solidFill>
              <a:effectLst/>
              <a:latin typeface="+mn-lt"/>
              <a:ea typeface="+mn-ea"/>
              <a:cs typeface="+mn-cs"/>
            </a:rPr>
            <a:t>となっている。人事評価制度の導入などにより、職務・職責に応じた給与構造への転換を図り、今後も類似団体平均水準を維持する。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118232</xdr:rowOff>
    </xdr:from>
    <xdr:to>
      <xdr:col>81</xdr:col>
      <xdr:colOff>44450</xdr:colOff>
      <xdr:row>88</xdr:row>
      <xdr:rowOff>137886</xdr:rowOff>
    </xdr:to>
    <xdr:cxnSp macro="">
      <xdr:nvCxnSpPr>
        <xdr:cNvPr id="253" name="直線コネクタ 252"/>
        <xdr:cNvCxnSpPr/>
      </xdr:nvCxnSpPr>
      <xdr:spPr>
        <a:xfrm flipV="1">
          <a:off x="17018000" y="13662782"/>
          <a:ext cx="0" cy="15627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4" name="給与水準   （国との比較）最小値テキスト"/>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5" name="直線コネクタ 254"/>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33159</xdr:rowOff>
    </xdr:from>
    <xdr:ext cx="762000" cy="259045"/>
    <xdr:sp macro="" textlink="">
      <xdr:nvSpPr>
        <xdr:cNvPr id="256" name="給与水準   （国との比較）最大値テキスト"/>
        <xdr:cNvSpPr txBox="1"/>
      </xdr:nvSpPr>
      <xdr:spPr>
        <a:xfrm>
          <a:off x="17106900" y="13406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118232</xdr:rowOff>
    </xdr:from>
    <xdr:to>
      <xdr:col>81</xdr:col>
      <xdr:colOff>133350</xdr:colOff>
      <xdr:row>79</xdr:row>
      <xdr:rowOff>118232</xdr:rowOff>
    </xdr:to>
    <xdr:cxnSp macro="">
      <xdr:nvCxnSpPr>
        <xdr:cNvPr id="257" name="直線コネクタ 256"/>
        <xdr:cNvCxnSpPr/>
      </xdr:nvCxnSpPr>
      <xdr:spPr>
        <a:xfrm>
          <a:off x="16929100" y="13662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31750</xdr:rowOff>
    </xdr:from>
    <xdr:to>
      <xdr:col>81</xdr:col>
      <xdr:colOff>44450</xdr:colOff>
      <xdr:row>85</xdr:row>
      <xdr:rowOff>43241</xdr:rowOff>
    </xdr:to>
    <xdr:cxnSp macro="">
      <xdr:nvCxnSpPr>
        <xdr:cNvPr id="258" name="直線コネクタ 257"/>
        <xdr:cNvCxnSpPr/>
      </xdr:nvCxnSpPr>
      <xdr:spPr>
        <a:xfrm>
          <a:off x="16179800" y="14605000"/>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8968</xdr:rowOff>
    </xdr:from>
    <xdr:ext cx="762000" cy="259045"/>
    <xdr:sp macro="" textlink="">
      <xdr:nvSpPr>
        <xdr:cNvPr id="259" name="給与水準   （国との比較）平均値テキスト"/>
        <xdr:cNvSpPr txBox="1"/>
      </xdr:nvSpPr>
      <xdr:spPr>
        <a:xfrm>
          <a:off x="17106900" y="14410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163891</xdr:rowOff>
    </xdr:from>
    <xdr:to>
      <xdr:col>81</xdr:col>
      <xdr:colOff>95250</xdr:colOff>
      <xdr:row>85</xdr:row>
      <xdr:rowOff>94041</xdr:rowOff>
    </xdr:to>
    <xdr:sp macro="" textlink="">
      <xdr:nvSpPr>
        <xdr:cNvPr id="260" name="フローチャート: 判断 259"/>
        <xdr:cNvSpPr/>
      </xdr:nvSpPr>
      <xdr:spPr>
        <a:xfrm>
          <a:off x="169672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31750</xdr:rowOff>
    </xdr:from>
    <xdr:to>
      <xdr:col>77</xdr:col>
      <xdr:colOff>44450</xdr:colOff>
      <xdr:row>85</xdr:row>
      <xdr:rowOff>66221</xdr:rowOff>
    </xdr:to>
    <xdr:cxnSp macro="">
      <xdr:nvCxnSpPr>
        <xdr:cNvPr id="261" name="直線コネクタ 260"/>
        <xdr:cNvCxnSpPr/>
      </xdr:nvCxnSpPr>
      <xdr:spPr>
        <a:xfrm flipV="1">
          <a:off x="15290800" y="14605000"/>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3932</xdr:rowOff>
    </xdr:from>
    <xdr:to>
      <xdr:col>77</xdr:col>
      <xdr:colOff>95250</xdr:colOff>
      <xdr:row>85</xdr:row>
      <xdr:rowOff>105532</xdr:rowOff>
    </xdr:to>
    <xdr:sp macro="" textlink="">
      <xdr:nvSpPr>
        <xdr:cNvPr id="262" name="フローチャート: 判断 261"/>
        <xdr:cNvSpPr/>
      </xdr:nvSpPr>
      <xdr:spPr>
        <a:xfrm>
          <a:off x="16129000" y="1457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90309</xdr:rowOff>
    </xdr:from>
    <xdr:ext cx="736600" cy="259045"/>
    <xdr:sp macro="" textlink="">
      <xdr:nvSpPr>
        <xdr:cNvPr id="263" name="テキスト ボックス 262"/>
        <xdr:cNvSpPr txBox="1"/>
      </xdr:nvSpPr>
      <xdr:spPr>
        <a:xfrm>
          <a:off x="15798800" y="146635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31750</xdr:rowOff>
    </xdr:from>
    <xdr:to>
      <xdr:col>72</xdr:col>
      <xdr:colOff>203200</xdr:colOff>
      <xdr:row>85</xdr:row>
      <xdr:rowOff>66221</xdr:rowOff>
    </xdr:to>
    <xdr:cxnSp macro="">
      <xdr:nvCxnSpPr>
        <xdr:cNvPr id="264" name="直線コネクタ 263"/>
        <xdr:cNvCxnSpPr/>
      </xdr:nvCxnSpPr>
      <xdr:spPr>
        <a:xfrm>
          <a:off x="14401800" y="14605000"/>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163891</xdr:rowOff>
    </xdr:from>
    <xdr:to>
      <xdr:col>73</xdr:col>
      <xdr:colOff>44450</xdr:colOff>
      <xdr:row>85</xdr:row>
      <xdr:rowOff>94041</xdr:rowOff>
    </xdr:to>
    <xdr:sp macro="" textlink="">
      <xdr:nvSpPr>
        <xdr:cNvPr id="265" name="フローチャート: 判断 264"/>
        <xdr:cNvSpPr/>
      </xdr:nvSpPr>
      <xdr:spPr>
        <a:xfrm>
          <a:off x="152400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104218</xdr:rowOff>
    </xdr:from>
    <xdr:ext cx="762000" cy="259045"/>
    <xdr:sp macro="" textlink="">
      <xdr:nvSpPr>
        <xdr:cNvPr id="266" name="テキスト ボックス 265"/>
        <xdr:cNvSpPr txBox="1"/>
      </xdr:nvSpPr>
      <xdr:spPr>
        <a:xfrm>
          <a:off x="14909800" y="14334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31750</xdr:rowOff>
    </xdr:from>
    <xdr:to>
      <xdr:col>68</xdr:col>
      <xdr:colOff>152400</xdr:colOff>
      <xdr:row>85</xdr:row>
      <xdr:rowOff>66221</xdr:rowOff>
    </xdr:to>
    <xdr:cxnSp macro="">
      <xdr:nvCxnSpPr>
        <xdr:cNvPr id="267" name="直線コネクタ 266"/>
        <xdr:cNvCxnSpPr/>
      </xdr:nvCxnSpPr>
      <xdr:spPr>
        <a:xfrm flipV="1">
          <a:off x="13512800" y="14605000"/>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3932</xdr:rowOff>
    </xdr:from>
    <xdr:to>
      <xdr:col>68</xdr:col>
      <xdr:colOff>203200</xdr:colOff>
      <xdr:row>85</xdr:row>
      <xdr:rowOff>105532</xdr:rowOff>
    </xdr:to>
    <xdr:sp macro="" textlink="">
      <xdr:nvSpPr>
        <xdr:cNvPr id="268" name="フローチャート: 判断 267"/>
        <xdr:cNvSpPr/>
      </xdr:nvSpPr>
      <xdr:spPr>
        <a:xfrm>
          <a:off x="14351000" y="1457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90309</xdr:rowOff>
    </xdr:from>
    <xdr:ext cx="762000" cy="259045"/>
    <xdr:sp macro="" textlink="">
      <xdr:nvSpPr>
        <xdr:cNvPr id="269" name="テキスト ボックス 268"/>
        <xdr:cNvSpPr txBox="1"/>
      </xdr:nvSpPr>
      <xdr:spPr>
        <a:xfrm>
          <a:off x="14020800" y="14663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70" name="フローチャート: 判断 269"/>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127198</xdr:rowOff>
    </xdr:from>
    <xdr:ext cx="762000" cy="259045"/>
    <xdr:sp macro="" textlink="">
      <xdr:nvSpPr>
        <xdr:cNvPr id="271" name="テキスト ボックス 270"/>
        <xdr:cNvSpPr txBox="1"/>
      </xdr:nvSpPr>
      <xdr:spPr>
        <a:xfrm>
          <a:off x="13131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163891</xdr:rowOff>
    </xdr:from>
    <xdr:to>
      <xdr:col>81</xdr:col>
      <xdr:colOff>95250</xdr:colOff>
      <xdr:row>85</xdr:row>
      <xdr:rowOff>94041</xdr:rowOff>
    </xdr:to>
    <xdr:sp macro="" textlink="">
      <xdr:nvSpPr>
        <xdr:cNvPr id="277" name="楕円 276"/>
        <xdr:cNvSpPr/>
      </xdr:nvSpPr>
      <xdr:spPr>
        <a:xfrm>
          <a:off x="16967200" y="1456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135968</xdr:rowOff>
    </xdr:from>
    <xdr:ext cx="762000" cy="259045"/>
    <xdr:sp macro="" textlink="">
      <xdr:nvSpPr>
        <xdr:cNvPr id="278" name="給与水準   （国との比較）該当値テキスト"/>
        <xdr:cNvSpPr txBox="1"/>
      </xdr:nvSpPr>
      <xdr:spPr>
        <a:xfrm>
          <a:off x="17106900" y="14537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152400</xdr:rowOff>
    </xdr:from>
    <xdr:to>
      <xdr:col>77</xdr:col>
      <xdr:colOff>95250</xdr:colOff>
      <xdr:row>85</xdr:row>
      <xdr:rowOff>82550</xdr:rowOff>
    </xdr:to>
    <xdr:sp macro="" textlink="">
      <xdr:nvSpPr>
        <xdr:cNvPr id="279" name="楕円 278"/>
        <xdr:cNvSpPr/>
      </xdr:nvSpPr>
      <xdr:spPr>
        <a:xfrm>
          <a:off x="16129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92727</xdr:rowOff>
    </xdr:from>
    <xdr:ext cx="736600" cy="259045"/>
    <xdr:sp macro="" textlink="">
      <xdr:nvSpPr>
        <xdr:cNvPr id="280" name="テキスト ボックス 279"/>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15421</xdr:rowOff>
    </xdr:from>
    <xdr:to>
      <xdr:col>73</xdr:col>
      <xdr:colOff>44450</xdr:colOff>
      <xdr:row>85</xdr:row>
      <xdr:rowOff>117021</xdr:rowOff>
    </xdr:to>
    <xdr:sp macro="" textlink="">
      <xdr:nvSpPr>
        <xdr:cNvPr id="281" name="楕円 280"/>
        <xdr:cNvSpPr/>
      </xdr:nvSpPr>
      <xdr:spPr>
        <a:xfrm>
          <a:off x="15240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101798</xdr:rowOff>
    </xdr:from>
    <xdr:ext cx="762000" cy="259045"/>
    <xdr:sp macro="" textlink="">
      <xdr:nvSpPr>
        <xdr:cNvPr id="282" name="テキスト ボックス 281"/>
        <xdr:cNvSpPr txBox="1"/>
      </xdr:nvSpPr>
      <xdr:spPr>
        <a:xfrm>
          <a:off x="14909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152400</xdr:rowOff>
    </xdr:from>
    <xdr:to>
      <xdr:col>68</xdr:col>
      <xdr:colOff>203200</xdr:colOff>
      <xdr:row>85</xdr:row>
      <xdr:rowOff>82550</xdr:rowOff>
    </xdr:to>
    <xdr:sp macro="" textlink="">
      <xdr:nvSpPr>
        <xdr:cNvPr id="283" name="楕円 282"/>
        <xdr:cNvSpPr/>
      </xdr:nvSpPr>
      <xdr:spPr>
        <a:xfrm>
          <a:off x="14351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macro="" textlink="">
      <xdr:nvSpPr>
        <xdr:cNvPr id="284" name="テキスト ボックス 283"/>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85" name="楕円 284"/>
        <xdr:cNvSpPr/>
      </xdr:nvSpPr>
      <xdr:spPr>
        <a:xfrm>
          <a:off x="13462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101798</xdr:rowOff>
    </xdr:from>
    <xdr:ext cx="762000" cy="259045"/>
    <xdr:sp macro="" textlink="">
      <xdr:nvSpPr>
        <xdr:cNvPr id="286" name="テキスト ボックス 285"/>
        <xdr:cNvSpPr txBox="1"/>
      </xdr:nvSpPr>
      <xdr:spPr>
        <a:xfrm>
          <a:off x="13131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類似団体平均を</a:t>
          </a:r>
          <a:r>
            <a:rPr kumimoji="1" lang="en-US" altLang="ja-JP" sz="1100" b="0" i="0" baseline="0">
              <a:solidFill>
                <a:schemeClr val="dk1"/>
              </a:solidFill>
              <a:effectLst/>
              <a:latin typeface="+mn-lt"/>
              <a:ea typeface="+mn-ea"/>
              <a:cs typeface="+mn-cs"/>
            </a:rPr>
            <a:t>0.99</a:t>
          </a:r>
          <a:r>
            <a:rPr kumimoji="1" lang="ja-JP" altLang="ja-JP" sz="1100" b="0" i="0" baseline="0">
              <a:solidFill>
                <a:schemeClr val="dk1"/>
              </a:solidFill>
              <a:effectLst/>
              <a:latin typeface="+mn-lt"/>
              <a:ea typeface="+mn-ea"/>
              <a:cs typeface="+mn-cs"/>
            </a:rPr>
            <a:t>人下回っており、定員適正化計画の成果が表れている。定員適正化計画において、</a:t>
          </a:r>
          <a:r>
            <a:rPr kumimoji="1" lang="en-US" altLang="ja-JP" sz="1100" b="0" i="0" baseline="0">
              <a:solidFill>
                <a:schemeClr val="dk1"/>
              </a:solidFill>
              <a:effectLst/>
              <a:latin typeface="+mn-lt"/>
              <a:ea typeface="+mn-ea"/>
              <a:cs typeface="+mn-cs"/>
            </a:rPr>
            <a:t>93</a:t>
          </a:r>
          <a:r>
            <a:rPr kumimoji="1" lang="ja-JP" altLang="ja-JP" sz="1100" b="0" i="0" baseline="0">
              <a:solidFill>
                <a:schemeClr val="dk1"/>
              </a:solidFill>
              <a:effectLst/>
              <a:latin typeface="+mn-lt"/>
              <a:ea typeface="+mn-ea"/>
              <a:cs typeface="+mn-cs"/>
            </a:rPr>
            <a:t>人の削減を行い、合併（</a:t>
          </a:r>
          <a:r>
            <a:rPr kumimoji="1" lang="en-US" altLang="ja-JP" sz="1100" b="0" i="0" baseline="0">
              <a:solidFill>
                <a:schemeClr val="dk1"/>
              </a:solidFill>
              <a:effectLst/>
              <a:latin typeface="+mn-lt"/>
              <a:ea typeface="+mn-ea"/>
              <a:cs typeface="+mn-cs"/>
            </a:rPr>
            <a:t>H17.3.28</a:t>
          </a:r>
          <a:r>
            <a:rPr kumimoji="1" lang="ja-JP" altLang="ja-JP" sz="1100" b="0" i="0" baseline="0">
              <a:solidFill>
                <a:schemeClr val="dk1"/>
              </a:solidFill>
              <a:effectLst/>
              <a:latin typeface="+mn-lt"/>
              <a:ea typeface="+mn-ea"/>
              <a:cs typeface="+mn-cs"/>
            </a:rPr>
            <a:t>）以降、退職者の不補充等により目標数値以上に職員数を削減してきたが、過剰な職員数の削減は住民サービスの低下を招くおそれがあるため、今後</a:t>
          </a:r>
          <a:r>
            <a:rPr kumimoji="1" lang="ja-JP" altLang="en-US" sz="1100" b="0" i="0" baseline="0">
              <a:solidFill>
                <a:schemeClr val="dk1"/>
              </a:solidFill>
              <a:effectLst/>
              <a:latin typeface="+mn-lt"/>
              <a:ea typeface="+mn-ea"/>
              <a:cs typeface="+mn-cs"/>
            </a:rPr>
            <a:t>も引き続き</a:t>
          </a:r>
          <a:r>
            <a:rPr kumimoji="1" lang="ja-JP" altLang="ja-JP" sz="1100" b="0" i="0" baseline="0">
              <a:solidFill>
                <a:schemeClr val="dk1"/>
              </a:solidFill>
              <a:effectLst/>
              <a:latin typeface="+mn-lt"/>
              <a:ea typeface="+mn-ea"/>
              <a:cs typeface="+mn-cs"/>
            </a:rPr>
            <a:t>中長期的な視点で職員採用を実施し、適正な人員配置に努める。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37133</xdr:rowOff>
    </xdr:from>
    <xdr:to>
      <xdr:col>81</xdr:col>
      <xdr:colOff>44450</xdr:colOff>
      <xdr:row>68</xdr:row>
      <xdr:rowOff>68278</xdr:rowOff>
    </xdr:to>
    <xdr:cxnSp macro="">
      <xdr:nvCxnSpPr>
        <xdr:cNvPr id="318" name="直線コネクタ 317"/>
        <xdr:cNvCxnSpPr/>
      </xdr:nvCxnSpPr>
      <xdr:spPr>
        <a:xfrm flipV="1">
          <a:off x="17018000" y="10152683"/>
          <a:ext cx="0" cy="15741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40355</xdr:rowOff>
    </xdr:from>
    <xdr:ext cx="762000" cy="259045"/>
    <xdr:sp macro="" textlink="">
      <xdr:nvSpPr>
        <xdr:cNvPr id="319" name="定員管理の状況最小値テキスト"/>
        <xdr:cNvSpPr txBox="1"/>
      </xdr:nvSpPr>
      <xdr:spPr>
        <a:xfrm>
          <a:off x="17106900" y="11698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68278</xdr:rowOff>
    </xdr:from>
    <xdr:to>
      <xdr:col>81</xdr:col>
      <xdr:colOff>133350</xdr:colOff>
      <xdr:row>68</xdr:row>
      <xdr:rowOff>68278</xdr:rowOff>
    </xdr:to>
    <xdr:cxnSp macro="">
      <xdr:nvCxnSpPr>
        <xdr:cNvPr id="320" name="直線コネクタ 319"/>
        <xdr:cNvCxnSpPr/>
      </xdr:nvCxnSpPr>
      <xdr:spPr>
        <a:xfrm>
          <a:off x="16929100" y="11726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123510</xdr:rowOff>
    </xdr:from>
    <xdr:ext cx="762000" cy="259045"/>
    <xdr:sp macro="" textlink="">
      <xdr:nvSpPr>
        <xdr:cNvPr id="321" name="定員管理の状況最大値テキスト"/>
        <xdr:cNvSpPr txBox="1"/>
      </xdr:nvSpPr>
      <xdr:spPr>
        <a:xfrm>
          <a:off x="17106900" y="989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37133</xdr:rowOff>
    </xdr:from>
    <xdr:to>
      <xdr:col>81</xdr:col>
      <xdr:colOff>133350</xdr:colOff>
      <xdr:row>59</xdr:row>
      <xdr:rowOff>37133</xdr:rowOff>
    </xdr:to>
    <xdr:cxnSp macro="">
      <xdr:nvCxnSpPr>
        <xdr:cNvPr id="322" name="直線コネクタ 321"/>
        <xdr:cNvCxnSpPr/>
      </xdr:nvCxnSpPr>
      <xdr:spPr>
        <a:xfrm>
          <a:off x="16929100" y="10152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13426</xdr:rowOff>
    </xdr:from>
    <xdr:to>
      <xdr:col>81</xdr:col>
      <xdr:colOff>44450</xdr:colOff>
      <xdr:row>62</xdr:row>
      <xdr:rowOff>23767</xdr:rowOff>
    </xdr:to>
    <xdr:cxnSp macro="">
      <xdr:nvCxnSpPr>
        <xdr:cNvPr id="323" name="直線コネクタ 322"/>
        <xdr:cNvCxnSpPr/>
      </xdr:nvCxnSpPr>
      <xdr:spPr>
        <a:xfrm>
          <a:off x="16179800" y="10643326"/>
          <a:ext cx="8382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58800</xdr:rowOff>
    </xdr:from>
    <xdr:ext cx="762000" cy="259045"/>
    <xdr:sp macro="" textlink="">
      <xdr:nvSpPr>
        <xdr:cNvPr id="324" name="定員管理の状況平均値テキスト"/>
        <xdr:cNvSpPr txBox="1"/>
      </xdr:nvSpPr>
      <xdr:spPr>
        <a:xfrm>
          <a:off x="17106900" y="10688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86723</xdr:rowOff>
    </xdr:from>
    <xdr:to>
      <xdr:col>81</xdr:col>
      <xdr:colOff>95250</xdr:colOff>
      <xdr:row>63</xdr:row>
      <xdr:rowOff>16873</xdr:rowOff>
    </xdr:to>
    <xdr:sp macro="" textlink="">
      <xdr:nvSpPr>
        <xdr:cNvPr id="325" name="フローチャート: 判断 324"/>
        <xdr:cNvSpPr/>
      </xdr:nvSpPr>
      <xdr:spPr>
        <a:xfrm>
          <a:off x="16967200" y="1071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158448</xdr:rowOff>
    </xdr:from>
    <xdr:to>
      <xdr:col>77</xdr:col>
      <xdr:colOff>44450</xdr:colOff>
      <xdr:row>62</xdr:row>
      <xdr:rowOff>13426</xdr:rowOff>
    </xdr:to>
    <xdr:cxnSp macro="">
      <xdr:nvCxnSpPr>
        <xdr:cNvPr id="326" name="直線コネクタ 325"/>
        <xdr:cNvCxnSpPr/>
      </xdr:nvCxnSpPr>
      <xdr:spPr>
        <a:xfrm>
          <a:off x="15290800" y="10616898"/>
          <a:ext cx="889000" cy="2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77530</xdr:rowOff>
    </xdr:from>
    <xdr:to>
      <xdr:col>77</xdr:col>
      <xdr:colOff>95250</xdr:colOff>
      <xdr:row>63</xdr:row>
      <xdr:rowOff>7680</xdr:rowOff>
    </xdr:to>
    <xdr:sp macro="" textlink="">
      <xdr:nvSpPr>
        <xdr:cNvPr id="327" name="フローチャート: 判断 326"/>
        <xdr:cNvSpPr/>
      </xdr:nvSpPr>
      <xdr:spPr>
        <a:xfrm>
          <a:off x="16129000" y="107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163907</xdr:rowOff>
    </xdr:from>
    <xdr:ext cx="736600" cy="259045"/>
    <xdr:sp macro="" textlink="">
      <xdr:nvSpPr>
        <xdr:cNvPr id="328" name="テキスト ボックス 327"/>
        <xdr:cNvSpPr txBox="1"/>
      </xdr:nvSpPr>
      <xdr:spPr>
        <a:xfrm>
          <a:off x="15798800" y="10793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141212</xdr:rowOff>
    </xdr:from>
    <xdr:to>
      <xdr:col>72</xdr:col>
      <xdr:colOff>203200</xdr:colOff>
      <xdr:row>61</xdr:row>
      <xdr:rowOff>158448</xdr:rowOff>
    </xdr:to>
    <xdr:cxnSp macro="">
      <xdr:nvCxnSpPr>
        <xdr:cNvPr id="329" name="直線コネクタ 328"/>
        <xdr:cNvCxnSpPr/>
      </xdr:nvCxnSpPr>
      <xdr:spPr>
        <a:xfrm>
          <a:off x="14401800" y="10599662"/>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64891</xdr:rowOff>
    </xdr:from>
    <xdr:to>
      <xdr:col>73</xdr:col>
      <xdr:colOff>44450</xdr:colOff>
      <xdr:row>62</xdr:row>
      <xdr:rowOff>166491</xdr:rowOff>
    </xdr:to>
    <xdr:sp macro="" textlink="">
      <xdr:nvSpPr>
        <xdr:cNvPr id="330" name="フローチャート: 判断 329"/>
        <xdr:cNvSpPr/>
      </xdr:nvSpPr>
      <xdr:spPr>
        <a:xfrm>
          <a:off x="152400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151268</xdr:rowOff>
    </xdr:from>
    <xdr:ext cx="762000" cy="259045"/>
    <xdr:sp macro="" textlink="">
      <xdr:nvSpPr>
        <xdr:cNvPr id="331" name="テキスト ボックス 330"/>
        <xdr:cNvSpPr txBox="1"/>
      </xdr:nvSpPr>
      <xdr:spPr>
        <a:xfrm>
          <a:off x="14909800" y="10781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127423</xdr:rowOff>
    </xdr:from>
    <xdr:to>
      <xdr:col>68</xdr:col>
      <xdr:colOff>152400</xdr:colOff>
      <xdr:row>61</xdr:row>
      <xdr:rowOff>141212</xdr:rowOff>
    </xdr:to>
    <xdr:cxnSp macro="">
      <xdr:nvCxnSpPr>
        <xdr:cNvPr id="332" name="直線コネクタ 331"/>
        <xdr:cNvCxnSpPr/>
      </xdr:nvCxnSpPr>
      <xdr:spPr>
        <a:xfrm>
          <a:off x="13512800" y="10585873"/>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63742</xdr:rowOff>
    </xdr:from>
    <xdr:to>
      <xdr:col>68</xdr:col>
      <xdr:colOff>203200</xdr:colOff>
      <xdr:row>62</xdr:row>
      <xdr:rowOff>165342</xdr:rowOff>
    </xdr:to>
    <xdr:sp macro="" textlink="">
      <xdr:nvSpPr>
        <xdr:cNvPr id="333" name="フローチャート: 判断 332"/>
        <xdr:cNvSpPr/>
      </xdr:nvSpPr>
      <xdr:spPr>
        <a:xfrm>
          <a:off x="14351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150119</xdr:rowOff>
    </xdr:from>
    <xdr:ext cx="762000" cy="259045"/>
    <xdr:sp macro="" textlink="">
      <xdr:nvSpPr>
        <xdr:cNvPr id="334" name="テキスト ボックス 333"/>
        <xdr:cNvSpPr txBox="1"/>
      </xdr:nvSpPr>
      <xdr:spPr>
        <a:xfrm>
          <a:off x="14020800" y="1078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52251</xdr:rowOff>
    </xdr:from>
    <xdr:to>
      <xdr:col>64</xdr:col>
      <xdr:colOff>152400</xdr:colOff>
      <xdr:row>62</xdr:row>
      <xdr:rowOff>153851</xdr:rowOff>
    </xdr:to>
    <xdr:sp macro="" textlink="">
      <xdr:nvSpPr>
        <xdr:cNvPr id="335" name="フローチャート: 判断 334"/>
        <xdr:cNvSpPr/>
      </xdr:nvSpPr>
      <xdr:spPr>
        <a:xfrm>
          <a:off x="13462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138628</xdr:rowOff>
    </xdr:from>
    <xdr:ext cx="762000" cy="259045"/>
    <xdr:sp macro="" textlink="">
      <xdr:nvSpPr>
        <xdr:cNvPr id="336" name="テキスト ボックス 335"/>
        <xdr:cNvSpPr txBox="1"/>
      </xdr:nvSpPr>
      <xdr:spPr>
        <a:xfrm>
          <a:off x="13131800" y="1076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144417</xdr:rowOff>
    </xdr:from>
    <xdr:to>
      <xdr:col>81</xdr:col>
      <xdr:colOff>95250</xdr:colOff>
      <xdr:row>62</xdr:row>
      <xdr:rowOff>74567</xdr:rowOff>
    </xdr:to>
    <xdr:sp macro="" textlink="">
      <xdr:nvSpPr>
        <xdr:cNvPr id="342" name="楕円 341"/>
        <xdr:cNvSpPr/>
      </xdr:nvSpPr>
      <xdr:spPr>
        <a:xfrm>
          <a:off x="16967200" y="10602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160944</xdr:rowOff>
    </xdr:from>
    <xdr:ext cx="762000" cy="259045"/>
    <xdr:sp macro="" textlink="">
      <xdr:nvSpPr>
        <xdr:cNvPr id="343" name="定員管理の状況該当値テキスト"/>
        <xdr:cNvSpPr txBox="1"/>
      </xdr:nvSpPr>
      <xdr:spPr>
        <a:xfrm>
          <a:off x="17106900" y="1044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134076</xdr:rowOff>
    </xdr:from>
    <xdr:to>
      <xdr:col>77</xdr:col>
      <xdr:colOff>95250</xdr:colOff>
      <xdr:row>62</xdr:row>
      <xdr:rowOff>64226</xdr:rowOff>
    </xdr:to>
    <xdr:sp macro="" textlink="">
      <xdr:nvSpPr>
        <xdr:cNvPr id="344" name="楕円 343"/>
        <xdr:cNvSpPr/>
      </xdr:nvSpPr>
      <xdr:spPr>
        <a:xfrm>
          <a:off x="16129000" y="1059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74403</xdr:rowOff>
    </xdr:from>
    <xdr:ext cx="736600" cy="259045"/>
    <xdr:sp macro="" textlink="">
      <xdr:nvSpPr>
        <xdr:cNvPr id="345" name="テキスト ボックス 344"/>
        <xdr:cNvSpPr txBox="1"/>
      </xdr:nvSpPr>
      <xdr:spPr>
        <a:xfrm>
          <a:off x="15798800" y="10361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107648</xdr:rowOff>
    </xdr:from>
    <xdr:to>
      <xdr:col>73</xdr:col>
      <xdr:colOff>44450</xdr:colOff>
      <xdr:row>62</xdr:row>
      <xdr:rowOff>37798</xdr:rowOff>
    </xdr:to>
    <xdr:sp macro="" textlink="">
      <xdr:nvSpPr>
        <xdr:cNvPr id="346" name="楕円 345"/>
        <xdr:cNvSpPr/>
      </xdr:nvSpPr>
      <xdr:spPr>
        <a:xfrm>
          <a:off x="15240000" y="1056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47975</xdr:rowOff>
    </xdr:from>
    <xdr:ext cx="762000" cy="259045"/>
    <xdr:sp macro="" textlink="">
      <xdr:nvSpPr>
        <xdr:cNvPr id="347" name="テキスト ボックス 346"/>
        <xdr:cNvSpPr txBox="1"/>
      </xdr:nvSpPr>
      <xdr:spPr>
        <a:xfrm>
          <a:off x="14909800" y="10334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90412</xdr:rowOff>
    </xdr:from>
    <xdr:to>
      <xdr:col>68</xdr:col>
      <xdr:colOff>203200</xdr:colOff>
      <xdr:row>62</xdr:row>
      <xdr:rowOff>20562</xdr:rowOff>
    </xdr:to>
    <xdr:sp macro="" textlink="">
      <xdr:nvSpPr>
        <xdr:cNvPr id="348" name="楕円 347"/>
        <xdr:cNvSpPr/>
      </xdr:nvSpPr>
      <xdr:spPr>
        <a:xfrm>
          <a:off x="14351000" y="1054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30739</xdr:rowOff>
    </xdr:from>
    <xdr:ext cx="762000" cy="259045"/>
    <xdr:sp macro="" textlink="">
      <xdr:nvSpPr>
        <xdr:cNvPr id="349" name="テキスト ボックス 348"/>
        <xdr:cNvSpPr txBox="1"/>
      </xdr:nvSpPr>
      <xdr:spPr>
        <a:xfrm>
          <a:off x="14020800" y="10317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76623</xdr:rowOff>
    </xdr:from>
    <xdr:to>
      <xdr:col>64</xdr:col>
      <xdr:colOff>152400</xdr:colOff>
      <xdr:row>62</xdr:row>
      <xdr:rowOff>6773</xdr:rowOff>
    </xdr:to>
    <xdr:sp macro="" textlink="">
      <xdr:nvSpPr>
        <xdr:cNvPr id="350" name="楕円 349"/>
        <xdr:cNvSpPr/>
      </xdr:nvSpPr>
      <xdr:spPr>
        <a:xfrm>
          <a:off x="13462000" y="1053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16950</xdr:rowOff>
    </xdr:from>
    <xdr:ext cx="762000" cy="259045"/>
    <xdr:sp macro="" textlink="">
      <xdr:nvSpPr>
        <xdr:cNvPr id="351" name="テキスト ボックス 350"/>
        <xdr:cNvSpPr txBox="1"/>
      </xdr:nvSpPr>
      <xdr:spPr>
        <a:xfrm>
          <a:off x="13131800" y="1030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平成</a:t>
          </a:r>
          <a:r>
            <a:rPr kumimoji="1" lang="en-US" altLang="ja-JP" sz="1100" b="0" i="0" baseline="0">
              <a:solidFill>
                <a:schemeClr val="dk1"/>
              </a:solidFill>
              <a:effectLst/>
              <a:latin typeface="+mn-lt"/>
              <a:ea typeface="+mn-ea"/>
              <a:cs typeface="+mn-cs"/>
            </a:rPr>
            <a:t>21</a:t>
          </a:r>
          <a:r>
            <a:rPr kumimoji="1" lang="ja-JP" altLang="ja-JP" sz="1100" b="0" i="0" baseline="0">
              <a:solidFill>
                <a:schemeClr val="dk1"/>
              </a:solidFill>
              <a:effectLst/>
              <a:latin typeface="+mn-lt"/>
              <a:ea typeface="+mn-ea"/>
              <a:cs typeface="+mn-cs"/>
            </a:rPr>
            <a:t>年度まで</a:t>
          </a:r>
          <a:r>
            <a:rPr kumimoji="1" lang="en-US" altLang="ja-JP" sz="1100" b="0" i="0" baseline="0">
              <a:solidFill>
                <a:schemeClr val="dk1"/>
              </a:solidFill>
              <a:effectLst/>
              <a:latin typeface="+mn-lt"/>
              <a:ea typeface="+mn-ea"/>
              <a:cs typeface="+mn-cs"/>
            </a:rPr>
            <a:t>17.0</a:t>
          </a:r>
          <a:r>
            <a:rPr kumimoji="1" lang="ja-JP" altLang="ja-JP" sz="1100" b="0" i="0" baseline="0">
              <a:solidFill>
                <a:schemeClr val="dk1"/>
              </a:solidFill>
              <a:effectLst/>
              <a:latin typeface="+mn-lt"/>
              <a:ea typeface="+mn-ea"/>
              <a:cs typeface="+mn-cs"/>
            </a:rPr>
            <a:t>％前後であった比率は、</a:t>
          </a:r>
          <a:r>
            <a:rPr kumimoji="1" lang="en-US" altLang="ja-JP" sz="1100" b="0" i="0" baseline="0">
              <a:solidFill>
                <a:schemeClr val="dk1"/>
              </a:solidFill>
              <a:effectLst/>
              <a:latin typeface="+mn-lt"/>
              <a:ea typeface="+mn-ea"/>
              <a:cs typeface="+mn-cs"/>
            </a:rPr>
            <a:t>22</a:t>
          </a:r>
          <a:r>
            <a:rPr kumimoji="1" lang="ja-JP" altLang="ja-JP" sz="1100" b="0" i="0" baseline="0">
              <a:solidFill>
                <a:schemeClr val="dk1"/>
              </a:solidFill>
              <a:effectLst/>
              <a:latin typeface="+mn-lt"/>
              <a:ea typeface="+mn-ea"/>
              <a:cs typeface="+mn-cs"/>
            </a:rPr>
            <a:t>年度から資本費平準化債を発行したことにより改善され、その後は安定している。令和</a:t>
          </a:r>
          <a:r>
            <a:rPr kumimoji="1" lang="en-US" altLang="ja-JP" sz="1100" b="0" i="0" baseline="0">
              <a:solidFill>
                <a:schemeClr val="dk1"/>
              </a:solidFill>
              <a:effectLst/>
              <a:latin typeface="+mn-lt"/>
              <a:ea typeface="+mn-ea"/>
              <a:cs typeface="+mn-cs"/>
            </a:rPr>
            <a:t>2</a:t>
          </a:r>
          <a:r>
            <a:rPr kumimoji="1" lang="ja-JP" altLang="ja-JP" sz="1100" b="0" i="0" baseline="0">
              <a:solidFill>
                <a:schemeClr val="dk1"/>
              </a:solidFill>
              <a:effectLst/>
              <a:latin typeface="+mn-lt"/>
              <a:ea typeface="+mn-ea"/>
              <a:cs typeface="+mn-cs"/>
            </a:rPr>
            <a:t>年度は、</a:t>
          </a:r>
          <a:r>
            <a:rPr kumimoji="1" lang="ja-JP" altLang="en-US" sz="1100" b="0" i="0" baseline="0">
              <a:solidFill>
                <a:schemeClr val="dk1"/>
              </a:solidFill>
              <a:effectLst/>
              <a:latin typeface="+mn-lt"/>
              <a:ea typeface="+mn-ea"/>
              <a:cs typeface="+mn-cs"/>
            </a:rPr>
            <a:t>災害復旧費等に係る基準財政需要額の増加等</a:t>
          </a:r>
          <a:r>
            <a:rPr kumimoji="1" lang="ja-JP" altLang="ja-JP" sz="1100" b="0" i="0" baseline="0">
              <a:solidFill>
                <a:schemeClr val="dk1"/>
              </a:solidFill>
              <a:effectLst/>
              <a:latin typeface="+mn-lt"/>
              <a:ea typeface="+mn-ea"/>
              <a:cs typeface="+mn-cs"/>
            </a:rPr>
            <a:t>により</a:t>
          </a:r>
          <a:r>
            <a:rPr kumimoji="1" lang="en-US" altLang="ja-JP" sz="1100" b="0" i="0" baseline="0">
              <a:solidFill>
                <a:schemeClr val="dk1"/>
              </a:solidFill>
              <a:effectLst/>
              <a:latin typeface="+mn-lt"/>
              <a:ea typeface="+mn-ea"/>
              <a:cs typeface="+mn-cs"/>
            </a:rPr>
            <a:t>9.2</a:t>
          </a:r>
          <a:r>
            <a:rPr kumimoji="1" lang="ja-JP" altLang="ja-JP" sz="1100" b="0" i="0" baseline="0">
              <a:solidFill>
                <a:schemeClr val="dk1"/>
              </a:solidFill>
              <a:effectLst/>
              <a:latin typeface="+mn-lt"/>
              <a:ea typeface="+mn-ea"/>
              <a:cs typeface="+mn-cs"/>
            </a:rPr>
            <a:t>％と前年度から</a:t>
          </a:r>
          <a:r>
            <a:rPr kumimoji="1" lang="en-US" altLang="ja-JP" sz="1100" b="0" i="0" baseline="0">
              <a:solidFill>
                <a:schemeClr val="dk1"/>
              </a:solidFill>
              <a:effectLst/>
              <a:latin typeface="+mn-lt"/>
              <a:ea typeface="+mn-ea"/>
              <a:cs typeface="+mn-cs"/>
            </a:rPr>
            <a:t>0.4</a:t>
          </a:r>
          <a:r>
            <a:rPr kumimoji="1" lang="ja-JP" altLang="ja-JP" sz="1100" b="0" i="0" baseline="0">
              <a:solidFill>
                <a:schemeClr val="dk1"/>
              </a:solidFill>
              <a:effectLst/>
              <a:latin typeface="+mn-lt"/>
              <a:ea typeface="+mn-ea"/>
              <a:cs typeface="+mn-cs"/>
            </a:rPr>
            <a:t>ポイント改善され</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類似団体平均</a:t>
          </a:r>
          <a:r>
            <a:rPr kumimoji="1" lang="ja-JP" altLang="en-US" sz="1100" b="0" i="0" baseline="0">
              <a:solidFill>
                <a:schemeClr val="dk1"/>
              </a:solidFill>
              <a:effectLst/>
              <a:latin typeface="+mn-lt"/>
              <a:ea typeface="+mn-ea"/>
              <a:cs typeface="+mn-cs"/>
            </a:rPr>
            <a:t>と同等となっている</a:t>
          </a:r>
          <a:r>
            <a:rPr kumimoji="1" lang="ja-JP" altLang="ja-JP" sz="1100" b="0" i="0" baseline="0">
              <a:solidFill>
                <a:schemeClr val="dk1"/>
              </a:solidFill>
              <a:effectLst/>
              <a:latin typeface="+mn-lt"/>
              <a:ea typeface="+mn-ea"/>
              <a:cs typeface="+mn-cs"/>
            </a:rPr>
            <a:t>。令和</a:t>
          </a:r>
          <a:r>
            <a:rPr kumimoji="1" lang="en-US" altLang="ja-JP" sz="1100" b="0" i="0" baseline="0">
              <a:solidFill>
                <a:schemeClr val="dk1"/>
              </a:solidFill>
              <a:effectLst/>
              <a:latin typeface="+mn-lt"/>
              <a:ea typeface="+mn-ea"/>
              <a:cs typeface="+mn-cs"/>
            </a:rPr>
            <a:t>3</a:t>
          </a:r>
          <a:r>
            <a:rPr kumimoji="1" lang="ja-JP" altLang="ja-JP" sz="1100" b="0" i="0" baseline="0">
              <a:solidFill>
                <a:schemeClr val="dk1"/>
              </a:solidFill>
              <a:effectLst/>
              <a:latin typeface="+mn-lt"/>
              <a:ea typeface="+mn-ea"/>
              <a:cs typeface="+mn-cs"/>
            </a:rPr>
            <a:t>年度にかけて実施する耐震フェリー桟橋整備事業終了後は、事業の優先度・必要性を厳しく精査するとともに、過疎債等の交付税措置率の高い起債を優先発行し、比率の急激な上昇を抑制する。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97472</xdr:rowOff>
    </xdr:from>
    <xdr:to>
      <xdr:col>81</xdr:col>
      <xdr:colOff>44450</xdr:colOff>
      <xdr:row>44</xdr:row>
      <xdr:rowOff>44450</xdr:rowOff>
    </xdr:to>
    <xdr:cxnSp macro="">
      <xdr:nvCxnSpPr>
        <xdr:cNvPr id="380" name="直線コネクタ 379"/>
        <xdr:cNvCxnSpPr/>
      </xdr:nvCxnSpPr>
      <xdr:spPr>
        <a:xfrm flipV="1">
          <a:off x="17018000" y="6098222"/>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16527</xdr:rowOff>
    </xdr:from>
    <xdr:ext cx="762000" cy="259045"/>
    <xdr:sp macro="" textlink="">
      <xdr:nvSpPr>
        <xdr:cNvPr id="381" name="公債費負担の状況最小値テキスト"/>
        <xdr:cNvSpPr txBox="1"/>
      </xdr:nvSpPr>
      <xdr:spPr>
        <a:xfrm>
          <a:off x="17106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44450</xdr:rowOff>
    </xdr:from>
    <xdr:to>
      <xdr:col>81</xdr:col>
      <xdr:colOff>133350</xdr:colOff>
      <xdr:row>44</xdr:row>
      <xdr:rowOff>44450</xdr:rowOff>
    </xdr:to>
    <xdr:cxnSp macro="">
      <xdr:nvCxnSpPr>
        <xdr:cNvPr id="382" name="直線コネクタ 381"/>
        <xdr:cNvCxnSpPr/>
      </xdr:nvCxnSpPr>
      <xdr:spPr>
        <a:xfrm>
          <a:off x="16929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12399</xdr:rowOff>
    </xdr:from>
    <xdr:ext cx="762000" cy="259045"/>
    <xdr:sp macro="" textlink="">
      <xdr:nvSpPr>
        <xdr:cNvPr id="383" name="公債費負担の状況最大値テキスト"/>
        <xdr:cNvSpPr txBox="1"/>
      </xdr:nvSpPr>
      <xdr:spPr>
        <a:xfrm>
          <a:off x="17106900" y="5841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97472</xdr:rowOff>
    </xdr:from>
    <xdr:to>
      <xdr:col>81</xdr:col>
      <xdr:colOff>133350</xdr:colOff>
      <xdr:row>35</xdr:row>
      <xdr:rowOff>97472</xdr:rowOff>
    </xdr:to>
    <xdr:cxnSp macro="">
      <xdr:nvCxnSpPr>
        <xdr:cNvPr id="384" name="直線コネクタ 383"/>
        <xdr:cNvCxnSpPr/>
      </xdr:nvCxnSpPr>
      <xdr:spPr>
        <a:xfrm>
          <a:off x="16929100" y="6098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22013</xdr:rowOff>
    </xdr:from>
    <xdr:to>
      <xdr:col>81</xdr:col>
      <xdr:colOff>44450</xdr:colOff>
      <xdr:row>37</xdr:row>
      <xdr:rowOff>30057</xdr:rowOff>
    </xdr:to>
    <xdr:cxnSp macro="">
      <xdr:nvCxnSpPr>
        <xdr:cNvPr id="385" name="直線コネクタ 384"/>
        <xdr:cNvCxnSpPr/>
      </xdr:nvCxnSpPr>
      <xdr:spPr>
        <a:xfrm flipV="1">
          <a:off x="16179800" y="6365663"/>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159190</xdr:rowOff>
    </xdr:from>
    <xdr:ext cx="762000" cy="259045"/>
    <xdr:sp macro="" textlink="">
      <xdr:nvSpPr>
        <xdr:cNvPr id="386" name="公債費負担の状況平均値テキスト"/>
        <xdr:cNvSpPr txBox="1"/>
      </xdr:nvSpPr>
      <xdr:spPr>
        <a:xfrm>
          <a:off x="17106900" y="6159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142663</xdr:rowOff>
    </xdr:from>
    <xdr:to>
      <xdr:col>81</xdr:col>
      <xdr:colOff>95250</xdr:colOff>
      <xdr:row>37</xdr:row>
      <xdr:rowOff>72813</xdr:rowOff>
    </xdr:to>
    <xdr:sp macro="" textlink="">
      <xdr:nvSpPr>
        <xdr:cNvPr id="387" name="フローチャート: 判断 386"/>
        <xdr:cNvSpPr/>
      </xdr:nvSpPr>
      <xdr:spPr>
        <a:xfrm>
          <a:off x="169672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30057</xdr:rowOff>
    </xdr:from>
    <xdr:to>
      <xdr:col>77</xdr:col>
      <xdr:colOff>44450</xdr:colOff>
      <xdr:row>37</xdr:row>
      <xdr:rowOff>40111</xdr:rowOff>
    </xdr:to>
    <xdr:cxnSp macro="">
      <xdr:nvCxnSpPr>
        <xdr:cNvPr id="388" name="直線コネクタ 387"/>
        <xdr:cNvCxnSpPr/>
      </xdr:nvCxnSpPr>
      <xdr:spPr>
        <a:xfrm flipV="1">
          <a:off x="15290800" y="6373707"/>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148696</xdr:rowOff>
    </xdr:from>
    <xdr:to>
      <xdr:col>77</xdr:col>
      <xdr:colOff>95250</xdr:colOff>
      <xdr:row>37</xdr:row>
      <xdr:rowOff>78846</xdr:rowOff>
    </xdr:to>
    <xdr:sp macro="" textlink="">
      <xdr:nvSpPr>
        <xdr:cNvPr id="389" name="フローチャート: 判断 388"/>
        <xdr:cNvSpPr/>
      </xdr:nvSpPr>
      <xdr:spPr>
        <a:xfrm>
          <a:off x="16129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89023</xdr:rowOff>
    </xdr:from>
    <xdr:ext cx="736600" cy="259045"/>
    <xdr:sp macro="" textlink="">
      <xdr:nvSpPr>
        <xdr:cNvPr id="390" name="テキスト ボックス 389"/>
        <xdr:cNvSpPr txBox="1"/>
      </xdr:nvSpPr>
      <xdr:spPr>
        <a:xfrm>
          <a:off x="15798800" y="6089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40111</xdr:rowOff>
    </xdr:from>
    <xdr:to>
      <xdr:col>72</xdr:col>
      <xdr:colOff>203200</xdr:colOff>
      <xdr:row>37</xdr:row>
      <xdr:rowOff>60219</xdr:rowOff>
    </xdr:to>
    <xdr:cxnSp macro="">
      <xdr:nvCxnSpPr>
        <xdr:cNvPr id="391" name="直線コネクタ 390"/>
        <xdr:cNvCxnSpPr/>
      </xdr:nvCxnSpPr>
      <xdr:spPr>
        <a:xfrm flipV="1">
          <a:off x="14401800" y="6383761"/>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150707</xdr:rowOff>
    </xdr:from>
    <xdr:to>
      <xdr:col>73</xdr:col>
      <xdr:colOff>44450</xdr:colOff>
      <xdr:row>37</xdr:row>
      <xdr:rowOff>80857</xdr:rowOff>
    </xdr:to>
    <xdr:sp macro="" textlink="">
      <xdr:nvSpPr>
        <xdr:cNvPr id="392" name="フローチャート: 判断 391"/>
        <xdr:cNvSpPr/>
      </xdr:nvSpPr>
      <xdr:spPr>
        <a:xfrm>
          <a:off x="15240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91034</xdr:rowOff>
    </xdr:from>
    <xdr:ext cx="762000" cy="259045"/>
    <xdr:sp macro="" textlink="">
      <xdr:nvSpPr>
        <xdr:cNvPr id="393" name="テキスト ボックス 392"/>
        <xdr:cNvSpPr txBox="1"/>
      </xdr:nvSpPr>
      <xdr:spPr>
        <a:xfrm>
          <a:off x="14909800" y="6091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60219</xdr:rowOff>
    </xdr:from>
    <xdr:to>
      <xdr:col>68</xdr:col>
      <xdr:colOff>152400</xdr:colOff>
      <xdr:row>37</xdr:row>
      <xdr:rowOff>74295</xdr:rowOff>
    </xdr:to>
    <xdr:cxnSp macro="">
      <xdr:nvCxnSpPr>
        <xdr:cNvPr id="394" name="直線コネクタ 393"/>
        <xdr:cNvCxnSpPr/>
      </xdr:nvCxnSpPr>
      <xdr:spPr>
        <a:xfrm flipV="1">
          <a:off x="13512800" y="6403869"/>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154728</xdr:rowOff>
    </xdr:from>
    <xdr:to>
      <xdr:col>68</xdr:col>
      <xdr:colOff>203200</xdr:colOff>
      <xdr:row>37</xdr:row>
      <xdr:rowOff>84878</xdr:rowOff>
    </xdr:to>
    <xdr:sp macro="" textlink="">
      <xdr:nvSpPr>
        <xdr:cNvPr id="395" name="フローチャート: 判断 394"/>
        <xdr:cNvSpPr/>
      </xdr:nvSpPr>
      <xdr:spPr>
        <a:xfrm>
          <a:off x="14351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95055</xdr:rowOff>
    </xdr:from>
    <xdr:ext cx="762000" cy="259045"/>
    <xdr:sp macro="" textlink="">
      <xdr:nvSpPr>
        <xdr:cNvPr id="396" name="テキスト ボックス 395"/>
        <xdr:cNvSpPr txBox="1"/>
      </xdr:nvSpPr>
      <xdr:spPr>
        <a:xfrm>
          <a:off x="14020800" y="609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158750</xdr:rowOff>
    </xdr:from>
    <xdr:to>
      <xdr:col>64</xdr:col>
      <xdr:colOff>152400</xdr:colOff>
      <xdr:row>37</xdr:row>
      <xdr:rowOff>88900</xdr:rowOff>
    </xdr:to>
    <xdr:sp macro="" textlink="">
      <xdr:nvSpPr>
        <xdr:cNvPr id="397" name="フローチャート: 判断 396"/>
        <xdr:cNvSpPr/>
      </xdr:nvSpPr>
      <xdr:spPr>
        <a:xfrm>
          <a:off x="13462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99077</xdr:rowOff>
    </xdr:from>
    <xdr:ext cx="762000" cy="259045"/>
    <xdr:sp macro="" textlink="">
      <xdr:nvSpPr>
        <xdr:cNvPr id="398" name="テキスト ボックス 397"/>
        <xdr:cNvSpPr txBox="1"/>
      </xdr:nvSpPr>
      <xdr:spPr>
        <a:xfrm>
          <a:off x="13131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142663</xdr:rowOff>
    </xdr:from>
    <xdr:to>
      <xdr:col>81</xdr:col>
      <xdr:colOff>95250</xdr:colOff>
      <xdr:row>37</xdr:row>
      <xdr:rowOff>72813</xdr:rowOff>
    </xdr:to>
    <xdr:sp macro="" textlink="">
      <xdr:nvSpPr>
        <xdr:cNvPr id="404" name="楕円 403"/>
        <xdr:cNvSpPr/>
      </xdr:nvSpPr>
      <xdr:spPr>
        <a:xfrm>
          <a:off x="16967200" y="631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114740</xdr:rowOff>
    </xdr:from>
    <xdr:ext cx="762000" cy="259045"/>
    <xdr:sp macro="" textlink="">
      <xdr:nvSpPr>
        <xdr:cNvPr id="405" name="公債費負担の状況該当値テキスト"/>
        <xdr:cNvSpPr txBox="1"/>
      </xdr:nvSpPr>
      <xdr:spPr>
        <a:xfrm>
          <a:off x="17106900" y="6286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150707</xdr:rowOff>
    </xdr:from>
    <xdr:to>
      <xdr:col>77</xdr:col>
      <xdr:colOff>95250</xdr:colOff>
      <xdr:row>37</xdr:row>
      <xdr:rowOff>80857</xdr:rowOff>
    </xdr:to>
    <xdr:sp macro="" textlink="">
      <xdr:nvSpPr>
        <xdr:cNvPr id="406" name="楕円 405"/>
        <xdr:cNvSpPr/>
      </xdr:nvSpPr>
      <xdr:spPr>
        <a:xfrm>
          <a:off x="16129000" y="6322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65634</xdr:rowOff>
    </xdr:from>
    <xdr:ext cx="736600" cy="259045"/>
    <xdr:sp macro="" textlink="">
      <xdr:nvSpPr>
        <xdr:cNvPr id="407" name="テキスト ボックス 406"/>
        <xdr:cNvSpPr txBox="1"/>
      </xdr:nvSpPr>
      <xdr:spPr>
        <a:xfrm>
          <a:off x="15798800" y="64092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160761</xdr:rowOff>
    </xdr:from>
    <xdr:to>
      <xdr:col>73</xdr:col>
      <xdr:colOff>44450</xdr:colOff>
      <xdr:row>37</xdr:row>
      <xdr:rowOff>90911</xdr:rowOff>
    </xdr:to>
    <xdr:sp macro="" textlink="">
      <xdr:nvSpPr>
        <xdr:cNvPr id="408" name="楕円 407"/>
        <xdr:cNvSpPr/>
      </xdr:nvSpPr>
      <xdr:spPr>
        <a:xfrm>
          <a:off x="15240000" y="633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75688</xdr:rowOff>
    </xdr:from>
    <xdr:ext cx="762000" cy="259045"/>
    <xdr:sp macro="" textlink="">
      <xdr:nvSpPr>
        <xdr:cNvPr id="409" name="テキスト ボックス 408"/>
        <xdr:cNvSpPr txBox="1"/>
      </xdr:nvSpPr>
      <xdr:spPr>
        <a:xfrm>
          <a:off x="14909800" y="641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9419</xdr:rowOff>
    </xdr:from>
    <xdr:to>
      <xdr:col>68</xdr:col>
      <xdr:colOff>203200</xdr:colOff>
      <xdr:row>37</xdr:row>
      <xdr:rowOff>111019</xdr:rowOff>
    </xdr:to>
    <xdr:sp macro="" textlink="">
      <xdr:nvSpPr>
        <xdr:cNvPr id="410" name="楕円 409"/>
        <xdr:cNvSpPr/>
      </xdr:nvSpPr>
      <xdr:spPr>
        <a:xfrm>
          <a:off x="14351000" y="635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95796</xdr:rowOff>
    </xdr:from>
    <xdr:ext cx="762000" cy="259045"/>
    <xdr:sp macro="" textlink="">
      <xdr:nvSpPr>
        <xdr:cNvPr id="411" name="テキスト ボックス 410"/>
        <xdr:cNvSpPr txBox="1"/>
      </xdr:nvSpPr>
      <xdr:spPr>
        <a:xfrm>
          <a:off x="14020800" y="643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23495</xdr:rowOff>
    </xdr:from>
    <xdr:to>
      <xdr:col>64</xdr:col>
      <xdr:colOff>152400</xdr:colOff>
      <xdr:row>37</xdr:row>
      <xdr:rowOff>125095</xdr:rowOff>
    </xdr:to>
    <xdr:sp macro="" textlink="">
      <xdr:nvSpPr>
        <xdr:cNvPr id="412" name="楕円 411"/>
        <xdr:cNvSpPr/>
      </xdr:nvSpPr>
      <xdr:spPr>
        <a:xfrm>
          <a:off x="13462000" y="636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109872</xdr:rowOff>
    </xdr:from>
    <xdr:ext cx="762000" cy="259045"/>
    <xdr:sp macro="" textlink="">
      <xdr:nvSpPr>
        <xdr:cNvPr id="413" name="テキスト ボックス 412"/>
        <xdr:cNvSpPr txBox="1"/>
      </xdr:nvSpPr>
      <xdr:spPr>
        <a:xfrm>
          <a:off x="13131800" y="6453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50" b="0" i="0" baseline="0">
              <a:solidFill>
                <a:schemeClr val="dk1"/>
              </a:solidFill>
              <a:effectLst/>
              <a:latin typeface="+mn-lt"/>
              <a:ea typeface="+mn-ea"/>
              <a:cs typeface="+mn-cs"/>
            </a:rPr>
            <a:t>平成</a:t>
          </a:r>
          <a:r>
            <a:rPr kumimoji="1" lang="en-US" altLang="ja-JP" sz="1050" b="0" i="0" baseline="0">
              <a:solidFill>
                <a:schemeClr val="dk1"/>
              </a:solidFill>
              <a:effectLst/>
              <a:latin typeface="+mn-lt"/>
              <a:ea typeface="+mn-ea"/>
              <a:cs typeface="+mn-cs"/>
            </a:rPr>
            <a:t>21</a:t>
          </a:r>
          <a:r>
            <a:rPr kumimoji="1" lang="ja-JP" altLang="ja-JP" sz="1050" b="0" i="0" baseline="0">
              <a:solidFill>
                <a:schemeClr val="dk1"/>
              </a:solidFill>
              <a:effectLst/>
              <a:latin typeface="+mn-lt"/>
              <a:ea typeface="+mn-ea"/>
              <a:cs typeface="+mn-cs"/>
            </a:rPr>
            <a:t>年度まで</a:t>
          </a:r>
          <a:r>
            <a:rPr kumimoji="1" lang="en-US" altLang="ja-JP" sz="1050" b="0" i="0" baseline="0">
              <a:solidFill>
                <a:schemeClr val="dk1"/>
              </a:solidFill>
              <a:effectLst/>
              <a:latin typeface="+mn-lt"/>
              <a:ea typeface="+mn-ea"/>
              <a:cs typeface="+mn-cs"/>
            </a:rPr>
            <a:t>150</a:t>
          </a:r>
          <a:r>
            <a:rPr kumimoji="1" lang="ja-JP" altLang="ja-JP" sz="1050" b="0" i="0" baseline="0">
              <a:solidFill>
                <a:schemeClr val="dk1"/>
              </a:solidFill>
              <a:effectLst/>
              <a:latin typeface="+mn-lt"/>
              <a:ea typeface="+mn-ea"/>
              <a:cs typeface="+mn-cs"/>
            </a:rPr>
            <a:t>％前後であった比率は、</a:t>
          </a:r>
          <a:r>
            <a:rPr kumimoji="1" lang="en-US" altLang="ja-JP" sz="1050" b="0" i="0" baseline="0">
              <a:solidFill>
                <a:schemeClr val="dk1"/>
              </a:solidFill>
              <a:effectLst/>
              <a:latin typeface="+mn-lt"/>
              <a:ea typeface="+mn-ea"/>
              <a:cs typeface="+mn-cs"/>
            </a:rPr>
            <a:t>22</a:t>
          </a:r>
          <a:r>
            <a:rPr kumimoji="1" lang="ja-JP" altLang="ja-JP" sz="1050" b="0" i="0" baseline="0">
              <a:solidFill>
                <a:schemeClr val="dk1"/>
              </a:solidFill>
              <a:effectLst/>
              <a:latin typeface="+mn-lt"/>
              <a:ea typeface="+mn-ea"/>
              <a:cs typeface="+mn-cs"/>
            </a:rPr>
            <a:t>年度から資本費平準化債の発行により下水道事業への繰出金を抑制したことで飛躍的に改善された。令和</a:t>
          </a:r>
          <a:r>
            <a:rPr kumimoji="1" lang="en-US" altLang="ja-JP" sz="1050" b="0" i="0" baseline="0">
              <a:solidFill>
                <a:schemeClr val="dk1"/>
              </a:solidFill>
              <a:effectLst/>
              <a:latin typeface="+mn-lt"/>
              <a:ea typeface="+mn-ea"/>
              <a:cs typeface="+mn-cs"/>
            </a:rPr>
            <a:t>2</a:t>
          </a:r>
          <a:r>
            <a:rPr kumimoji="1" lang="ja-JP" altLang="ja-JP" sz="1050" b="0" i="0" baseline="0">
              <a:solidFill>
                <a:schemeClr val="dk1"/>
              </a:solidFill>
              <a:effectLst/>
              <a:latin typeface="+mn-lt"/>
              <a:ea typeface="+mn-ea"/>
              <a:cs typeface="+mn-cs"/>
            </a:rPr>
            <a:t>年度は</a:t>
          </a:r>
          <a:r>
            <a:rPr kumimoji="1" lang="ja-JP" altLang="en-US" sz="1050" b="0" i="0" baseline="0">
              <a:solidFill>
                <a:schemeClr val="dk1"/>
              </a:solidFill>
              <a:effectLst/>
              <a:latin typeface="+mn-lt"/>
              <a:ea typeface="+mn-ea"/>
              <a:cs typeface="+mn-cs"/>
            </a:rPr>
            <a:t>緊急防災・減災事業債、過疎対策事業債等の発行により基準財政需要額算入見込額が増加したこと、充当可能基金の増加により、</a:t>
          </a:r>
          <a:r>
            <a:rPr kumimoji="1" lang="en-US" altLang="ja-JP" sz="1050" b="0" i="0" baseline="0">
              <a:solidFill>
                <a:schemeClr val="dk1"/>
              </a:solidFill>
              <a:effectLst/>
              <a:latin typeface="+mn-lt"/>
              <a:ea typeface="+mn-ea"/>
              <a:cs typeface="+mn-cs"/>
            </a:rPr>
            <a:t>65.9</a:t>
          </a:r>
          <a:r>
            <a:rPr kumimoji="1" lang="ja-JP" altLang="ja-JP" sz="1050" b="0" i="0" baseline="0">
              <a:solidFill>
                <a:schemeClr val="dk1"/>
              </a:solidFill>
              <a:effectLst/>
              <a:latin typeface="+mn-lt"/>
              <a:ea typeface="+mn-ea"/>
              <a:cs typeface="+mn-cs"/>
            </a:rPr>
            <a:t>％と</a:t>
          </a:r>
          <a:r>
            <a:rPr kumimoji="1" lang="en-US" altLang="ja-JP" sz="1050" b="0" i="0" baseline="0">
              <a:solidFill>
                <a:schemeClr val="dk1"/>
              </a:solidFill>
              <a:effectLst/>
              <a:latin typeface="+mn-lt"/>
              <a:ea typeface="+mn-ea"/>
              <a:cs typeface="+mn-cs"/>
            </a:rPr>
            <a:t>11.9</a:t>
          </a:r>
          <a:r>
            <a:rPr kumimoji="1" lang="ja-JP" altLang="ja-JP" sz="1050" b="0" i="0" baseline="0">
              <a:solidFill>
                <a:schemeClr val="dk1"/>
              </a:solidFill>
              <a:effectLst/>
              <a:latin typeface="+mn-lt"/>
              <a:ea typeface="+mn-ea"/>
              <a:cs typeface="+mn-cs"/>
            </a:rPr>
            <a:t>ポイント改善されたものの、類似団体平均では</a:t>
          </a:r>
          <a:r>
            <a:rPr kumimoji="1" lang="en-US" altLang="ja-JP" sz="1050" b="0" i="0" baseline="0">
              <a:solidFill>
                <a:schemeClr val="dk1"/>
              </a:solidFill>
              <a:effectLst/>
              <a:latin typeface="+mn-lt"/>
              <a:ea typeface="+mn-ea"/>
              <a:cs typeface="+mn-cs"/>
            </a:rPr>
            <a:t>24.6</a:t>
          </a:r>
          <a:r>
            <a:rPr kumimoji="1" lang="ja-JP" altLang="ja-JP" sz="1050" b="0" i="0" baseline="0">
              <a:solidFill>
                <a:schemeClr val="dk1"/>
              </a:solidFill>
              <a:effectLst/>
              <a:latin typeface="+mn-lt"/>
              <a:ea typeface="+mn-ea"/>
              <a:cs typeface="+mn-cs"/>
            </a:rPr>
            <a:t>ポイント上回っている。今後は、令和</a:t>
          </a:r>
          <a:r>
            <a:rPr kumimoji="1" lang="en-US" altLang="ja-JP" sz="1050" b="0" i="0" baseline="0">
              <a:solidFill>
                <a:schemeClr val="dk1"/>
              </a:solidFill>
              <a:effectLst/>
              <a:latin typeface="+mn-lt"/>
              <a:ea typeface="+mn-ea"/>
              <a:cs typeface="+mn-cs"/>
            </a:rPr>
            <a:t>3</a:t>
          </a:r>
          <a:r>
            <a:rPr kumimoji="1" lang="ja-JP" altLang="ja-JP" sz="1050" b="0" i="0" baseline="0">
              <a:solidFill>
                <a:schemeClr val="dk1"/>
              </a:solidFill>
              <a:effectLst/>
              <a:latin typeface="+mn-lt"/>
              <a:ea typeface="+mn-ea"/>
              <a:cs typeface="+mn-cs"/>
            </a:rPr>
            <a:t>年度にかけて実施する耐震フェリー桟橋整備事業等の大型事業により地方債現在高が増加し、比率は上昇する見通しであるが、</a:t>
          </a:r>
          <a:r>
            <a:rPr kumimoji="1" lang="en-US" altLang="ja-JP" sz="1050" b="0" i="0" baseline="0">
              <a:solidFill>
                <a:schemeClr val="dk1"/>
              </a:solidFill>
              <a:effectLst/>
              <a:latin typeface="+mn-lt"/>
              <a:ea typeface="+mn-ea"/>
              <a:cs typeface="+mn-cs"/>
            </a:rPr>
            <a:t>4</a:t>
          </a:r>
          <a:r>
            <a:rPr kumimoji="1" lang="ja-JP" altLang="ja-JP" sz="1050" b="0" i="0" baseline="0">
              <a:solidFill>
                <a:schemeClr val="dk1"/>
              </a:solidFill>
              <a:effectLst/>
              <a:latin typeface="+mn-lt"/>
              <a:ea typeface="+mn-ea"/>
              <a:cs typeface="+mn-cs"/>
            </a:rPr>
            <a:t>年度以降は投資的経費を縮小し、地方債現在高の縮減に努める。</a:t>
          </a:r>
          <a:endParaRPr lang="ja-JP" altLang="ja-JP" sz="1200">
            <a:effectLst/>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121497</xdr:rowOff>
    </xdr:to>
    <xdr:cxnSp macro="">
      <xdr:nvCxnSpPr>
        <xdr:cNvPr id="442" name="直線コネクタ 441"/>
        <xdr:cNvCxnSpPr/>
      </xdr:nvCxnSpPr>
      <xdr:spPr>
        <a:xfrm flipV="1">
          <a:off x="17018000" y="2370667"/>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93574</xdr:rowOff>
    </xdr:from>
    <xdr:ext cx="762000" cy="259045"/>
    <xdr:sp macro="" textlink="">
      <xdr:nvSpPr>
        <xdr:cNvPr id="443" name="将来負担の状況最小値テキスト"/>
        <xdr:cNvSpPr txBox="1"/>
      </xdr:nvSpPr>
      <xdr:spPr>
        <a:xfrm>
          <a:off x="17106900" y="369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121497</xdr:rowOff>
    </xdr:from>
    <xdr:to>
      <xdr:col>81</xdr:col>
      <xdr:colOff>133350</xdr:colOff>
      <xdr:row>21</xdr:row>
      <xdr:rowOff>121497</xdr:rowOff>
    </xdr:to>
    <xdr:cxnSp macro="">
      <xdr:nvCxnSpPr>
        <xdr:cNvPr id="444" name="直線コネクタ 443"/>
        <xdr:cNvCxnSpPr/>
      </xdr:nvCxnSpPr>
      <xdr:spPr>
        <a:xfrm>
          <a:off x="16929100" y="3721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63945</xdr:rowOff>
    </xdr:from>
    <xdr:to>
      <xdr:col>81</xdr:col>
      <xdr:colOff>44450</xdr:colOff>
      <xdr:row>15</xdr:row>
      <xdr:rowOff>111802</xdr:rowOff>
    </xdr:to>
    <xdr:cxnSp macro="">
      <xdr:nvCxnSpPr>
        <xdr:cNvPr id="447" name="直線コネクタ 446"/>
        <xdr:cNvCxnSpPr/>
      </xdr:nvCxnSpPr>
      <xdr:spPr>
        <a:xfrm flipV="1">
          <a:off x="16179800" y="2635695"/>
          <a:ext cx="838200" cy="47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102188</xdr:rowOff>
    </xdr:from>
    <xdr:ext cx="762000" cy="259045"/>
    <xdr:sp macro="" textlink="">
      <xdr:nvSpPr>
        <xdr:cNvPr id="448" name="将来負担の状況平均値テキスト"/>
        <xdr:cNvSpPr txBox="1"/>
      </xdr:nvSpPr>
      <xdr:spPr>
        <a:xfrm>
          <a:off x="17106900" y="23310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85661</xdr:rowOff>
    </xdr:from>
    <xdr:to>
      <xdr:col>81</xdr:col>
      <xdr:colOff>95250</xdr:colOff>
      <xdr:row>15</xdr:row>
      <xdr:rowOff>15811</xdr:rowOff>
    </xdr:to>
    <xdr:sp macro="" textlink="">
      <xdr:nvSpPr>
        <xdr:cNvPr id="449" name="フローチャート: 判断 448"/>
        <xdr:cNvSpPr/>
      </xdr:nvSpPr>
      <xdr:spPr>
        <a:xfrm>
          <a:off x="16967200" y="248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111802</xdr:rowOff>
    </xdr:from>
    <xdr:to>
      <xdr:col>77</xdr:col>
      <xdr:colOff>44450</xdr:colOff>
      <xdr:row>15</xdr:row>
      <xdr:rowOff>124270</xdr:rowOff>
    </xdr:to>
    <xdr:cxnSp macro="">
      <xdr:nvCxnSpPr>
        <xdr:cNvPr id="450" name="直線コネクタ 449"/>
        <xdr:cNvCxnSpPr/>
      </xdr:nvCxnSpPr>
      <xdr:spPr>
        <a:xfrm flipV="1">
          <a:off x="15290800" y="2683552"/>
          <a:ext cx="889000" cy="12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116628</xdr:rowOff>
    </xdr:from>
    <xdr:to>
      <xdr:col>77</xdr:col>
      <xdr:colOff>95250</xdr:colOff>
      <xdr:row>15</xdr:row>
      <xdr:rowOff>46778</xdr:rowOff>
    </xdr:to>
    <xdr:sp macro="" textlink="">
      <xdr:nvSpPr>
        <xdr:cNvPr id="451" name="フローチャート: 判断 450"/>
        <xdr:cNvSpPr/>
      </xdr:nvSpPr>
      <xdr:spPr>
        <a:xfrm>
          <a:off x="16129000" y="25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56955</xdr:rowOff>
    </xdr:from>
    <xdr:ext cx="736600" cy="259045"/>
    <xdr:sp macro="" textlink="">
      <xdr:nvSpPr>
        <xdr:cNvPr id="452" name="テキスト ボックス 451"/>
        <xdr:cNvSpPr txBox="1"/>
      </xdr:nvSpPr>
      <xdr:spPr>
        <a:xfrm>
          <a:off x="15798800" y="2285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112205</xdr:rowOff>
    </xdr:from>
    <xdr:to>
      <xdr:col>72</xdr:col>
      <xdr:colOff>203200</xdr:colOff>
      <xdr:row>15</xdr:row>
      <xdr:rowOff>124270</xdr:rowOff>
    </xdr:to>
    <xdr:cxnSp macro="">
      <xdr:nvCxnSpPr>
        <xdr:cNvPr id="453" name="直線コネクタ 452"/>
        <xdr:cNvCxnSpPr/>
      </xdr:nvCxnSpPr>
      <xdr:spPr>
        <a:xfrm>
          <a:off x="14401800" y="268395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112205</xdr:rowOff>
    </xdr:from>
    <xdr:to>
      <xdr:col>73</xdr:col>
      <xdr:colOff>44450</xdr:colOff>
      <xdr:row>15</xdr:row>
      <xdr:rowOff>42355</xdr:rowOff>
    </xdr:to>
    <xdr:sp macro="" textlink="">
      <xdr:nvSpPr>
        <xdr:cNvPr id="454" name="フローチャート: 判断 453"/>
        <xdr:cNvSpPr/>
      </xdr:nvSpPr>
      <xdr:spPr>
        <a:xfrm>
          <a:off x="15240000" y="251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52532</xdr:rowOff>
    </xdr:from>
    <xdr:ext cx="762000" cy="259045"/>
    <xdr:sp macro="" textlink="">
      <xdr:nvSpPr>
        <xdr:cNvPr id="455" name="テキスト ボックス 454"/>
        <xdr:cNvSpPr txBox="1"/>
      </xdr:nvSpPr>
      <xdr:spPr>
        <a:xfrm>
          <a:off x="14909800" y="228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112205</xdr:rowOff>
    </xdr:from>
    <xdr:to>
      <xdr:col>68</xdr:col>
      <xdr:colOff>152400</xdr:colOff>
      <xdr:row>15</xdr:row>
      <xdr:rowOff>150410</xdr:rowOff>
    </xdr:to>
    <xdr:cxnSp macro="">
      <xdr:nvCxnSpPr>
        <xdr:cNvPr id="456" name="直線コネクタ 455"/>
        <xdr:cNvCxnSpPr/>
      </xdr:nvCxnSpPr>
      <xdr:spPr>
        <a:xfrm flipV="1">
          <a:off x="13512800" y="2683955"/>
          <a:ext cx="889000" cy="38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133519</xdr:rowOff>
    </xdr:from>
    <xdr:to>
      <xdr:col>68</xdr:col>
      <xdr:colOff>203200</xdr:colOff>
      <xdr:row>15</xdr:row>
      <xdr:rowOff>63669</xdr:rowOff>
    </xdr:to>
    <xdr:sp macro="" textlink="">
      <xdr:nvSpPr>
        <xdr:cNvPr id="457" name="フローチャート: 判断 456"/>
        <xdr:cNvSpPr/>
      </xdr:nvSpPr>
      <xdr:spPr>
        <a:xfrm>
          <a:off x="14351000" y="253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73846</xdr:rowOff>
    </xdr:from>
    <xdr:ext cx="762000" cy="259045"/>
    <xdr:sp macro="" textlink="">
      <xdr:nvSpPr>
        <xdr:cNvPr id="458" name="テキスト ボックス 457"/>
        <xdr:cNvSpPr txBox="1"/>
      </xdr:nvSpPr>
      <xdr:spPr>
        <a:xfrm>
          <a:off x="14020800" y="230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139150</xdr:rowOff>
    </xdr:from>
    <xdr:to>
      <xdr:col>64</xdr:col>
      <xdr:colOff>152400</xdr:colOff>
      <xdr:row>15</xdr:row>
      <xdr:rowOff>69300</xdr:rowOff>
    </xdr:to>
    <xdr:sp macro="" textlink="">
      <xdr:nvSpPr>
        <xdr:cNvPr id="459" name="フローチャート: 判断 458"/>
        <xdr:cNvSpPr/>
      </xdr:nvSpPr>
      <xdr:spPr>
        <a:xfrm>
          <a:off x="13462000" y="253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79477</xdr:rowOff>
    </xdr:from>
    <xdr:ext cx="762000" cy="259045"/>
    <xdr:sp macro="" textlink="">
      <xdr:nvSpPr>
        <xdr:cNvPr id="460" name="テキスト ボックス 459"/>
        <xdr:cNvSpPr txBox="1"/>
      </xdr:nvSpPr>
      <xdr:spPr>
        <a:xfrm>
          <a:off x="13131800" y="2308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13145</xdr:rowOff>
    </xdr:from>
    <xdr:to>
      <xdr:col>81</xdr:col>
      <xdr:colOff>95250</xdr:colOff>
      <xdr:row>15</xdr:row>
      <xdr:rowOff>114745</xdr:rowOff>
    </xdr:to>
    <xdr:sp macro="" textlink="">
      <xdr:nvSpPr>
        <xdr:cNvPr id="466" name="楕円 465"/>
        <xdr:cNvSpPr/>
      </xdr:nvSpPr>
      <xdr:spPr>
        <a:xfrm>
          <a:off x="16967200" y="2584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156672</xdr:rowOff>
    </xdr:from>
    <xdr:ext cx="762000" cy="259045"/>
    <xdr:sp macro="" textlink="">
      <xdr:nvSpPr>
        <xdr:cNvPr id="467" name="将来負担の状況該当値テキスト"/>
        <xdr:cNvSpPr txBox="1"/>
      </xdr:nvSpPr>
      <xdr:spPr>
        <a:xfrm>
          <a:off x="17106900" y="2556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61002</xdr:rowOff>
    </xdr:from>
    <xdr:to>
      <xdr:col>77</xdr:col>
      <xdr:colOff>95250</xdr:colOff>
      <xdr:row>15</xdr:row>
      <xdr:rowOff>162602</xdr:rowOff>
    </xdr:to>
    <xdr:sp macro="" textlink="">
      <xdr:nvSpPr>
        <xdr:cNvPr id="468" name="楕円 467"/>
        <xdr:cNvSpPr/>
      </xdr:nvSpPr>
      <xdr:spPr>
        <a:xfrm>
          <a:off x="16129000" y="2632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147379</xdr:rowOff>
    </xdr:from>
    <xdr:ext cx="736600" cy="259045"/>
    <xdr:sp macro="" textlink="">
      <xdr:nvSpPr>
        <xdr:cNvPr id="469" name="テキスト ボックス 468"/>
        <xdr:cNvSpPr txBox="1"/>
      </xdr:nvSpPr>
      <xdr:spPr>
        <a:xfrm>
          <a:off x="15798800" y="2719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73470</xdr:rowOff>
    </xdr:from>
    <xdr:to>
      <xdr:col>73</xdr:col>
      <xdr:colOff>44450</xdr:colOff>
      <xdr:row>16</xdr:row>
      <xdr:rowOff>3620</xdr:rowOff>
    </xdr:to>
    <xdr:sp macro="" textlink="">
      <xdr:nvSpPr>
        <xdr:cNvPr id="470" name="楕円 469"/>
        <xdr:cNvSpPr/>
      </xdr:nvSpPr>
      <xdr:spPr>
        <a:xfrm>
          <a:off x="15240000" y="264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159847</xdr:rowOff>
    </xdr:from>
    <xdr:ext cx="762000" cy="259045"/>
    <xdr:sp macro="" textlink="">
      <xdr:nvSpPr>
        <xdr:cNvPr id="471" name="テキスト ボックス 470"/>
        <xdr:cNvSpPr txBox="1"/>
      </xdr:nvSpPr>
      <xdr:spPr>
        <a:xfrm>
          <a:off x="14909800" y="27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61405</xdr:rowOff>
    </xdr:from>
    <xdr:to>
      <xdr:col>68</xdr:col>
      <xdr:colOff>203200</xdr:colOff>
      <xdr:row>15</xdr:row>
      <xdr:rowOff>163005</xdr:rowOff>
    </xdr:to>
    <xdr:sp macro="" textlink="">
      <xdr:nvSpPr>
        <xdr:cNvPr id="472" name="楕円 471"/>
        <xdr:cNvSpPr/>
      </xdr:nvSpPr>
      <xdr:spPr>
        <a:xfrm>
          <a:off x="14351000" y="263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147782</xdr:rowOff>
    </xdr:from>
    <xdr:ext cx="762000" cy="259045"/>
    <xdr:sp macro="" textlink="">
      <xdr:nvSpPr>
        <xdr:cNvPr id="473" name="テキスト ボックス 472"/>
        <xdr:cNvSpPr txBox="1"/>
      </xdr:nvSpPr>
      <xdr:spPr>
        <a:xfrm>
          <a:off x="14020800" y="2719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99610</xdr:rowOff>
    </xdr:from>
    <xdr:to>
      <xdr:col>64</xdr:col>
      <xdr:colOff>152400</xdr:colOff>
      <xdr:row>16</xdr:row>
      <xdr:rowOff>29760</xdr:rowOff>
    </xdr:to>
    <xdr:sp macro="" textlink="">
      <xdr:nvSpPr>
        <xdr:cNvPr id="474" name="楕円 473"/>
        <xdr:cNvSpPr/>
      </xdr:nvSpPr>
      <xdr:spPr>
        <a:xfrm>
          <a:off x="13462000" y="267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14537</xdr:rowOff>
    </xdr:from>
    <xdr:ext cx="762000" cy="259045"/>
    <xdr:sp macro="" textlink="">
      <xdr:nvSpPr>
        <xdr:cNvPr id="475" name="テキスト ボックス 474"/>
        <xdr:cNvSpPr txBox="1"/>
      </xdr:nvSpPr>
      <xdr:spPr>
        <a:xfrm>
          <a:off x="13131800" y="275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愛媛県八幡浜市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32,584
32,354
132.65
26,857,682
26,051,618
65,917
11,512,286
24,320,187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65.9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令和</a:t>
          </a:r>
          <a:r>
            <a:rPr kumimoji="1" lang="en-US" altLang="ja-JP" sz="1100" b="0" i="0" baseline="0">
              <a:solidFill>
                <a:schemeClr val="dk1"/>
              </a:solidFill>
              <a:effectLst/>
              <a:latin typeface="+mn-lt"/>
              <a:ea typeface="+mn-ea"/>
              <a:cs typeface="+mn-cs"/>
            </a:rPr>
            <a:t>2</a:t>
          </a:r>
          <a:r>
            <a:rPr kumimoji="1" lang="ja-JP" altLang="ja-JP" sz="1100" b="0" i="0" baseline="0">
              <a:solidFill>
                <a:schemeClr val="dk1"/>
              </a:solidFill>
              <a:effectLst/>
              <a:latin typeface="+mn-lt"/>
              <a:ea typeface="+mn-ea"/>
              <a:cs typeface="+mn-cs"/>
            </a:rPr>
            <a:t>年度については、会計年度任用職員制度の導入等により、人件費に係る経常収支比率は前年度に比べ</a:t>
          </a:r>
          <a:r>
            <a:rPr kumimoji="1" lang="en-US" altLang="ja-JP" sz="1100" b="0" i="0" baseline="0">
              <a:solidFill>
                <a:schemeClr val="dk1"/>
              </a:solidFill>
              <a:effectLst/>
              <a:latin typeface="+mn-lt"/>
              <a:ea typeface="+mn-ea"/>
              <a:cs typeface="+mn-cs"/>
            </a:rPr>
            <a:t>1.2</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増加したが、</a:t>
          </a:r>
          <a:r>
            <a:rPr kumimoji="1" lang="ja-JP" altLang="ja-JP" sz="1100" b="0" i="0" baseline="0">
              <a:solidFill>
                <a:schemeClr val="dk1"/>
              </a:solidFill>
              <a:effectLst/>
              <a:latin typeface="+mn-lt"/>
              <a:ea typeface="+mn-ea"/>
              <a:cs typeface="+mn-cs"/>
            </a:rPr>
            <a:t>定員適正化計画により人員削減を行ってきたため、類似団体平均</a:t>
          </a:r>
          <a:r>
            <a:rPr kumimoji="1" lang="ja-JP" altLang="en-US" sz="1100" b="0" i="0" baseline="0">
              <a:solidFill>
                <a:schemeClr val="dk1"/>
              </a:solidFill>
              <a:effectLst/>
              <a:latin typeface="+mn-lt"/>
              <a:ea typeface="+mn-ea"/>
              <a:cs typeface="+mn-cs"/>
            </a:rPr>
            <a:t>を</a:t>
          </a:r>
          <a:r>
            <a:rPr kumimoji="1" lang="en-US" altLang="ja-JP" sz="1100" b="0" i="0" baseline="0">
              <a:solidFill>
                <a:schemeClr val="dk1"/>
              </a:solidFill>
              <a:effectLst/>
              <a:latin typeface="+mn-lt"/>
              <a:ea typeface="+mn-ea"/>
              <a:cs typeface="+mn-cs"/>
            </a:rPr>
            <a:t>4.8</a:t>
          </a:r>
          <a:r>
            <a:rPr kumimoji="1" lang="ja-JP" altLang="ja-JP" sz="1100" b="0" i="0" baseline="0">
              <a:solidFill>
                <a:schemeClr val="dk1"/>
              </a:solidFill>
              <a:effectLst/>
              <a:latin typeface="+mn-lt"/>
              <a:ea typeface="+mn-ea"/>
              <a:cs typeface="+mn-cs"/>
            </a:rPr>
            <a:t>ポイント下回っている。今後も引き続き中長期的な視点で職員採用を実施し、適正な人員配置に努める。</a:t>
          </a:r>
          <a:endParaRPr lang="ja-JP" altLang="ja-JP">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39370</xdr:rowOff>
    </xdr:from>
    <xdr:to>
      <xdr:col>24</xdr:col>
      <xdr:colOff>25400</xdr:colOff>
      <xdr:row>41</xdr:row>
      <xdr:rowOff>146050</xdr:rowOff>
    </xdr:to>
    <xdr:cxnSp macro="">
      <xdr:nvCxnSpPr>
        <xdr:cNvPr id="61" name="直線コネクタ 60"/>
        <xdr:cNvCxnSpPr/>
      </xdr:nvCxnSpPr>
      <xdr:spPr>
        <a:xfrm flipV="1">
          <a:off x="4826000" y="569722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118127</xdr:rowOff>
    </xdr:from>
    <xdr:ext cx="762000" cy="259045"/>
    <xdr:sp macro="" textlink="">
      <xdr:nvSpPr>
        <xdr:cNvPr id="62" name="人件費最小値テキスト"/>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146050</xdr:rowOff>
    </xdr:from>
    <xdr:to>
      <xdr:col>24</xdr:col>
      <xdr:colOff>114300</xdr:colOff>
      <xdr:row>41</xdr:row>
      <xdr:rowOff>146050</xdr:rowOff>
    </xdr:to>
    <xdr:cxnSp macro="">
      <xdr:nvCxnSpPr>
        <xdr:cNvPr id="63" name="直線コネクタ 62"/>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125747</xdr:rowOff>
    </xdr:from>
    <xdr:ext cx="762000" cy="259045"/>
    <xdr:sp macro="" textlink="">
      <xdr:nvSpPr>
        <xdr:cNvPr id="64" name="人件費最大値テキスト"/>
        <xdr:cNvSpPr txBox="1"/>
      </xdr:nvSpPr>
      <xdr:spPr>
        <a:xfrm>
          <a:off x="4914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39370</xdr:rowOff>
    </xdr:from>
    <xdr:to>
      <xdr:col>24</xdr:col>
      <xdr:colOff>114300</xdr:colOff>
      <xdr:row>33</xdr:row>
      <xdr:rowOff>39370</xdr:rowOff>
    </xdr:to>
    <xdr:cxnSp macro="">
      <xdr:nvCxnSpPr>
        <xdr:cNvPr id="65" name="直線コネクタ 64"/>
        <xdr:cNvCxnSpPr/>
      </xdr:nvCxnSpPr>
      <xdr:spPr>
        <a:xfrm>
          <a:off x="4737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8890</xdr:rowOff>
    </xdr:from>
    <xdr:to>
      <xdr:col>24</xdr:col>
      <xdr:colOff>25400</xdr:colOff>
      <xdr:row>35</xdr:row>
      <xdr:rowOff>100330</xdr:rowOff>
    </xdr:to>
    <xdr:cxnSp macro="">
      <xdr:nvCxnSpPr>
        <xdr:cNvPr id="66" name="直線コネクタ 65"/>
        <xdr:cNvCxnSpPr/>
      </xdr:nvCxnSpPr>
      <xdr:spPr>
        <a:xfrm>
          <a:off x="3987800" y="600964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44467</xdr:rowOff>
    </xdr:from>
    <xdr:ext cx="762000" cy="259045"/>
    <xdr:sp macro="" textlink="">
      <xdr:nvSpPr>
        <xdr:cNvPr id="67" name="人件費平均値テキスト"/>
        <xdr:cNvSpPr txBox="1"/>
      </xdr:nvSpPr>
      <xdr:spPr>
        <a:xfrm>
          <a:off x="4914900" y="6388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72390</xdr:rowOff>
    </xdr:from>
    <xdr:to>
      <xdr:col>24</xdr:col>
      <xdr:colOff>76200</xdr:colOff>
      <xdr:row>38</xdr:row>
      <xdr:rowOff>2540</xdr:rowOff>
    </xdr:to>
    <xdr:sp macro="" textlink="">
      <xdr:nvSpPr>
        <xdr:cNvPr id="68" name="フローチャート: 判断 67"/>
        <xdr:cNvSpPr/>
      </xdr:nvSpPr>
      <xdr:spPr>
        <a:xfrm>
          <a:off x="47752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8890</xdr:rowOff>
    </xdr:from>
    <xdr:to>
      <xdr:col>19</xdr:col>
      <xdr:colOff>187325</xdr:colOff>
      <xdr:row>35</xdr:row>
      <xdr:rowOff>54610</xdr:rowOff>
    </xdr:to>
    <xdr:cxnSp macro="">
      <xdr:nvCxnSpPr>
        <xdr:cNvPr id="69" name="直線コネクタ 68"/>
        <xdr:cNvCxnSpPr/>
      </xdr:nvCxnSpPr>
      <xdr:spPr>
        <a:xfrm flipV="1">
          <a:off x="3098800" y="60096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137160</xdr:rowOff>
    </xdr:from>
    <xdr:to>
      <xdr:col>20</xdr:col>
      <xdr:colOff>38100</xdr:colOff>
      <xdr:row>37</xdr:row>
      <xdr:rowOff>67310</xdr:rowOff>
    </xdr:to>
    <xdr:sp macro="" textlink="">
      <xdr:nvSpPr>
        <xdr:cNvPr id="70" name="フローチャート: 判断 69"/>
        <xdr:cNvSpPr/>
      </xdr:nvSpPr>
      <xdr:spPr>
        <a:xfrm>
          <a:off x="3937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52087</xdr:rowOff>
    </xdr:from>
    <xdr:ext cx="736600" cy="259045"/>
    <xdr:sp macro="" textlink="">
      <xdr:nvSpPr>
        <xdr:cNvPr id="71" name="テキスト ボックス 70"/>
        <xdr:cNvSpPr txBox="1"/>
      </xdr:nvSpPr>
      <xdr:spPr>
        <a:xfrm>
          <a:off x="3606800" y="639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54610</xdr:rowOff>
    </xdr:from>
    <xdr:to>
      <xdr:col>15</xdr:col>
      <xdr:colOff>98425</xdr:colOff>
      <xdr:row>35</xdr:row>
      <xdr:rowOff>161290</xdr:rowOff>
    </xdr:to>
    <xdr:cxnSp macro="">
      <xdr:nvCxnSpPr>
        <xdr:cNvPr id="72" name="直線コネクタ 71"/>
        <xdr:cNvCxnSpPr/>
      </xdr:nvCxnSpPr>
      <xdr:spPr>
        <a:xfrm flipV="1">
          <a:off x="2209800" y="605536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144780</xdr:rowOff>
    </xdr:from>
    <xdr:to>
      <xdr:col>15</xdr:col>
      <xdr:colOff>149225</xdr:colOff>
      <xdr:row>37</xdr:row>
      <xdr:rowOff>74930</xdr:rowOff>
    </xdr:to>
    <xdr:sp macro="" textlink="">
      <xdr:nvSpPr>
        <xdr:cNvPr id="73" name="フローチャート: 判断 72"/>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59707</xdr:rowOff>
    </xdr:from>
    <xdr:ext cx="762000" cy="259045"/>
    <xdr:sp macro="" textlink="">
      <xdr:nvSpPr>
        <xdr:cNvPr id="74" name="テキスト ボックス 73"/>
        <xdr:cNvSpPr txBox="1"/>
      </xdr:nvSpPr>
      <xdr:spPr>
        <a:xfrm>
          <a:off x="2717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153670</xdr:rowOff>
    </xdr:from>
    <xdr:to>
      <xdr:col>11</xdr:col>
      <xdr:colOff>9525</xdr:colOff>
      <xdr:row>35</xdr:row>
      <xdr:rowOff>161290</xdr:rowOff>
    </xdr:to>
    <xdr:cxnSp macro="">
      <xdr:nvCxnSpPr>
        <xdr:cNvPr id="75" name="直線コネクタ 74"/>
        <xdr:cNvCxnSpPr/>
      </xdr:nvCxnSpPr>
      <xdr:spPr>
        <a:xfrm>
          <a:off x="1320800" y="61544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44467</xdr:rowOff>
    </xdr:from>
    <xdr:ext cx="762000" cy="259045"/>
    <xdr:sp macro="" textlink="">
      <xdr:nvSpPr>
        <xdr:cNvPr id="77" name="テキスト ボックス 76"/>
        <xdr:cNvSpPr txBox="1"/>
      </xdr:nvSpPr>
      <xdr:spPr>
        <a:xfrm>
          <a:off x="1828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36847</xdr:rowOff>
    </xdr:from>
    <xdr:ext cx="762000" cy="259045"/>
    <xdr:sp macro="" textlink="">
      <xdr:nvSpPr>
        <xdr:cNvPr id="79" name="テキスト ボックス 78"/>
        <xdr:cNvSpPr txBox="1"/>
      </xdr:nvSpPr>
      <xdr:spPr>
        <a:xfrm>
          <a:off x="939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49530</xdr:rowOff>
    </xdr:from>
    <xdr:to>
      <xdr:col>24</xdr:col>
      <xdr:colOff>76200</xdr:colOff>
      <xdr:row>35</xdr:row>
      <xdr:rowOff>151130</xdr:rowOff>
    </xdr:to>
    <xdr:sp macro="" textlink="">
      <xdr:nvSpPr>
        <xdr:cNvPr id="85" name="楕円 84"/>
        <xdr:cNvSpPr/>
      </xdr:nvSpPr>
      <xdr:spPr>
        <a:xfrm>
          <a:off x="47752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66057</xdr:rowOff>
    </xdr:from>
    <xdr:ext cx="762000" cy="259045"/>
    <xdr:sp macro="" textlink="">
      <xdr:nvSpPr>
        <xdr:cNvPr id="86" name="人件費該当値テキスト"/>
        <xdr:cNvSpPr txBox="1"/>
      </xdr:nvSpPr>
      <xdr:spPr>
        <a:xfrm>
          <a:off x="49149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129540</xdr:rowOff>
    </xdr:from>
    <xdr:to>
      <xdr:col>20</xdr:col>
      <xdr:colOff>38100</xdr:colOff>
      <xdr:row>35</xdr:row>
      <xdr:rowOff>59690</xdr:rowOff>
    </xdr:to>
    <xdr:sp macro="" textlink="">
      <xdr:nvSpPr>
        <xdr:cNvPr id="87" name="楕円 86"/>
        <xdr:cNvSpPr/>
      </xdr:nvSpPr>
      <xdr:spPr>
        <a:xfrm>
          <a:off x="3937000" y="59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69867</xdr:rowOff>
    </xdr:from>
    <xdr:ext cx="736600" cy="259045"/>
    <xdr:sp macro="" textlink="">
      <xdr:nvSpPr>
        <xdr:cNvPr id="88" name="テキスト ボックス 87"/>
        <xdr:cNvSpPr txBox="1"/>
      </xdr:nvSpPr>
      <xdr:spPr>
        <a:xfrm>
          <a:off x="3606800" y="572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3810</xdr:rowOff>
    </xdr:from>
    <xdr:to>
      <xdr:col>15</xdr:col>
      <xdr:colOff>149225</xdr:colOff>
      <xdr:row>35</xdr:row>
      <xdr:rowOff>105410</xdr:rowOff>
    </xdr:to>
    <xdr:sp macro="" textlink="">
      <xdr:nvSpPr>
        <xdr:cNvPr id="89" name="楕円 88"/>
        <xdr:cNvSpPr/>
      </xdr:nvSpPr>
      <xdr:spPr>
        <a:xfrm>
          <a:off x="30480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115587</xdr:rowOff>
    </xdr:from>
    <xdr:ext cx="762000" cy="259045"/>
    <xdr:sp macro="" textlink="">
      <xdr:nvSpPr>
        <xdr:cNvPr id="90" name="テキスト ボックス 89"/>
        <xdr:cNvSpPr txBox="1"/>
      </xdr:nvSpPr>
      <xdr:spPr>
        <a:xfrm>
          <a:off x="2717800" y="577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110490</xdr:rowOff>
    </xdr:from>
    <xdr:to>
      <xdr:col>11</xdr:col>
      <xdr:colOff>60325</xdr:colOff>
      <xdr:row>36</xdr:row>
      <xdr:rowOff>40640</xdr:rowOff>
    </xdr:to>
    <xdr:sp macro="" textlink="">
      <xdr:nvSpPr>
        <xdr:cNvPr id="91" name="楕円 90"/>
        <xdr:cNvSpPr/>
      </xdr:nvSpPr>
      <xdr:spPr>
        <a:xfrm>
          <a:off x="2159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50817</xdr:rowOff>
    </xdr:from>
    <xdr:ext cx="762000" cy="259045"/>
    <xdr:sp macro="" textlink="">
      <xdr:nvSpPr>
        <xdr:cNvPr id="92" name="テキスト ボックス 91"/>
        <xdr:cNvSpPr txBox="1"/>
      </xdr:nvSpPr>
      <xdr:spPr>
        <a:xfrm>
          <a:off x="1828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102870</xdr:rowOff>
    </xdr:from>
    <xdr:to>
      <xdr:col>6</xdr:col>
      <xdr:colOff>171450</xdr:colOff>
      <xdr:row>36</xdr:row>
      <xdr:rowOff>33020</xdr:rowOff>
    </xdr:to>
    <xdr:sp macro="" textlink="">
      <xdr:nvSpPr>
        <xdr:cNvPr id="93" name="楕円 92"/>
        <xdr:cNvSpPr/>
      </xdr:nvSpPr>
      <xdr:spPr>
        <a:xfrm>
          <a:off x="12700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43197</xdr:rowOff>
    </xdr:from>
    <xdr:ext cx="762000" cy="259045"/>
    <xdr:sp macro="" textlink="">
      <xdr:nvSpPr>
        <xdr:cNvPr id="94" name="テキスト ボックス 93"/>
        <xdr:cNvSpPr txBox="1"/>
      </xdr:nvSpPr>
      <xdr:spPr>
        <a:xfrm>
          <a:off x="9398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物件費に係る経常収支比率が類似団体平均より高くなっているのは、八幡浜市行政改革大綱に基づき、業務の民間委託を推進し、職員人件費等から委託料へシフトしていることが要因である。南環境センター運転管理業務、ゴミ収集運搬業務等の清掃費関係、養護老人ホーム管理、市民スポーツセンター管理が民間委託の主なものであり、今後も積極的に進めていく。</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146050</xdr:rowOff>
    </xdr:from>
    <xdr:to>
      <xdr:col>82</xdr:col>
      <xdr:colOff>107950</xdr:colOff>
      <xdr:row>22</xdr:row>
      <xdr:rowOff>12700</xdr:rowOff>
    </xdr:to>
    <xdr:cxnSp macro="">
      <xdr:nvCxnSpPr>
        <xdr:cNvPr id="122" name="直線コネクタ 121"/>
        <xdr:cNvCxnSpPr/>
      </xdr:nvCxnSpPr>
      <xdr:spPr>
        <a:xfrm flipV="1">
          <a:off x="16510000" y="23749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156227</xdr:rowOff>
    </xdr:from>
    <xdr:ext cx="762000" cy="259045"/>
    <xdr:sp macro="" textlink="">
      <xdr:nvSpPr>
        <xdr:cNvPr id="123" name="物件費最小値テキスト"/>
        <xdr:cNvSpPr txBox="1"/>
      </xdr:nvSpPr>
      <xdr:spPr>
        <a:xfrm>
          <a:off x="165989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12700</xdr:rowOff>
    </xdr:from>
    <xdr:to>
      <xdr:col>82</xdr:col>
      <xdr:colOff>196850</xdr:colOff>
      <xdr:row>22</xdr:row>
      <xdr:rowOff>12700</xdr:rowOff>
    </xdr:to>
    <xdr:cxnSp macro="">
      <xdr:nvCxnSpPr>
        <xdr:cNvPr id="124" name="直線コネクタ 123"/>
        <xdr:cNvCxnSpPr/>
      </xdr:nvCxnSpPr>
      <xdr:spPr>
        <a:xfrm>
          <a:off x="16421100" y="378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60977</xdr:rowOff>
    </xdr:from>
    <xdr:ext cx="762000" cy="259045"/>
    <xdr:sp macro="" textlink="">
      <xdr:nvSpPr>
        <xdr:cNvPr id="125" name="物件費最大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146050</xdr:rowOff>
    </xdr:from>
    <xdr:to>
      <xdr:col>82</xdr:col>
      <xdr:colOff>196850</xdr:colOff>
      <xdr:row>13</xdr:row>
      <xdr:rowOff>146050</xdr:rowOff>
    </xdr:to>
    <xdr:cxnSp macro="">
      <xdr:nvCxnSpPr>
        <xdr:cNvPr id="126" name="直線コネクタ 125"/>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20</xdr:row>
      <xdr:rowOff>12700</xdr:rowOff>
    </xdr:from>
    <xdr:to>
      <xdr:col>82</xdr:col>
      <xdr:colOff>107950</xdr:colOff>
      <xdr:row>20</xdr:row>
      <xdr:rowOff>76200</xdr:rowOff>
    </xdr:to>
    <xdr:cxnSp macro="">
      <xdr:nvCxnSpPr>
        <xdr:cNvPr id="127" name="直線コネクタ 126"/>
        <xdr:cNvCxnSpPr/>
      </xdr:nvCxnSpPr>
      <xdr:spPr>
        <a:xfrm flipV="1">
          <a:off x="15671800" y="34417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137177</xdr:rowOff>
    </xdr:from>
    <xdr:ext cx="762000" cy="259045"/>
    <xdr:sp macro="" textlink="">
      <xdr:nvSpPr>
        <xdr:cNvPr id="128" name="物件費平均値テキスト"/>
        <xdr:cNvSpPr txBox="1"/>
      </xdr:nvSpPr>
      <xdr:spPr>
        <a:xfrm>
          <a:off x="16598900" y="2880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120650</xdr:rowOff>
    </xdr:from>
    <xdr:to>
      <xdr:col>82</xdr:col>
      <xdr:colOff>158750</xdr:colOff>
      <xdr:row>18</xdr:row>
      <xdr:rowOff>50800</xdr:rowOff>
    </xdr:to>
    <xdr:sp macro="" textlink="">
      <xdr:nvSpPr>
        <xdr:cNvPr id="129" name="フローチャート: 判断 128"/>
        <xdr:cNvSpPr/>
      </xdr:nvSpPr>
      <xdr:spPr>
        <a:xfrm>
          <a:off x="164592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69850</xdr:rowOff>
    </xdr:from>
    <xdr:to>
      <xdr:col>78</xdr:col>
      <xdr:colOff>69850</xdr:colOff>
      <xdr:row>20</xdr:row>
      <xdr:rowOff>76200</xdr:rowOff>
    </xdr:to>
    <xdr:cxnSp macro="">
      <xdr:nvCxnSpPr>
        <xdr:cNvPr id="130" name="直線コネクタ 129"/>
        <xdr:cNvCxnSpPr/>
      </xdr:nvCxnSpPr>
      <xdr:spPr>
        <a:xfrm>
          <a:off x="14782800" y="33274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88900</xdr:rowOff>
    </xdr:from>
    <xdr:to>
      <xdr:col>78</xdr:col>
      <xdr:colOff>120650</xdr:colOff>
      <xdr:row>19</xdr:row>
      <xdr:rowOff>19050</xdr:rowOff>
    </xdr:to>
    <xdr:sp macro="" textlink="">
      <xdr:nvSpPr>
        <xdr:cNvPr id="131" name="フローチャート: 判断 130"/>
        <xdr:cNvSpPr/>
      </xdr:nvSpPr>
      <xdr:spPr>
        <a:xfrm>
          <a:off x="15621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29227</xdr:rowOff>
    </xdr:from>
    <xdr:ext cx="736600" cy="259045"/>
    <xdr:sp macro="" textlink="">
      <xdr:nvSpPr>
        <xdr:cNvPr id="132" name="テキスト ボックス 131"/>
        <xdr:cNvSpPr txBox="1"/>
      </xdr:nvSpPr>
      <xdr:spPr>
        <a:xfrm>
          <a:off x="15290800" y="294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88900</xdr:rowOff>
    </xdr:from>
    <xdr:to>
      <xdr:col>73</xdr:col>
      <xdr:colOff>180975</xdr:colOff>
      <xdr:row>19</xdr:row>
      <xdr:rowOff>69850</xdr:rowOff>
    </xdr:to>
    <xdr:cxnSp macro="">
      <xdr:nvCxnSpPr>
        <xdr:cNvPr id="133" name="直線コネクタ 132"/>
        <xdr:cNvCxnSpPr/>
      </xdr:nvCxnSpPr>
      <xdr:spPr>
        <a:xfrm>
          <a:off x="13893800" y="31750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50800</xdr:rowOff>
    </xdr:from>
    <xdr:to>
      <xdr:col>74</xdr:col>
      <xdr:colOff>31750</xdr:colOff>
      <xdr:row>18</xdr:row>
      <xdr:rowOff>152400</xdr:rowOff>
    </xdr:to>
    <xdr:sp macro="" textlink="">
      <xdr:nvSpPr>
        <xdr:cNvPr id="134" name="フローチャート: 判断 133"/>
        <xdr:cNvSpPr/>
      </xdr:nvSpPr>
      <xdr:spPr>
        <a:xfrm>
          <a:off x="147320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162577</xdr:rowOff>
    </xdr:from>
    <xdr:ext cx="762000" cy="259045"/>
    <xdr:sp macro="" textlink="">
      <xdr:nvSpPr>
        <xdr:cNvPr id="135" name="テキスト ボックス 134"/>
        <xdr:cNvSpPr txBox="1"/>
      </xdr:nvSpPr>
      <xdr:spPr>
        <a:xfrm>
          <a:off x="14401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88900</xdr:rowOff>
    </xdr:from>
    <xdr:to>
      <xdr:col>69</xdr:col>
      <xdr:colOff>92075</xdr:colOff>
      <xdr:row>18</xdr:row>
      <xdr:rowOff>139700</xdr:rowOff>
    </xdr:to>
    <xdr:cxnSp macro="">
      <xdr:nvCxnSpPr>
        <xdr:cNvPr id="136" name="直線コネクタ 135"/>
        <xdr:cNvCxnSpPr/>
      </xdr:nvCxnSpPr>
      <xdr:spPr>
        <a:xfrm flipV="1">
          <a:off x="13004800" y="31750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25400</xdr:rowOff>
    </xdr:from>
    <xdr:to>
      <xdr:col>69</xdr:col>
      <xdr:colOff>142875</xdr:colOff>
      <xdr:row>18</xdr:row>
      <xdr:rowOff>127000</xdr:rowOff>
    </xdr:to>
    <xdr:sp macro="" textlink="">
      <xdr:nvSpPr>
        <xdr:cNvPr id="137" name="フローチャート: 判断 136"/>
        <xdr:cNvSpPr/>
      </xdr:nvSpPr>
      <xdr:spPr>
        <a:xfrm>
          <a:off x="13843000" y="311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137177</xdr:rowOff>
    </xdr:from>
    <xdr:ext cx="762000" cy="259045"/>
    <xdr:sp macro="" textlink="">
      <xdr:nvSpPr>
        <xdr:cNvPr id="138" name="テキスト ボックス 137"/>
        <xdr:cNvSpPr txBox="1"/>
      </xdr:nvSpPr>
      <xdr:spPr>
        <a:xfrm>
          <a:off x="135128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146050</xdr:rowOff>
    </xdr:from>
    <xdr:to>
      <xdr:col>65</xdr:col>
      <xdr:colOff>53975</xdr:colOff>
      <xdr:row>18</xdr:row>
      <xdr:rowOff>76200</xdr:rowOff>
    </xdr:to>
    <xdr:sp macro="" textlink="">
      <xdr:nvSpPr>
        <xdr:cNvPr id="139" name="フローチャート: 判断 138"/>
        <xdr:cNvSpPr/>
      </xdr:nvSpPr>
      <xdr:spPr>
        <a:xfrm>
          <a:off x="12954000" y="30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86377</xdr:rowOff>
    </xdr:from>
    <xdr:ext cx="762000" cy="259045"/>
    <xdr:sp macro="" textlink="">
      <xdr:nvSpPr>
        <xdr:cNvPr id="140" name="テキスト ボックス 139"/>
        <xdr:cNvSpPr txBox="1"/>
      </xdr:nvSpPr>
      <xdr:spPr>
        <a:xfrm>
          <a:off x="12623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133350</xdr:rowOff>
    </xdr:from>
    <xdr:to>
      <xdr:col>82</xdr:col>
      <xdr:colOff>158750</xdr:colOff>
      <xdr:row>20</xdr:row>
      <xdr:rowOff>63500</xdr:rowOff>
    </xdr:to>
    <xdr:sp macro="" textlink="">
      <xdr:nvSpPr>
        <xdr:cNvPr id="146" name="楕円 145"/>
        <xdr:cNvSpPr/>
      </xdr:nvSpPr>
      <xdr:spPr>
        <a:xfrm>
          <a:off x="16459200" y="339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105427</xdr:rowOff>
    </xdr:from>
    <xdr:ext cx="762000" cy="259045"/>
    <xdr:sp macro="" textlink="">
      <xdr:nvSpPr>
        <xdr:cNvPr id="147" name="物件費該当値テキスト"/>
        <xdr:cNvSpPr txBox="1"/>
      </xdr:nvSpPr>
      <xdr:spPr>
        <a:xfrm>
          <a:off x="16598900" y="336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25400</xdr:rowOff>
    </xdr:from>
    <xdr:to>
      <xdr:col>78</xdr:col>
      <xdr:colOff>120650</xdr:colOff>
      <xdr:row>20</xdr:row>
      <xdr:rowOff>127000</xdr:rowOff>
    </xdr:to>
    <xdr:sp macro="" textlink="">
      <xdr:nvSpPr>
        <xdr:cNvPr id="148" name="楕円 147"/>
        <xdr:cNvSpPr/>
      </xdr:nvSpPr>
      <xdr:spPr>
        <a:xfrm>
          <a:off x="15621000" y="345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111777</xdr:rowOff>
    </xdr:from>
    <xdr:ext cx="736600" cy="259045"/>
    <xdr:sp macro="" textlink="">
      <xdr:nvSpPr>
        <xdr:cNvPr id="149" name="テキスト ボックス 148"/>
        <xdr:cNvSpPr txBox="1"/>
      </xdr:nvSpPr>
      <xdr:spPr>
        <a:xfrm>
          <a:off x="15290800" y="3540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19050</xdr:rowOff>
    </xdr:from>
    <xdr:to>
      <xdr:col>74</xdr:col>
      <xdr:colOff>31750</xdr:colOff>
      <xdr:row>19</xdr:row>
      <xdr:rowOff>120650</xdr:rowOff>
    </xdr:to>
    <xdr:sp macro="" textlink="">
      <xdr:nvSpPr>
        <xdr:cNvPr id="150" name="楕円 149"/>
        <xdr:cNvSpPr/>
      </xdr:nvSpPr>
      <xdr:spPr>
        <a:xfrm>
          <a:off x="14732000" y="327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105427</xdr:rowOff>
    </xdr:from>
    <xdr:ext cx="762000" cy="259045"/>
    <xdr:sp macro="" textlink="">
      <xdr:nvSpPr>
        <xdr:cNvPr id="151" name="テキスト ボックス 150"/>
        <xdr:cNvSpPr txBox="1"/>
      </xdr:nvSpPr>
      <xdr:spPr>
        <a:xfrm>
          <a:off x="14401800" y="336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38100</xdr:rowOff>
    </xdr:from>
    <xdr:to>
      <xdr:col>69</xdr:col>
      <xdr:colOff>142875</xdr:colOff>
      <xdr:row>18</xdr:row>
      <xdr:rowOff>139700</xdr:rowOff>
    </xdr:to>
    <xdr:sp macro="" textlink="">
      <xdr:nvSpPr>
        <xdr:cNvPr id="152" name="楕円 151"/>
        <xdr:cNvSpPr/>
      </xdr:nvSpPr>
      <xdr:spPr>
        <a:xfrm>
          <a:off x="138430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124477</xdr:rowOff>
    </xdr:from>
    <xdr:ext cx="762000" cy="259045"/>
    <xdr:sp macro="" textlink="">
      <xdr:nvSpPr>
        <xdr:cNvPr id="153" name="テキスト ボックス 152"/>
        <xdr:cNvSpPr txBox="1"/>
      </xdr:nvSpPr>
      <xdr:spPr>
        <a:xfrm>
          <a:off x="135128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88900</xdr:rowOff>
    </xdr:from>
    <xdr:to>
      <xdr:col>65</xdr:col>
      <xdr:colOff>53975</xdr:colOff>
      <xdr:row>19</xdr:row>
      <xdr:rowOff>19050</xdr:rowOff>
    </xdr:to>
    <xdr:sp macro="" textlink="">
      <xdr:nvSpPr>
        <xdr:cNvPr id="154" name="楕円 153"/>
        <xdr:cNvSpPr/>
      </xdr:nvSpPr>
      <xdr:spPr>
        <a:xfrm>
          <a:off x="12954000" y="317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3827</xdr:rowOff>
    </xdr:from>
    <xdr:ext cx="762000" cy="259045"/>
    <xdr:sp macro="" textlink="">
      <xdr:nvSpPr>
        <xdr:cNvPr id="155" name="テキスト ボックス 154"/>
        <xdr:cNvSpPr txBox="1"/>
      </xdr:nvSpPr>
      <xdr:spPr>
        <a:xfrm>
          <a:off x="12623800" y="326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扶助費に係る経常収支比率は、類似団体平均以下の水準で推移している。これは、人口減少により社会福祉、児童福祉、老人福祉</a:t>
          </a:r>
          <a:r>
            <a:rPr kumimoji="1" lang="ja-JP" altLang="en-US" sz="1100" b="0" i="0" baseline="0">
              <a:solidFill>
                <a:schemeClr val="dk1"/>
              </a:solidFill>
              <a:effectLst/>
              <a:latin typeface="+mn-lt"/>
              <a:ea typeface="+mn-ea"/>
              <a:cs typeface="+mn-cs"/>
            </a:rPr>
            <a:t>の給付が減少してるた</a:t>
          </a:r>
          <a:r>
            <a:rPr kumimoji="1" lang="ja-JP" altLang="ja-JP" sz="1100" b="0" i="0" baseline="0">
              <a:solidFill>
                <a:schemeClr val="dk1"/>
              </a:solidFill>
              <a:effectLst/>
              <a:latin typeface="+mn-lt"/>
              <a:ea typeface="+mn-ea"/>
              <a:cs typeface="+mn-cs"/>
            </a:rPr>
            <a:t>めと考えられる。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50800</xdr:rowOff>
    </xdr:to>
    <xdr:cxnSp macro="">
      <xdr:nvCxnSpPr>
        <xdr:cNvPr id="183" name="直線コネクタ 182"/>
        <xdr:cNvCxnSpPr/>
      </xdr:nvCxnSpPr>
      <xdr:spPr>
        <a:xfrm flipV="1">
          <a:off x="4826000" y="91567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4" name="扶助費最小値テキスト"/>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5" name="直線コネクタ 184"/>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6"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7" name="直線コネクタ 186"/>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25400</xdr:rowOff>
    </xdr:from>
    <xdr:to>
      <xdr:col>24</xdr:col>
      <xdr:colOff>25400</xdr:colOff>
      <xdr:row>54</xdr:row>
      <xdr:rowOff>127000</xdr:rowOff>
    </xdr:to>
    <xdr:cxnSp macro="">
      <xdr:nvCxnSpPr>
        <xdr:cNvPr id="188" name="直線コネクタ 187"/>
        <xdr:cNvCxnSpPr/>
      </xdr:nvCxnSpPr>
      <xdr:spPr>
        <a:xfrm flipV="1">
          <a:off x="3987800" y="92837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86377</xdr:rowOff>
    </xdr:from>
    <xdr:ext cx="762000" cy="259045"/>
    <xdr:sp macro="" textlink="">
      <xdr:nvSpPr>
        <xdr:cNvPr id="189" name="扶助費平均値テキスト"/>
        <xdr:cNvSpPr txBox="1"/>
      </xdr:nvSpPr>
      <xdr:spPr>
        <a:xfrm>
          <a:off x="4914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190" name="フローチャート: 判断 189"/>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114300</xdr:rowOff>
    </xdr:from>
    <xdr:to>
      <xdr:col>19</xdr:col>
      <xdr:colOff>187325</xdr:colOff>
      <xdr:row>54</xdr:row>
      <xdr:rowOff>127000</xdr:rowOff>
    </xdr:to>
    <xdr:cxnSp macro="">
      <xdr:nvCxnSpPr>
        <xdr:cNvPr id="191" name="直線コネクタ 190"/>
        <xdr:cNvCxnSpPr/>
      </xdr:nvCxnSpPr>
      <xdr:spPr>
        <a:xfrm>
          <a:off x="3098800" y="9372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82550</xdr:rowOff>
    </xdr:from>
    <xdr:to>
      <xdr:col>20</xdr:col>
      <xdr:colOff>38100</xdr:colOff>
      <xdr:row>58</xdr:row>
      <xdr:rowOff>12700</xdr:rowOff>
    </xdr:to>
    <xdr:sp macro="" textlink="">
      <xdr:nvSpPr>
        <xdr:cNvPr id="192" name="フローチャート: 判断 191"/>
        <xdr:cNvSpPr/>
      </xdr:nvSpPr>
      <xdr:spPr>
        <a:xfrm>
          <a:off x="3937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168927</xdr:rowOff>
    </xdr:from>
    <xdr:ext cx="736600" cy="259045"/>
    <xdr:sp macro="" textlink="">
      <xdr:nvSpPr>
        <xdr:cNvPr id="193" name="テキスト ボックス 192"/>
        <xdr:cNvSpPr txBox="1"/>
      </xdr:nvSpPr>
      <xdr:spPr>
        <a:xfrm>
          <a:off x="3606800" y="994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25400</xdr:rowOff>
    </xdr:from>
    <xdr:to>
      <xdr:col>15</xdr:col>
      <xdr:colOff>98425</xdr:colOff>
      <xdr:row>54</xdr:row>
      <xdr:rowOff>114300</xdr:rowOff>
    </xdr:to>
    <xdr:cxnSp macro="">
      <xdr:nvCxnSpPr>
        <xdr:cNvPr id="194" name="直線コネクタ 193"/>
        <xdr:cNvCxnSpPr/>
      </xdr:nvCxnSpPr>
      <xdr:spPr>
        <a:xfrm>
          <a:off x="2209800" y="92837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31750</xdr:rowOff>
    </xdr:from>
    <xdr:to>
      <xdr:col>15</xdr:col>
      <xdr:colOff>149225</xdr:colOff>
      <xdr:row>57</xdr:row>
      <xdr:rowOff>133350</xdr:rowOff>
    </xdr:to>
    <xdr:sp macro="" textlink="">
      <xdr:nvSpPr>
        <xdr:cNvPr id="195" name="フローチャート: 判断 194"/>
        <xdr:cNvSpPr/>
      </xdr:nvSpPr>
      <xdr:spPr>
        <a:xfrm>
          <a:off x="3048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118127</xdr:rowOff>
    </xdr:from>
    <xdr:ext cx="762000" cy="259045"/>
    <xdr:sp macro="" textlink="">
      <xdr:nvSpPr>
        <xdr:cNvPr id="196" name="テキスト ボックス 195"/>
        <xdr:cNvSpPr txBox="1"/>
      </xdr:nvSpPr>
      <xdr:spPr>
        <a:xfrm>
          <a:off x="2717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0</xdr:rowOff>
    </xdr:from>
    <xdr:to>
      <xdr:col>11</xdr:col>
      <xdr:colOff>9525</xdr:colOff>
      <xdr:row>54</xdr:row>
      <xdr:rowOff>25400</xdr:rowOff>
    </xdr:to>
    <xdr:cxnSp macro="">
      <xdr:nvCxnSpPr>
        <xdr:cNvPr id="197" name="直線コネクタ 196"/>
        <xdr:cNvCxnSpPr/>
      </xdr:nvCxnSpPr>
      <xdr:spPr>
        <a:xfrm>
          <a:off x="1320800" y="92583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165100</xdr:rowOff>
    </xdr:from>
    <xdr:to>
      <xdr:col>11</xdr:col>
      <xdr:colOff>60325</xdr:colOff>
      <xdr:row>57</xdr:row>
      <xdr:rowOff>95250</xdr:rowOff>
    </xdr:to>
    <xdr:sp macro="" textlink="">
      <xdr:nvSpPr>
        <xdr:cNvPr id="198" name="フローチャート: 判断 197"/>
        <xdr:cNvSpPr/>
      </xdr:nvSpPr>
      <xdr:spPr>
        <a:xfrm>
          <a:off x="2159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80027</xdr:rowOff>
    </xdr:from>
    <xdr:ext cx="762000" cy="259045"/>
    <xdr:sp macro="" textlink="">
      <xdr:nvSpPr>
        <xdr:cNvPr id="199" name="テキスト ボックス 198"/>
        <xdr:cNvSpPr txBox="1"/>
      </xdr:nvSpPr>
      <xdr:spPr>
        <a:xfrm>
          <a:off x="1828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127000</xdr:rowOff>
    </xdr:from>
    <xdr:to>
      <xdr:col>6</xdr:col>
      <xdr:colOff>171450</xdr:colOff>
      <xdr:row>57</xdr:row>
      <xdr:rowOff>57150</xdr:rowOff>
    </xdr:to>
    <xdr:sp macro="" textlink="">
      <xdr:nvSpPr>
        <xdr:cNvPr id="200" name="フローチャート: 判断 199"/>
        <xdr:cNvSpPr/>
      </xdr:nvSpPr>
      <xdr:spPr>
        <a:xfrm>
          <a:off x="1270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41927</xdr:rowOff>
    </xdr:from>
    <xdr:ext cx="762000" cy="259045"/>
    <xdr:sp macro="" textlink="">
      <xdr:nvSpPr>
        <xdr:cNvPr id="201" name="テキスト ボックス 200"/>
        <xdr:cNvSpPr txBox="1"/>
      </xdr:nvSpPr>
      <xdr:spPr>
        <a:xfrm>
          <a:off x="9398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146050</xdr:rowOff>
    </xdr:from>
    <xdr:to>
      <xdr:col>24</xdr:col>
      <xdr:colOff>76200</xdr:colOff>
      <xdr:row>54</xdr:row>
      <xdr:rowOff>76200</xdr:rowOff>
    </xdr:to>
    <xdr:sp macro="" textlink="">
      <xdr:nvSpPr>
        <xdr:cNvPr id="207" name="楕円 206"/>
        <xdr:cNvSpPr/>
      </xdr:nvSpPr>
      <xdr:spPr>
        <a:xfrm>
          <a:off x="4775200" y="923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162577</xdr:rowOff>
    </xdr:from>
    <xdr:ext cx="762000" cy="259045"/>
    <xdr:sp macro="" textlink="">
      <xdr:nvSpPr>
        <xdr:cNvPr id="208" name="扶助費該当値テキスト"/>
        <xdr:cNvSpPr txBox="1"/>
      </xdr:nvSpPr>
      <xdr:spPr>
        <a:xfrm>
          <a:off x="49149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76200</xdr:rowOff>
    </xdr:from>
    <xdr:to>
      <xdr:col>20</xdr:col>
      <xdr:colOff>38100</xdr:colOff>
      <xdr:row>55</xdr:row>
      <xdr:rowOff>6350</xdr:rowOff>
    </xdr:to>
    <xdr:sp macro="" textlink="">
      <xdr:nvSpPr>
        <xdr:cNvPr id="209" name="楕円 208"/>
        <xdr:cNvSpPr/>
      </xdr:nvSpPr>
      <xdr:spPr>
        <a:xfrm>
          <a:off x="3937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16527</xdr:rowOff>
    </xdr:from>
    <xdr:ext cx="736600" cy="259045"/>
    <xdr:sp macro="" textlink="">
      <xdr:nvSpPr>
        <xdr:cNvPr id="210" name="テキスト ボックス 209"/>
        <xdr:cNvSpPr txBox="1"/>
      </xdr:nvSpPr>
      <xdr:spPr>
        <a:xfrm>
          <a:off x="3606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63500</xdr:rowOff>
    </xdr:from>
    <xdr:to>
      <xdr:col>15</xdr:col>
      <xdr:colOff>149225</xdr:colOff>
      <xdr:row>54</xdr:row>
      <xdr:rowOff>165100</xdr:rowOff>
    </xdr:to>
    <xdr:sp macro="" textlink="">
      <xdr:nvSpPr>
        <xdr:cNvPr id="211" name="楕円 210"/>
        <xdr:cNvSpPr/>
      </xdr:nvSpPr>
      <xdr:spPr>
        <a:xfrm>
          <a:off x="3048000" y="93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3827</xdr:rowOff>
    </xdr:from>
    <xdr:ext cx="762000" cy="259045"/>
    <xdr:sp macro="" textlink="">
      <xdr:nvSpPr>
        <xdr:cNvPr id="212" name="テキスト ボックス 211"/>
        <xdr:cNvSpPr txBox="1"/>
      </xdr:nvSpPr>
      <xdr:spPr>
        <a:xfrm>
          <a:off x="2717800" y="909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146050</xdr:rowOff>
    </xdr:from>
    <xdr:to>
      <xdr:col>11</xdr:col>
      <xdr:colOff>60325</xdr:colOff>
      <xdr:row>54</xdr:row>
      <xdr:rowOff>76200</xdr:rowOff>
    </xdr:to>
    <xdr:sp macro="" textlink="">
      <xdr:nvSpPr>
        <xdr:cNvPr id="213" name="楕円 212"/>
        <xdr:cNvSpPr/>
      </xdr:nvSpPr>
      <xdr:spPr>
        <a:xfrm>
          <a:off x="2159000" y="923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86377</xdr:rowOff>
    </xdr:from>
    <xdr:ext cx="762000" cy="259045"/>
    <xdr:sp macro="" textlink="">
      <xdr:nvSpPr>
        <xdr:cNvPr id="214" name="テキスト ボックス 213"/>
        <xdr:cNvSpPr txBox="1"/>
      </xdr:nvSpPr>
      <xdr:spPr>
        <a:xfrm>
          <a:off x="1828800" y="900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120650</xdr:rowOff>
    </xdr:from>
    <xdr:to>
      <xdr:col>6</xdr:col>
      <xdr:colOff>171450</xdr:colOff>
      <xdr:row>54</xdr:row>
      <xdr:rowOff>50800</xdr:rowOff>
    </xdr:to>
    <xdr:sp macro="" textlink="">
      <xdr:nvSpPr>
        <xdr:cNvPr id="215" name="楕円 214"/>
        <xdr:cNvSpPr/>
      </xdr:nvSpPr>
      <xdr:spPr>
        <a:xfrm>
          <a:off x="1270000" y="920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60977</xdr:rowOff>
    </xdr:from>
    <xdr:ext cx="762000" cy="259045"/>
    <xdr:sp macro="" textlink="">
      <xdr:nvSpPr>
        <xdr:cNvPr id="216" name="テキスト ボックス 215"/>
        <xdr:cNvSpPr txBox="1"/>
      </xdr:nvSpPr>
      <xdr:spPr>
        <a:xfrm>
          <a:off x="9398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その他に係る経常収支比率は類似団体平均</a:t>
          </a:r>
          <a:r>
            <a:rPr kumimoji="1" lang="ja-JP" altLang="en-US" sz="1100" b="0" i="0" baseline="0">
              <a:solidFill>
                <a:schemeClr val="dk1"/>
              </a:solidFill>
              <a:effectLst/>
              <a:latin typeface="+mn-lt"/>
              <a:ea typeface="+mn-ea"/>
              <a:cs typeface="+mn-cs"/>
            </a:rPr>
            <a:t>と同等となっている。今後、</a:t>
          </a:r>
          <a:r>
            <a:rPr kumimoji="1" lang="ja-JP" altLang="ja-JP" sz="1100" b="0" i="0" baseline="0">
              <a:solidFill>
                <a:schemeClr val="dk1"/>
              </a:solidFill>
              <a:effectLst/>
              <a:latin typeface="+mn-lt"/>
              <a:ea typeface="+mn-ea"/>
              <a:cs typeface="+mn-cs"/>
            </a:rPr>
            <a:t>高齢化による介護保険事業会計への繰出金が増えることが予想され</a:t>
          </a:r>
          <a:r>
            <a:rPr kumimoji="1" lang="ja-JP" altLang="en-US" sz="1100" b="0" i="0" baseline="0">
              <a:solidFill>
                <a:schemeClr val="dk1"/>
              </a:solidFill>
              <a:effectLst/>
              <a:latin typeface="+mn-lt"/>
              <a:ea typeface="+mn-ea"/>
              <a:cs typeface="+mn-cs"/>
            </a:rPr>
            <a:t>るため</a:t>
          </a:r>
          <a:r>
            <a:rPr kumimoji="1" lang="ja-JP" altLang="ja-JP" sz="1100" b="0" i="0" baseline="0">
              <a:solidFill>
                <a:schemeClr val="dk1"/>
              </a:solidFill>
              <a:effectLst/>
              <a:latin typeface="+mn-lt"/>
              <a:ea typeface="+mn-ea"/>
              <a:cs typeface="+mn-cs"/>
            </a:rPr>
            <a:t>、介護保険料の適正化を図る</a:t>
          </a:r>
          <a:r>
            <a:rPr kumimoji="1" lang="ja-JP" altLang="en-US" sz="1100" b="0" i="0" baseline="0">
              <a:solidFill>
                <a:schemeClr val="dk1"/>
              </a:solidFill>
              <a:effectLst/>
              <a:latin typeface="+mn-lt"/>
              <a:ea typeface="+mn-ea"/>
              <a:cs typeface="+mn-cs"/>
            </a:rPr>
            <a:t>ことなどにより、税収を主な財源とする普通会計の負担額を減らしていくよう努める。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138430</xdr:rowOff>
    </xdr:from>
    <xdr:to>
      <xdr:col>82</xdr:col>
      <xdr:colOff>107950</xdr:colOff>
      <xdr:row>61</xdr:row>
      <xdr:rowOff>153670</xdr:rowOff>
    </xdr:to>
    <xdr:cxnSp macro="">
      <xdr:nvCxnSpPr>
        <xdr:cNvPr id="244" name="直線コネクタ 243"/>
        <xdr:cNvCxnSpPr/>
      </xdr:nvCxnSpPr>
      <xdr:spPr>
        <a:xfrm flipV="1">
          <a:off x="16510000" y="922528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125747</xdr:rowOff>
    </xdr:from>
    <xdr:ext cx="762000" cy="259045"/>
    <xdr:sp macro="" textlink="">
      <xdr:nvSpPr>
        <xdr:cNvPr id="245" name="その他最小値テキスト"/>
        <xdr:cNvSpPr txBox="1"/>
      </xdr:nvSpPr>
      <xdr:spPr>
        <a:xfrm>
          <a:off x="16598900" y="1058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153670</xdr:rowOff>
    </xdr:from>
    <xdr:to>
      <xdr:col>82</xdr:col>
      <xdr:colOff>196850</xdr:colOff>
      <xdr:row>61</xdr:row>
      <xdr:rowOff>153670</xdr:rowOff>
    </xdr:to>
    <xdr:cxnSp macro="">
      <xdr:nvCxnSpPr>
        <xdr:cNvPr id="246" name="直線コネクタ 245"/>
        <xdr:cNvCxnSpPr/>
      </xdr:nvCxnSpPr>
      <xdr:spPr>
        <a:xfrm>
          <a:off x="16421100" y="1061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53357</xdr:rowOff>
    </xdr:from>
    <xdr:ext cx="762000" cy="259045"/>
    <xdr:sp macro="" textlink="">
      <xdr:nvSpPr>
        <xdr:cNvPr id="247" name="その他最大値テキスト"/>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138430</xdr:rowOff>
    </xdr:from>
    <xdr:to>
      <xdr:col>82</xdr:col>
      <xdr:colOff>196850</xdr:colOff>
      <xdr:row>53</xdr:row>
      <xdr:rowOff>138430</xdr:rowOff>
    </xdr:to>
    <xdr:cxnSp macro="">
      <xdr:nvCxnSpPr>
        <xdr:cNvPr id="248" name="直線コネクタ 247"/>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81280</xdr:rowOff>
    </xdr:from>
    <xdr:to>
      <xdr:col>82</xdr:col>
      <xdr:colOff>107950</xdr:colOff>
      <xdr:row>56</xdr:row>
      <xdr:rowOff>104140</xdr:rowOff>
    </xdr:to>
    <xdr:cxnSp macro="">
      <xdr:nvCxnSpPr>
        <xdr:cNvPr id="249" name="直線コネクタ 248"/>
        <xdr:cNvCxnSpPr/>
      </xdr:nvCxnSpPr>
      <xdr:spPr>
        <a:xfrm>
          <a:off x="15671800" y="96824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69867</xdr:rowOff>
    </xdr:from>
    <xdr:ext cx="762000" cy="259045"/>
    <xdr:sp macro="" textlink="">
      <xdr:nvSpPr>
        <xdr:cNvPr id="250" name="その他平均値テキスト"/>
        <xdr:cNvSpPr txBox="1"/>
      </xdr:nvSpPr>
      <xdr:spPr>
        <a:xfrm>
          <a:off x="16598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1" name="フローチャート: 判断 250"/>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81280</xdr:rowOff>
    </xdr:from>
    <xdr:to>
      <xdr:col>78</xdr:col>
      <xdr:colOff>69850</xdr:colOff>
      <xdr:row>59</xdr:row>
      <xdr:rowOff>138430</xdr:rowOff>
    </xdr:to>
    <xdr:cxnSp macro="">
      <xdr:nvCxnSpPr>
        <xdr:cNvPr id="252" name="直線コネクタ 251"/>
        <xdr:cNvCxnSpPr/>
      </xdr:nvCxnSpPr>
      <xdr:spPr>
        <a:xfrm flipV="1">
          <a:off x="14782800" y="9682480"/>
          <a:ext cx="889000" cy="571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11430</xdr:rowOff>
    </xdr:from>
    <xdr:to>
      <xdr:col>78</xdr:col>
      <xdr:colOff>120650</xdr:colOff>
      <xdr:row>57</xdr:row>
      <xdr:rowOff>113030</xdr:rowOff>
    </xdr:to>
    <xdr:sp macro="" textlink="">
      <xdr:nvSpPr>
        <xdr:cNvPr id="253" name="フローチャート: 判断 252"/>
        <xdr:cNvSpPr/>
      </xdr:nvSpPr>
      <xdr:spPr>
        <a:xfrm>
          <a:off x="15621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97807</xdr:rowOff>
    </xdr:from>
    <xdr:ext cx="736600" cy="259045"/>
    <xdr:sp macro="" textlink="">
      <xdr:nvSpPr>
        <xdr:cNvPr id="254" name="テキスト ボックス 253"/>
        <xdr:cNvSpPr txBox="1"/>
      </xdr:nvSpPr>
      <xdr:spPr>
        <a:xfrm>
          <a:off x="15290800" y="9870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138430</xdr:rowOff>
    </xdr:from>
    <xdr:to>
      <xdr:col>73</xdr:col>
      <xdr:colOff>180975</xdr:colOff>
      <xdr:row>60</xdr:row>
      <xdr:rowOff>12700</xdr:rowOff>
    </xdr:to>
    <xdr:cxnSp macro="">
      <xdr:nvCxnSpPr>
        <xdr:cNvPr id="255" name="直線コネクタ 254"/>
        <xdr:cNvCxnSpPr/>
      </xdr:nvCxnSpPr>
      <xdr:spPr>
        <a:xfrm flipV="1">
          <a:off x="13893800" y="102539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49530</xdr:rowOff>
    </xdr:from>
    <xdr:to>
      <xdr:col>74</xdr:col>
      <xdr:colOff>31750</xdr:colOff>
      <xdr:row>57</xdr:row>
      <xdr:rowOff>151130</xdr:rowOff>
    </xdr:to>
    <xdr:sp macro="" textlink="">
      <xdr:nvSpPr>
        <xdr:cNvPr id="256" name="フローチャート: 判断 255"/>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161307</xdr:rowOff>
    </xdr:from>
    <xdr:ext cx="762000" cy="259045"/>
    <xdr:sp macro="" textlink="">
      <xdr:nvSpPr>
        <xdr:cNvPr id="257" name="テキスト ボックス 256"/>
        <xdr:cNvSpPr txBox="1"/>
      </xdr:nvSpPr>
      <xdr:spPr>
        <a:xfrm>
          <a:off x="14401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12700</xdr:rowOff>
    </xdr:from>
    <xdr:to>
      <xdr:col>69</xdr:col>
      <xdr:colOff>92075</xdr:colOff>
      <xdr:row>60</xdr:row>
      <xdr:rowOff>20320</xdr:rowOff>
    </xdr:to>
    <xdr:cxnSp macro="">
      <xdr:nvCxnSpPr>
        <xdr:cNvPr id="258" name="直線コネクタ 257"/>
        <xdr:cNvCxnSpPr/>
      </xdr:nvCxnSpPr>
      <xdr:spPr>
        <a:xfrm flipV="1">
          <a:off x="13004800" y="102997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57150</xdr:rowOff>
    </xdr:from>
    <xdr:to>
      <xdr:col>69</xdr:col>
      <xdr:colOff>142875</xdr:colOff>
      <xdr:row>57</xdr:row>
      <xdr:rowOff>158750</xdr:rowOff>
    </xdr:to>
    <xdr:sp macro="" textlink="">
      <xdr:nvSpPr>
        <xdr:cNvPr id="259" name="フローチャート: 判断 258"/>
        <xdr:cNvSpPr/>
      </xdr:nvSpPr>
      <xdr:spPr>
        <a:xfrm>
          <a:off x="13843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168927</xdr:rowOff>
    </xdr:from>
    <xdr:ext cx="762000" cy="259045"/>
    <xdr:sp macro="" textlink="">
      <xdr:nvSpPr>
        <xdr:cNvPr id="260" name="テキスト ボックス 259"/>
        <xdr:cNvSpPr txBox="1"/>
      </xdr:nvSpPr>
      <xdr:spPr>
        <a:xfrm>
          <a:off x="13512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41910</xdr:rowOff>
    </xdr:from>
    <xdr:to>
      <xdr:col>65</xdr:col>
      <xdr:colOff>53975</xdr:colOff>
      <xdr:row>57</xdr:row>
      <xdr:rowOff>143510</xdr:rowOff>
    </xdr:to>
    <xdr:sp macro="" textlink="">
      <xdr:nvSpPr>
        <xdr:cNvPr id="261" name="フローチャート: 判断 260"/>
        <xdr:cNvSpPr/>
      </xdr:nvSpPr>
      <xdr:spPr>
        <a:xfrm>
          <a:off x="12954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153687</xdr:rowOff>
    </xdr:from>
    <xdr:ext cx="762000" cy="259045"/>
    <xdr:sp macro="" textlink="">
      <xdr:nvSpPr>
        <xdr:cNvPr id="262" name="テキスト ボックス 261"/>
        <xdr:cNvSpPr txBox="1"/>
      </xdr:nvSpPr>
      <xdr:spPr>
        <a:xfrm>
          <a:off x="12623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68" name="楕円 267"/>
        <xdr:cNvSpPr/>
      </xdr:nvSpPr>
      <xdr:spPr>
        <a:xfrm>
          <a:off x="164592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25417</xdr:rowOff>
    </xdr:from>
    <xdr:ext cx="762000" cy="259045"/>
    <xdr:sp macro="" textlink="">
      <xdr:nvSpPr>
        <xdr:cNvPr id="269" name="その他該当値テキスト"/>
        <xdr:cNvSpPr txBox="1"/>
      </xdr:nvSpPr>
      <xdr:spPr>
        <a:xfrm>
          <a:off x="16598900" y="9626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30480</xdr:rowOff>
    </xdr:from>
    <xdr:to>
      <xdr:col>78</xdr:col>
      <xdr:colOff>120650</xdr:colOff>
      <xdr:row>56</xdr:row>
      <xdr:rowOff>132080</xdr:rowOff>
    </xdr:to>
    <xdr:sp macro="" textlink="">
      <xdr:nvSpPr>
        <xdr:cNvPr id="270" name="楕円 269"/>
        <xdr:cNvSpPr/>
      </xdr:nvSpPr>
      <xdr:spPr>
        <a:xfrm>
          <a:off x="15621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142257</xdr:rowOff>
    </xdr:from>
    <xdr:ext cx="736600" cy="259045"/>
    <xdr:sp macro="" textlink="">
      <xdr:nvSpPr>
        <xdr:cNvPr id="271" name="テキスト ボックス 270"/>
        <xdr:cNvSpPr txBox="1"/>
      </xdr:nvSpPr>
      <xdr:spPr>
        <a:xfrm>
          <a:off x="15290800" y="940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87630</xdr:rowOff>
    </xdr:from>
    <xdr:to>
      <xdr:col>74</xdr:col>
      <xdr:colOff>31750</xdr:colOff>
      <xdr:row>60</xdr:row>
      <xdr:rowOff>17780</xdr:rowOff>
    </xdr:to>
    <xdr:sp macro="" textlink="">
      <xdr:nvSpPr>
        <xdr:cNvPr id="272" name="楕円 271"/>
        <xdr:cNvSpPr/>
      </xdr:nvSpPr>
      <xdr:spPr>
        <a:xfrm>
          <a:off x="14732000" y="1020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2557</xdr:rowOff>
    </xdr:from>
    <xdr:ext cx="762000" cy="259045"/>
    <xdr:sp macro="" textlink="">
      <xdr:nvSpPr>
        <xdr:cNvPr id="273" name="テキスト ボックス 272"/>
        <xdr:cNvSpPr txBox="1"/>
      </xdr:nvSpPr>
      <xdr:spPr>
        <a:xfrm>
          <a:off x="14401800" y="1028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133350</xdr:rowOff>
    </xdr:from>
    <xdr:to>
      <xdr:col>69</xdr:col>
      <xdr:colOff>142875</xdr:colOff>
      <xdr:row>60</xdr:row>
      <xdr:rowOff>63500</xdr:rowOff>
    </xdr:to>
    <xdr:sp macro="" textlink="">
      <xdr:nvSpPr>
        <xdr:cNvPr id="274" name="楕円 273"/>
        <xdr:cNvSpPr/>
      </xdr:nvSpPr>
      <xdr:spPr>
        <a:xfrm>
          <a:off x="13843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48277</xdr:rowOff>
    </xdr:from>
    <xdr:ext cx="762000" cy="259045"/>
    <xdr:sp macro="" textlink="">
      <xdr:nvSpPr>
        <xdr:cNvPr id="275" name="テキスト ボックス 274"/>
        <xdr:cNvSpPr txBox="1"/>
      </xdr:nvSpPr>
      <xdr:spPr>
        <a:xfrm>
          <a:off x="13512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140970</xdr:rowOff>
    </xdr:from>
    <xdr:to>
      <xdr:col>65</xdr:col>
      <xdr:colOff>53975</xdr:colOff>
      <xdr:row>60</xdr:row>
      <xdr:rowOff>71120</xdr:rowOff>
    </xdr:to>
    <xdr:sp macro="" textlink="">
      <xdr:nvSpPr>
        <xdr:cNvPr id="276" name="楕円 275"/>
        <xdr:cNvSpPr/>
      </xdr:nvSpPr>
      <xdr:spPr>
        <a:xfrm>
          <a:off x="12954000" y="1025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55897</xdr:rowOff>
    </xdr:from>
    <xdr:ext cx="762000" cy="259045"/>
    <xdr:sp macro="" textlink="">
      <xdr:nvSpPr>
        <xdr:cNvPr id="277" name="テキスト ボックス 276"/>
        <xdr:cNvSpPr txBox="1"/>
      </xdr:nvSpPr>
      <xdr:spPr>
        <a:xfrm>
          <a:off x="12623800" y="1034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00" b="0" i="0" baseline="0">
              <a:solidFill>
                <a:schemeClr val="dk1"/>
              </a:solidFill>
              <a:effectLst/>
              <a:latin typeface="+mn-lt"/>
              <a:ea typeface="+mn-ea"/>
              <a:cs typeface="+mn-cs"/>
            </a:rPr>
            <a:t>補助費等に係る経常収支比率</a:t>
          </a:r>
          <a:r>
            <a:rPr kumimoji="1" lang="ja-JP" altLang="en-US" sz="1000" b="0" i="0" baseline="0">
              <a:solidFill>
                <a:schemeClr val="dk1"/>
              </a:solidFill>
              <a:effectLst/>
              <a:latin typeface="+mn-lt"/>
              <a:ea typeface="+mn-ea"/>
              <a:cs typeface="+mn-cs"/>
            </a:rPr>
            <a:t>が</a:t>
          </a:r>
          <a:r>
            <a:rPr kumimoji="1" lang="ja-JP" altLang="ja-JP" sz="1000" b="0" i="0" baseline="0">
              <a:solidFill>
                <a:schemeClr val="dk1"/>
              </a:solidFill>
              <a:effectLst/>
              <a:latin typeface="+mn-lt"/>
              <a:ea typeface="+mn-ea"/>
              <a:cs typeface="+mn-cs"/>
            </a:rPr>
            <a:t>類似団体平均より高くなっているのは、公共下水道の整備率が高いことに伴い、下水道事業会計への公債費の繰出金が高い水準で推移していること及び市立八幡浜総合病院への負担金が多額になっているためである。下水道への繰出金、病院への負担金は地域住民の安全安心のために必要なものであるが、年々増高する補助費等を抑えるため経営改善の努力を促す必要がある。補助金については、補助団体の活動・運営状況等を的確に把握し、廃止・縮小などの見直しを図る。</a:t>
          </a:r>
          <a:endParaRPr lang="ja-JP" altLang="ja-JP" sz="1100">
            <a:effectLst/>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41</xdr:row>
      <xdr:rowOff>42418</xdr:rowOff>
    </xdr:to>
    <xdr:cxnSp macro="">
      <xdr:nvCxnSpPr>
        <xdr:cNvPr id="302" name="直線コネクタ 301"/>
        <xdr:cNvCxnSpPr/>
      </xdr:nvCxnSpPr>
      <xdr:spPr>
        <a:xfrm flipV="1">
          <a:off x="16510000" y="5851144"/>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14495</xdr:rowOff>
    </xdr:from>
    <xdr:ext cx="762000" cy="259045"/>
    <xdr:sp macro="" textlink="">
      <xdr:nvSpPr>
        <xdr:cNvPr id="303" name="補助費等最小値テキスト"/>
        <xdr:cNvSpPr txBox="1"/>
      </xdr:nvSpPr>
      <xdr:spPr>
        <a:xfrm>
          <a:off x="16598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42418</xdr:rowOff>
    </xdr:from>
    <xdr:to>
      <xdr:col>82</xdr:col>
      <xdr:colOff>196850</xdr:colOff>
      <xdr:row>41</xdr:row>
      <xdr:rowOff>42418</xdr:rowOff>
    </xdr:to>
    <xdr:cxnSp macro="">
      <xdr:nvCxnSpPr>
        <xdr:cNvPr id="304" name="直線コネクタ 303"/>
        <xdr:cNvCxnSpPr/>
      </xdr:nvCxnSpPr>
      <xdr:spPr>
        <a:xfrm>
          <a:off x="16421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305" name="補助費等最大値テキスト"/>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306" name="直線コネクタ 305"/>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46990</xdr:rowOff>
    </xdr:from>
    <xdr:to>
      <xdr:col>82</xdr:col>
      <xdr:colOff>107950</xdr:colOff>
      <xdr:row>39</xdr:row>
      <xdr:rowOff>65278</xdr:rowOff>
    </xdr:to>
    <xdr:cxnSp macro="">
      <xdr:nvCxnSpPr>
        <xdr:cNvPr id="307" name="直線コネクタ 306"/>
        <xdr:cNvCxnSpPr/>
      </xdr:nvCxnSpPr>
      <xdr:spPr>
        <a:xfrm flipV="1">
          <a:off x="15671800" y="673354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129303</xdr:rowOff>
    </xdr:from>
    <xdr:ext cx="762000" cy="259045"/>
    <xdr:sp macro="" textlink="">
      <xdr:nvSpPr>
        <xdr:cNvPr id="308" name="補助費等平均値テキスト"/>
        <xdr:cNvSpPr txBox="1"/>
      </xdr:nvSpPr>
      <xdr:spPr>
        <a:xfrm>
          <a:off x="16598900" y="6130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09" name="フローチャート: 判断 308"/>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92710</xdr:rowOff>
    </xdr:from>
    <xdr:to>
      <xdr:col>78</xdr:col>
      <xdr:colOff>69850</xdr:colOff>
      <xdr:row>39</xdr:row>
      <xdr:rowOff>65278</xdr:rowOff>
    </xdr:to>
    <xdr:cxnSp macro="">
      <xdr:nvCxnSpPr>
        <xdr:cNvPr id="310" name="直線コネクタ 309"/>
        <xdr:cNvCxnSpPr/>
      </xdr:nvCxnSpPr>
      <xdr:spPr>
        <a:xfrm>
          <a:off x="14782800" y="6436360"/>
          <a:ext cx="889000" cy="315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48768</xdr:rowOff>
    </xdr:from>
    <xdr:to>
      <xdr:col>78</xdr:col>
      <xdr:colOff>120650</xdr:colOff>
      <xdr:row>36</xdr:row>
      <xdr:rowOff>150368</xdr:rowOff>
    </xdr:to>
    <xdr:sp macro="" textlink="">
      <xdr:nvSpPr>
        <xdr:cNvPr id="311" name="フローチャート: 判断 310"/>
        <xdr:cNvSpPr/>
      </xdr:nvSpPr>
      <xdr:spPr>
        <a:xfrm>
          <a:off x="15621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160545</xdr:rowOff>
    </xdr:from>
    <xdr:ext cx="736600" cy="259045"/>
    <xdr:sp macro="" textlink="">
      <xdr:nvSpPr>
        <xdr:cNvPr id="312" name="テキスト ボックス 311"/>
        <xdr:cNvSpPr txBox="1"/>
      </xdr:nvSpPr>
      <xdr:spPr>
        <a:xfrm>
          <a:off x="15290800" y="5989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92710</xdr:rowOff>
    </xdr:from>
    <xdr:to>
      <xdr:col>73</xdr:col>
      <xdr:colOff>180975</xdr:colOff>
      <xdr:row>37</xdr:row>
      <xdr:rowOff>110998</xdr:rowOff>
    </xdr:to>
    <xdr:cxnSp macro="">
      <xdr:nvCxnSpPr>
        <xdr:cNvPr id="313" name="直線コネクタ 312"/>
        <xdr:cNvCxnSpPr/>
      </xdr:nvCxnSpPr>
      <xdr:spPr>
        <a:xfrm flipV="1">
          <a:off x="13893800" y="643636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21336</xdr:rowOff>
    </xdr:from>
    <xdr:to>
      <xdr:col>74</xdr:col>
      <xdr:colOff>31750</xdr:colOff>
      <xdr:row>36</xdr:row>
      <xdr:rowOff>122936</xdr:rowOff>
    </xdr:to>
    <xdr:sp macro="" textlink="">
      <xdr:nvSpPr>
        <xdr:cNvPr id="314" name="フローチャート: 判断 313"/>
        <xdr:cNvSpPr/>
      </xdr:nvSpPr>
      <xdr:spPr>
        <a:xfrm>
          <a:off x="14732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133113</xdr:rowOff>
    </xdr:from>
    <xdr:ext cx="762000" cy="259045"/>
    <xdr:sp macro="" textlink="">
      <xdr:nvSpPr>
        <xdr:cNvPr id="315" name="テキスト ボックス 314"/>
        <xdr:cNvSpPr txBox="1"/>
      </xdr:nvSpPr>
      <xdr:spPr>
        <a:xfrm>
          <a:off x="14401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110998</xdr:rowOff>
    </xdr:from>
    <xdr:to>
      <xdr:col>69</xdr:col>
      <xdr:colOff>92075</xdr:colOff>
      <xdr:row>37</xdr:row>
      <xdr:rowOff>120142</xdr:rowOff>
    </xdr:to>
    <xdr:cxnSp macro="">
      <xdr:nvCxnSpPr>
        <xdr:cNvPr id="316" name="直線コネクタ 315"/>
        <xdr:cNvCxnSpPr/>
      </xdr:nvCxnSpPr>
      <xdr:spPr>
        <a:xfrm flipV="1">
          <a:off x="13004800" y="64546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xdr:rowOff>
    </xdr:from>
    <xdr:to>
      <xdr:col>69</xdr:col>
      <xdr:colOff>142875</xdr:colOff>
      <xdr:row>36</xdr:row>
      <xdr:rowOff>104648</xdr:rowOff>
    </xdr:to>
    <xdr:sp macro="" textlink="">
      <xdr:nvSpPr>
        <xdr:cNvPr id="317" name="フローチャート: 判断 316"/>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114825</xdr:rowOff>
    </xdr:from>
    <xdr:ext cx="762000" cy="259045"/>
    <xdr:sp macro="" textlink="">
      <xdr:nvSpPr>
        <xdr:cNvPr id="318" name="テキスト ボックス 317"/>
        <xdr:cNvSpPr txBox="1"/>
      </xdr:nvSpPr>
      <xdr:spPr>
        <a:xfrm>
          <a:off x="13512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160782</xdr:rowOff>
    </xdr:from>
    <xdr:to>
      <xdr:col>65</xdr:col>
      <xdr:colOff>53975</xdr:colOff>
      <xdr:row>36</xdr:row>
      <xdr:rowOff>90932</xdr:rowOff>
    </xdr:to>
    <xdr:sp macro="" textlink="">
      <xdr:nvSpPr>
        <xdr:cNvPr id="319" name="フローチャート: 判断 318"/>
        <xdr:cNvSpPr/>
      </xdr:nvSpPr>
      <xdr:spPr>
        <a:xfrm>
          <a:off x="12954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101109</xdr:rowOff>
    </xdr:from>
    <xdr:ext cx="762000" cy="259045"/>
    <xdr:sp macro="" textlink="">
      <xdr:nvSpPr>
        <xdr:cNvPr id="320" name="テキスト ボックス 319"/>
        <xdr:cNvSpPr txBox="1"/>
      </xdr:nvSpPr>
      <xdr:spPr>
        <a:xfrm>
          <a:off x="12623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167640</xdr:rowOff>
    </xdr:from>
    <xdr:to>
      <xdr:col>82</xdr:col>
      <xdr:colOff>158750</xdr:colOff>
      <xdr:row>39</xdr:row>
      <xdr:rowOff>97790</xdr:rowOff>
    </xdr:to>
    <xdr:sp macro="" textlink="">
      <xdr:nvSpPr>
        <xdr:cNvPr id="326" name="楕円 325"/>
        <xdr:cNvSpPr/>
      </xdr:nvSpPr>
      <xdr:spPr>
        <a:xfrm>
          <a:off x="164592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139717</xdr:rowOff>
    </xdr:from>
    <xdr:ext cx="762000" cy="259045"/>
    <xdr:sp macro="" textlink="">
      <xdr:nvSpPr>
        <xdr:cNvPr id="327" name="補助費等該当値テキスト"/>
        <xdr:cNvSpPr txBox="1"/>
      </xdr:nvSpPr>
      <xdr:spPr>
        <a:xfrm>
          <a:off x="165989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14478</xdr:rowOff>
    </xdr:from>
    <xdr:to>
      <xdr:col>78</xdr:col>
      <xdr:colOff>120650</xdr:colOff>
      <xdr:row>39</xdr:row>
      <xdr:rowOff>116078</xdr:rowOff>
    </xdr:to>
    <xdr:sp macro="" textlink="">
      <xdr:nvSpPr>
        <xdr:cNvPr id="328" name="楕円 327"/>
        <xdr:cNvSpPr/>
      </xdr:nvSpPr>
      <xdr:spPr>
        <a:xfrm>
          <a:off x="15621000" y="670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100855</xdr:rowOff>
    </xdr:from>
    <xdr:ext cx="736600" cy="259045"/>
    <xdr:sp macro="" textlink="">
      <xdr:nvSpPr>
        <xdr:cNvPr id="329" name="テキスト ボックス 328"/>
        <xdr:cNvSpPr txBox="1"/>
      </xdr:nvSpPr>
      <xdr:spPr>
        <a:xfrm>
          <a:off x="15290800" y="6787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41910</xdr:rowOff>
    </xdr:from>
    <xdr:to>
      <xdr:col>74</xdr:col>
      <xdr:colOff>31750</xdr:colOff>
      <xdr:row>37</xdr:row>
      <xdr:rowOff>143510</xdr:rowOff>
    </xdr:to>
    <xdr:sp macro="" textlink="">
      <xdr:nvSpPr>
        <xdr:cNvPr id="330" name="楕円 329"/>
        <xdr:cNvSpPr/>
      </xdr:nvSpPr>
      <xdr:spPr>
        <a:xfrm>
          <a:off x="14732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128287</xdr:rowOff>
    </xdr:from>
    <xdr:ext cx="762000" cy="259045"/>
    <xdr:sp macro="" textlink="">
      <xdr:nvSpPr>
        <xdr:cNvPr id="331" name="テキスト ボックス 330"/>
        <xdr:cNvSpPr txBox="1"/>
      </xdr:nvSpPr>
      <xdr:spPr>
        <a:xfrm>
          <a:off x="14401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60198</xdr:rowOff>
    </xdr:from>
    <xdr:to>
      <xdr:col>69</xdr:col>
      <xdr:colOff>142875</xdr:colOff>
      <xdr:row>37</xdr:row>
      <xdr:rowOff>161798</xdr:rowOff>
    </xdr:to>
    <xdr:sp macro="" textlink="">
      <xdr:nvSpPr>
        <xdr:cNvPr id="332" name="楕円 331"/>
        <xdr:cNvSpPr/>
      </xdr:nvSpPr>
      <xdr:spPr>
        <a:xfrm>
          <a:off x="13843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146575</xdr:rowOff>
    </xdr:from>
    <xdr:ext cx="762000" cy="259045"/>
    <xdr:sp macro="" textlink="">
      <xdr:nvSpPr>
        <xdr:cNvPr id="333" name="テキスト ボックス 332"/>
        <xdr:cNvSpPr txBox="1"/>
      </xdr:nvSpPr>
      <xdr:spPr>
        <a:xfrm>
          <a:off x="13512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69342</xdr:rowOff>
    </xdr:from>
    <xdr:to>
      <xdr:col>65</xdr:col>
      <xdr:colOff>53975</xdr:colOff>
      <xdr:row>37</xdr:row>
      <xdr:rowOff>170942</xdr:rowOff>
    </xdr:to>
    <xdr:sp macro="" textlink="">
      <xdr:nvSpPr>
        <xdr:cNvPr id="334" name="楕円 333"/>
        <xdr:cNvSpPr/>
      </xdr:nvSpPr>
      <xdr:spPr>
        <a:xfrm>
          <a:off x="12954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155719</xdr:rowOff>
    </xdr:from>
    <xdr:ext cx="762000" cy="259045"/>
    <xdr:sp macro="" textlink="">
      <xdr:nvSpPr>
        <xdr:cNvPr id="335" name="テキスト ボックス 334"/>
        <xdr:cNvSpPr txBox="1"/>
      </xdr:nvSpPr>
      <xdr:spPr>
        <a:xfrm>
          <a:off x="126238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公債費に係る経常収支比率は、類似団体平均を</a:t>
          </a:r>
          <a:r>
            <a:rPr kumimoji="1" lang="en-US" altLang="ja-JP" sz="1100" b="0" i="0" baseline="0">
              <a:solidFill>
                <a:schemeClr val="dk1"/>
              </a:solidFill>
              <a:effectLst/>
              <a:latin typeface="+mn-lt"/>
              <a:ea typeface="+mn-ea"/>
              <a:cs typeface="+mn-cs"/>
            </a:rPr>
            <a:t>1.4</a:t>
          </a:r>
          <a:r>
            <a:rPr kumimoji="1" lang="ja-JP" altLang="ja-JP" sz="1100" b="0" i="0" baseline="0">
              <a:solidFill>
                <a:schemeClr val="dk1"/>
              </a:solidFill>
              <a:effectLst/>
              <a:latin typeface="+mn-lt"/>
              <a:ea typeface="+mn-ea"/>
              <a:cs typeface="+mn-cs"/>
            </a:rPr>
            <a:t>ポイント下回って</a:t>
          </a:r>
          <a:r>
            <a:rPr kumimoji="1" lang="ja-JP" altLang="en-US" sz="1100" b="0" i="0" baseline="0">
              <a:solidFill>
                <a:schemeClr val="dk1"/>
              </a:solidFill>
              <a:effectLst/>
              <a:latin typeface="+mn-lt"/>
              <a:ea typeface="+mn-ea"/>
              <a:cs typeface="+mn-cs"/>
            </a:rPr>
            <a:t>おり、近年横ばいとなっている。今後</a:t>
          </a:r>
          <a:r>
            <a:rPr kumimoji="1" lang="ja-JP" altLang="ja-JP" sz="1100" b="0" i="0" baseline="0">
              <a:solidFill>
                <a:schemeClr val="dk1"/>
              </a:solidFill>
              <a:effectLst/>
              <a:latin typeface="+mn-lt"/>
              <a:ea typeface="+mn-ea"/>
              <a:cs typeface="+mn-cs"/>
            </a:rPr>
            <a:t>、保内総合児童センター建設事業、耐震フェリー桟橋整備事業等の償還が始まることにより、公債費の増加が見込まれるため、</a:t>
          </a:r>
          <a:r>
            <a:rPr kumimoji="1" lang="ja-JP" altLang="en-US" sz="1100" b="0" i="0" baseline="0">
              <a:solidFill>
                <a:schemeClr val="dk1"/>
              </a:solidFill>
              <a:effectLst/>
              <a:latin typeface="+mn-lt"/>
              <a:ea typeface="+mn-ea"/>
              <a:cs typeface="+mn-cs"/>
            </a:rPr>
            <a:t>地方債</a:t>
          </a:r>
          <a:r>
            <a:rPr kumimoji="1" lang="ja-JP" altLang="ja-JP" sz="1100" b="0" i="0" baseline="0">
              <a:solidFill>
                <a:schemeClr val="dk1"/>
              </a:solidFill>
              <a:effectLst/>
              <a:latin typeface="+mn-lt"/>
              <a:ea typeface="+mn-ea"/>
              <a:cs typeface="+mn-cs"/>
            </a:rPr>
            <a:t>の発行を伴う普通建設事業を抑制し、原則として臨時財政対策債を除く</a:t>
          </a:r>
          <a:r>
            <a:rPr kumimoji="1" lang="ja-JP" altLang="en-US" sz="1100" b="0" i="0" baseline="0">
              <a:solidFill>
                <a:schemeClr val="dk1"/>
              </a:solidFill>
              <a:effectLst/>
              <a:latin typeface="+mn-lt"/>
              <a:ea typeface="+mn-ea"/>
              <a:cs typeface="+mn-cs"/>
            </a:rPr>
            <a:t>地方債</a:t>
          </a:r>
          <a:r>
            <a:rPr kumimoji="1" lang="ja-JP" altLang="ja-JP" sz="1100" b="0" i="0" baseline="0">
              <a:solidFill>
                <a:schemeClr val="dk1"/>
              </a:solidFill>
              <a:effectLst/>
              <a:latin typeface="+mn-lt"/>
              <a:ea typeface="+mn-ea"/>
              <a:cs typeface="+mn-cs"/>
            </a:rPr>
            <a:t>発行額を元金償還額より抑える方針とする。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0" name="直線コネクタ 34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1" name="テキスト ボックス 35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2" name="直線コネクタ 35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3" name="テキスト ボックス 35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6" name="直線コネクタ 35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7" name="テキスト ボックス 35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8" name="直線コネクタ 35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9" name="テキスト ボックス 35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33655</xdr:rowOff>
    </xdr:from>
    <xdr:to>
      <xdr:col>24</xdr:col>
      <xdr:colOff>25400</xdr:colOff>
      <xdr:row>80</xdr:row>
      <xdr:rowOff>58420</xdr:rowOff>
    </xdr:to>
    <xdr:cxnSp macro="">
      <xdr:nvCxnSpPr>
        <xdr:cNvPr id="362" name="直線コネクタ 361"/>
        <xdr:cNvCxnSpPr/>
      </xdr:nvCxnSpPr>
      <xdr:spPr>
        <a:xfrm flipV="1">
          <a:off x="4826000" y="12720955"/>
          <a:ext cx="0" cy="1053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30497</xdr:rowOff>
    </xdr:from>
    <xdr:ext cx="762000" cy="259045"/>
    <xdr:sp macro="" textlink="">
      <xdr:nvSpPr>
        <xdr:cNvPr id="363" name="公債費最小値テキスト"/>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58420</xdr:rowOff>
    </xdr:from>
    <xdr:to>
      <xdr:col>24</xdr:col>
      <xdr:colOff>114300</xdr:colOff>
      <xdr:row>80</xdr:row>
      <xdr:rowOff>58420</xdr:rowOff>
    </xdr:to>
    <xdr:cxnSp macro="">
      <xdr:nvCxnSpPr>
        <xdr:cNvPr id="364" name="直線コネクタ 363"/>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120032</xdr:rowOff>
    </xdr:from>
    <xdr:ext cx="762000" cy="259045"/>
    <xdr:sp macro="" textlink="">
      <xdr:nvSpPr>
        <xdr:cNvPr id="365" name="公債費最大値テキスト"/>
        <xdr:cNvSpPr txBox="1"/>
      </xdr:nvSpPr>
      <xdr:spPr>
        <a:xfrm>
          <a:off x="4914900" y="12464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33655</xdr:rowOff>
    </xdr:from>
    <xdr:to>
      <xdr:col>24</xdr:col>
      <xdr:colOff>114300</xdr:colOff>
      <xdr:row>74</xdr:row>
      <xdr:rowOff>33655</xdr:rowOff>
    </xdr:to>
    <xdr:cxnSp macro="">
      <xdr:nvCxnSpPr>
        <xdr:cNvPr id="366" name="直線コネクタ 365"/>
        <xdr:cNvCxnSpPr/>
      </xdr:nvCxnSpPr>
      <xdr:spPr>
        <a:xfrm>
          <a:off x="4737100" y="1272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155575</xdr:rowOff>
    </xdr:from>
    <xdr:to>
      <xdr:col>24</xdr:col>
      <xdr:colOff>25400</xdr:colOff>
      <xdr:row>74</xdr:row>
      <xdr:rowOff>159385</xdr:rowOff>
    </xdr:to>
    <xdr:cxnSp macro="">
      <xdr:nvCxnSpPr>
        <xdr:cNvPr id="367" name="直線コネクタ 366"/>
        <xdr:cNvCxnSpPr/>
      </xdr:nvCxnSpPr>
      <xdr:spPr>
        <a:xfrm>
          <a:off x="3987800" y="1284287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131462</xdr:rowOff>
    </xdr:from>
    <xdr:ext cx="762000" cy="259045"/>
    <xdr:sp macro="" textlink="">
      <xdr:nvSpPr>
        <xdr:cNvPr id="368" name="公債費平均値テキスト"/>
        <xdr:cNvSpPr txBox="1"/>
      </xdr:nvSpPr>
      <xdr:spPr>
        <a:xfrm>
          <a:off x="4914900" y="128187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135255</xdr:rowOff>
    </xdr:from>
    <xdr:to>
      <xdr:col>24</xdr:col>
      <xdr:colOff>76200</xdr:colOff>
      <xdr:row>75</xdr:row>
      <xdr:rowOff>65405</xdr:rowOff>
    </xdr:to>
    <xdr:sp macro="" textlink="">
      <xdr:nvSpPr>
        <xdr:cNvPr id="369" name="フローチャート: 判断 368"/>
        <xdr:cNvSpPr/>
      </xdr:nvSpPr>
      <xdr:spPr>
        <a:xfrm>
          <a:off x="47752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155575</xdr:rowOff>
    </xdr:from>
    <xdr:to>
      <xdr:col>19</xdr:col>
      <xdr:colOff>187325</xdr:colOff>
      <xdr:row>74</xdr:row>
      <xdr:rowOff>155575</xdr:rowOff>
    </xdr:to>
    <xdr:cxnSp macro="">
      <xdr:nvCxnSpPr>
        <xdr:cNvPr id="370" name="直線コネクタ 369"/>
        <xdr:cNvCxnSpPr/>
      </xdr:nvCxnSpPr>
      <xdr:spPr>
        <a:xfrm>
          <a:off x="3098800" y="128428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137160</xdr:rowOff>
    </xdr:from>
    <xdr:to>
      <xdr:col>20</xdr:col>
      <xdr:colOff>38100</xdr:colOff>
      <xdr:row>75</xdr:row>
      <xdr:rowOff>67310</xdr:rowOff>
    </xdr:to>
    <xdr:sp macro="" textlink="">
      <xdr:nvSpPr>
        <xdr:cNvPr id="371" name="フローチャート: 判断 370"/>
        <xdr:cNvSpPr/>
      </xdr:nvSpPr>
      <xdr:spPr>
        <a:xfrm>
          <a:off x="3937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52087</xdr:rowOff>
    </xdr:from>
    <xdr:ext cx="736600" cy="259045"/>
    <xdr:sp macro="" textlink="">
      <xdr:nvSpPr>
        <xdr:cNvPr id="372" name="テキスト ボックス 371"/>
        <xdr:cNvSpPr txBox="1"/>
      </xdr:nvSpPr>
      <xdr:spPr>
        <a:xfrm>
          <a:off x="3606800" y="12910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155575</xdr:rowOff>
    </xdr:from>
    <xdr:to>
      <xdr:col>15</xdr:col>
      <xdr:colOff>98425</xdr:colOff>
      <xdr:row>74</xdr:row>
      <xdr:rowOff>165100</xdr:rowOff>
    </xdr:to>
    <xdr:cxnSp macro="">
      <xdr:nvCxnSpPr>
        <xdr:cNvPr id="373" name="直線コネクタ 372"/>
        <xdr:cNvCxnSpPr/>
      </xdr:nvCxnSpPr>
      <xdr:spPr>
        <a:xfrm flipV="1">
          <a:off x="2209800" y="1284287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137160</xdr:rowOff>
    </xdr:from>
    <xdr:to>
      <xdr:col>15</xdr:col>
      <xdr:colOff>149225</xdr:colOff>
      <xdr:row>75</xdr:row>
      <xdr:rowOff>67310</xdr:rowOff>
    </xdr:to>
    <xdr:sp macro="" textlink="">
      <xdr:nvSpPr>
        <xdr:cNvPr id="374" name="フローチャート: 判断 373"/>
        <xdr:cNvSpPr/>
      </xdr:nvSpPr>
      <xdr:spPr>
        <a:xfrm>
          <a:off x="3048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52087</xdr:rowOff>
    </xdr:from>
    <xdr:ext cx="762000" cy="259045"/>
    <xdr:sp macro="" textlink="">
      <xdr:nvSpPr>
        <xdr:cNvPr id="375" name="テキスト ボックス 374"/>
        <xdr:cNvSpPr txBox="1"/>
      </xdr:nvSpPr>
      <xdr:spPr>
        <a:xfrm>
          <a:off x="2717800" y="1291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161290</xdr:rowOff>
    </xdr:from>
    <xdr:to>
      <xdr:col>11</xdr:col>
      <xdr:colOff>9525</xdr:colOff>
      <xdr:row>74</xdr:row>
      <xdr:rowOff>165100</xdr:rowOff>
    </xdr:to>
    <xdr:cxnSp macro="">
      <xdr:nvCxnSpPr>
        <xdr:cNvPr id="376" name="直線コネクタ 375"/>
        <xdr:cNvCxnSpPr/>
      </xdr:nvCxnSpPr>
      <xdr:spPr>
        <a:xfrm>
          <a:off x="1320800" y="128485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140970</xdr:rowOff>
    </xdr:from>
    <xdr:to>
      <xdr:col>11</xdr:col>
      <xdr:colOff>60325</xdr:colOff>
      <xdr:row>75</xdr:row>
      <xdr:rowOff>71120</xdr:rowOff>
    </xdr:to>
    <xdr:sp macro="" textlink="">
      <xdr:nvSpPr>
        <xdr:cNvPr id="377" name="フローチャート: 判断 376"/>
        <xdr:cNvSpPr/>
      </xdr:nvSpPr>
      <xdr:spPr>
        <a:xfrm>
          <a:off x="2159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55897</xdr:rowOff>
    </xdr:from>
    <xdr:ext cx="762000" cy="259045"/>
    <xdr:sp macro="" textlink="">
      <xdr:nvSpPr>
        <xdr:cNvPr id="378" name="テキスト ボックス 377"/>
        <xdr:cNvSpPr txBox="1"/>
      </xdr:nvSpPr>
      <xdr:spPr>
        <a:xfrm>
          <a:off x="1828800" y="12914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142875</xdr:rowOff>
    </xdr:from>
    <xdr:to>
      <xdr:col>6</xdr:col>
      <xdr:colOff>171450</xdr:colOff>
      <xdr:row>75</xdr:row>
      <xdr:rowOff>73025</xdr:rowOff>
    </xdr:to>
    <xdr:sp macro="" textlink="">
      <xdr:nvSpPr>
        <xdr:cNvPr id="379" name="フローチャート: 判断 378"/>
        <xdr:cNvSpPr/>
      </xdr:nvSpPr>
      <xdr:spPr>
        <a:xfrm>
          <a:off x="1270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57802</xdr:rowOff>
    </xdr:from>
    <xdr:ext cx="762000" cy="259045"/>
    <xdr:sp macro="" textlink="">
      <xdr:nvSpPr>
        <xdr:cNvPr id="380" name="テキスト ボックス 379"/>
        <xdr:cNvSpPr txBox="1"/>
      </xdr:nvSpPr>
      <xdr:spPr>
        <a:xfrm>
          <a:off x="939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108585</xdr:rowOff>
    </xdr:from>
    <xdr:to>
      <xdr:col>24</xdr:col>
      <xdr:colOff>76200</xdr:colOff>
      <xdr:row>75</xdr:row>
      <xdr:rowOff>38735</xdr:rowOff>
    </xdr:to>
    <xdr:sp macro="" textlink="">
      <xdr:nvSpPr>
        <xdr:cNvPr id="386" name="楕円 385"/>
        <xdr:cNvSpPr/>
      </xdr:nvSpPr>
      <xdr:spPr>
        <a:xfrm>
          <a:off x="4775200" y="1279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17162</xdr:rowOff>
    </xdr:from>
    <xdr:ext cx="762000" cy="259045"/>
    <xdr:sp macro="" textlink="">
      <xdr:nvSpPr>
        <xdr:cNvPr id="387" name="公債費該当値テキスト"/>
        <xdr:cNvSpPr txBox="1"/>
      </xdr:nvSpPr>
      <xdr:spPr>
        <a:xfrm>
          <a:off x="4914900" y="12704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104775</xdr:rowOff>
    </xdr:from>
    <xdr:to>
      <xdr:col>20</xdr:col>
      <xdr:colOff>38100</xdr:colOff>
      <xdr:row>75</xdr:row>
      <xdr:rowOff>34925</xdr:rowOff>
    </xdr:to>
    <xdr:sp macro="" textlink="">
      <xdr:nvSpPr>
        <xdr:cNvPr id="388" name="楕円 387"/>
        <xdr:cNvSpPr/>
      </xdr:nvSpPr>
      <xdr:spPr>
        <a:xfrm>
          <a:off x="3937000" y="1279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45102</xdr:rowOff>
    </xdr:from>
    <xdr:ext cx="736600" cy="259045"/>
    <xdr:sp macro="" textlink="">
      <xdr:nvSpPr>
        <xdr:cNvPr id="389" name="テキスト ボックス 388"/>
        <xdr:cNvSpPr txBox="1"/>
      </xdr:nvSpPr>
      <xdr:spPr>
        <a:xfrm>
          <a:off x="3606800" y="12560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104775</xdr:rowOff>
    </xdr:from>
    <xdr:to>
      <xdr:col>15</xdr:col>
      <xdr:colOff>149225</xdr:colOff>
      <xdr:row>75</xdr:row>
      <xdr:rowOff>34925</xdr:rowOff>
    </xdr:to>
    <xdr:sp macro="" textlink="">
      <xdr:nvSpPr>
        <xdr:cNvPr id="390" name="楕円 389"/>
        <xdr:cNvSpPr/>
      </xdr:nvSpPr>
      <xdr:spPr>
        <a:xfrm>
          <a:off x="3048000" y="1279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45102</xdr:rowOff>
    </xdr:from>
    <xdr:ext cx="762000" cy="259045"/>
    <xdr:sp macro="" textlink="">
      <xdr:nvSpPr>
        <xdr:cNvPr id="391" name="テキスト ボックス 390"/>
        <xdr:cNvSpPr txBox="1"/>
      </xdr:nvSpPr>
      <xdr:spPr>
        <a:xfrm>
          <a:off x="2717800" y="12560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114300</xdr:rowOff>
    </xdr:from>
    <xdr:to>
      <xdr:col>11</xdr:col>
      <xdr:colOff>60325</xdr:colOff>
      <xdr:row>75</xdr:row>
      <xdr:rowOff>44450</xdr:rowOff>
    </xdr:to>
    <xdr:sp macro="" textlink="">
      <xdr:nvSpPr>
        <xdr:cNvPr id="392" name="楕円 391"/>
        <xdr:cNvSpPr/>
      </xdr:nvSpPr>
      <xdr:spPr>
        <a:xfrm>
          <a:off x="2159000" y="128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54627</xdr:rowOff>
    </xdr:from>
    <xdr:ext cx="762000" cy="259045"/>
    <xdr:sp macro="" textlink="">
      <xdr:nvSpPr>
        <xdr:cNvPr id="393" name="テキスト ボックス 392"/>
        <xdr:cNvSpPr txBox="1"/>
      </xdr:nvSpPr>
      <xdr:spPr>
        <a:xfrm>
          <a:off x="1828800" y="1257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110490</xdr:rowOff>
    </xdr:from>
    <xdr:to>
      <xdr:col>6</xdr:col>
      <xdr:colOff>171450</xdr:colOff>
      <xdr:row>75</xdr:row>
      <xdr:rowOff>40640</xdr:rowOff>
    </xdr:to>
    <xdr:sp macro="" textlink="">
      <xdr:nvSpPr>
        <xdr:cNvPr id="394" name="楕円 393"/>
        <xdr:cNvSpPr/>
      </xdr:nvSpPr>
      <xdr:spPr>
        <a:xfrm>
          <a:off x="1270000" y="1279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50817</xdr:rowOff>
    </xdr:from>
    <xdr:ext cx="762000" cy="259045"/>
    <xdr:sp macro="" textlink="">
      <xdr:nvSpPr>
        <xdr:cNvPr id="395" name="テキスト ボックス 394"/>
        <xdr:cNvSpPr txBox="1"/>
      </xdr:nvSpPr>
      <xdr:spPr>
        <a:xfrm>
          <a:off x="939800" y="12566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公債費以外に係る経常収支比率は、類似団体平均を</a:t>
          </a:r>
          <a:r>
            <a:rPr kumimoji="1" lang="en-US" altLang="ja-JP" sz="1100" b="0" i="0" baseline="0">
              <a:solidFill>
                <a:schemeClr val="dk1"/>
              </a:solidFill>
              <a:effectLst/>
              <a:latin typeface="+mn-lt"/>
              <a:ea typeface="+mn-ea"/>
              <a:cs typeface="+mn-cs"/>
            </a:rPr>
            <a:t>2.9</a:t>
          </a:r>
          <a:r>
            <a:rPr kumimoji="1" lang="ja-JP" altLang="ja-JP" sz="1100" b="0" i="0" baseline="0">
              <a:solidFill>
                <a:schemeClr val="dk1"/>
              </a:solidFill>
              <a:effectLst/>
              <a:latin typeface="+mn-lt"/>
              <a:ea typeface="+mn-ea"/>
              <a:cs typeface="+mn-cs"/>
            </a:rPr>
            <a:t>ポイント上回っている。委託料等の物件費、公共下水道</a:t>
          </a:r>
          <a:r>
            <a:rPr kumimoji="1" lang="ja-JP" altLang="en-US" sz="1100" b="0" i="0" baseline="0">
              <a:solidFill>
                <a:schemeClr val="dk1"/>
              </a:solidFill>
              <a:effectLst/>
              <a:latin typeface="+mn-lt"/>
              <a:ea typeface="+mn-ea"/>
              <a:cs typeface="+mn-cs"/>
            </a:rPr>
            <a:t>及び</a:t>
          </a:r>
          <a:r>
            <a:rPr kumimoji="1" lang="ja-JP" altLang="ja-JP" sz="1100" b="0" i="0" baseline="0">
              <a:solidFill>
                <a:schemeClr val="dk1"/>
              </a:solidFill>
              <a:effectLst/>
              <a:latin typeface="+mn-lt"/>
              <a:ea typeface="+mn-ea"/>
              <a:cs typeface="+mn-cs"/>
            </a:rPr>
            <a:t>市立八幡浜総合病院への負担金等の補助費等が主な要因である。経常収支比率を改善するには、経常一般財源の増加も大きな要因となるため、市税の収納率向上や市有財産の売却等、歳入確保に努める。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80</xdr:row>
      <xdr:rowOff>154432</xdr:rowOff>
    </xdr:to>
    <xdr:cxnSp macro="">
      <xdr:nvCxnSpPr>
        <xdr:cNvPr id="421" name="直線コネクタ 420"/>
        <xdr:cNvCxnSpPr/>
      </xdr:nvCxnSpPr>
      <xdr:spPr>
        <a:xfrm flipV="1">
          <a:off x="16510000" y="12517120"/>
          <a:ext cx="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126509</xdr:rowOff>
    </xdr:from>
    <xdr:ext cx="762000" cy="259045"/>
    <xdr:sp macro="" textlink="">
      <xdr:nvSpPr>
        <xdr:cNvPr id="422" name="公債費以外最小値テキスト"/>
        <xdr:cNvSpPr txBox="1"/>
      </xdr:nvSpPr>
      <xdr:spPr>
        <a:xfrm>
          <a:off x="16598900" y="13842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154432</xdr:rowOff>
    </xdr:from>
    <xdr:to>
      <xdr:col>82</xdr:col>
      <xdr:colOff>196850</xdr:colOff>
      <xdr:row>80</xdr:row>
      <xdr:rowOff>154432</xdr:rowOff>
    </xdr:to>
    <xdr:cxnSp macro="">
      <xdr:nvCxnSpPr>
        <xdr:cNvPr id="423" name="直線コネクタ 422"/>
        <xdr:cNvCxnSpPr/>
      </xdr:nvCxnSpPr>
      <xdr:spPr>
        <a:xfrm>
          <a:off x="16421100" y="13870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4" name="公債費以外最大値テキスト"/>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5" name="直線コネクタ 424"/>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129287</xdr:rowOff>
    </xdr:from>
    <xdr:to>
      <xdr:col>82</xdr:col>
      <xdr:colOff>107950</xdr:colOff>
      <xdr:row>77</xdr:row>
      <xdr:rowOff>138430</xdr:rowOff>
    </xdr:to>
    <xdr:cxnSp macro="">
      <xdr:nvCxnSpPr>
        <xdr:cNvPr id="426" name="直線コネクタ 425"/>
        <xdr:cNvCxnSpPr/>
      </xdr:nvCxnSpPr>
      <xdr:spPr>
        <a:xfrm flipV="1">
          <a:off x="15671800" y="13330937"/>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133875</xdr:rowOff>
    </xdr:from>
    <xdr:ext cx="762000" cy="259045"/>
    <xdr:sp macro="" textlink="">
      <xdr:nvSpPr>
        <xdr:cNvPr id="427" name="公債費以外平均値テキスト"/>
        <xdr:cNvSpPr txBox="1"/>
      </xdr:nvSpPr>
      <xdr:spPr>
        <a:xfrm>
          <a:off x="16598900" y="12992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117348</xdr:rowOff>
    </xdr:from>
    <xdr:to>
      <xdr:col>82</xdr:col>
      <xdr:colOff>158750</xdr:colOff>
      <xdr:row>77</xdr:row>
      <xdr:rowOff>47498</xdr:rowOff>
    </xdr:to>
    <xdr:sp macro="" textlink="">
      <xdr:nvSpPr>
        <xdr:cNvPr id="428" name="フローチャート: 判断 427"/>
        <xdr:cNvSpPr/>
      </xdr:nvSpPr>
      <xdr:spPr>
        <a:xfrm>
          <a:off x="164592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124713</xdr:rowOff>
    </xdr:from>
    <xdr:to>
      <xdr:col>78</xdr:col>
      <xdr:colOff>69850</xdr:colOff>
      <xdr:row>77</xdr:row>
      <xdr:rowOff>138430</xdr:rowOff>
    </xdr:to>
    <xdr:cxnSp macro="">
      <xdr:nvCxnSpPr>
        <xdr:cNvPr id="429" name="直線コネクタ 428"/>
        <xdr:cNvCxnSpPr/>
      </xdr:nvCxnSpPr>
      <xdr:spPr>
        <a:xfrm>
          <a:off x="14782800" y="13326363"/>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30" name="フローチャート: 判断 429"/>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107966</xdr:rowOff>
    </xdr:from>
    <xdr:ext cx="736600" cy="259045"/>
    <xdr:sp macro="" textlink="">
      <xdr:nvSpPr>
        <xdr:cNvPr id="431" name="テキスト ボックス 430"/>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124713</xdr:rowOff>
    </xdr:from>
    <xdr:to>
      <xdr:col>73</xdr:col>
      <xdr:colOff>180975</xdr:colOff>
      <xdr:row>77</xdr:row>
      <xdr:rowOff>147574</xdr:rowOff>
    </xdr:to>
    <xdr:cxnSp macro="">
      <xdr:nvCxnSpPr>
        <xdr:cNvPr id="432" name="直線コネクタ 431"/>
        <xdr:cNvCxnSpPr/>
      </xdr:nvCxnSpPr>
      <xdr:spPr>
        <a:xfrm flipV="1">
          <a:off x="13893800" y="13326363"/>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135637</xdr:rowOff>
    </xdr:from>
    <xdr:to>
      <xdr:col>74</xdr:col>
      <xdr:colOff>31750</xdr:colOff>
      <xdr:row>77</xdr:row>
      <xdr:rowOff>65787</xdr:rowOff>
    </xdr:to>
    <xdr:sp macro="" textlink="">
      <xdr:nvSpPr>
        <xdr:cNvPr id="433" name="フローチャート: 判断 432"/>
        <xdr:cNvSpPr/>
      </xdr:nvSpPr>
      <xdr:spPr>
        <a:xfrm>
          <a:off x="14732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75963</xdr:rowOff>
    </xdr:from>
    <xdr:ext cx="762000" cy="259045"/>
    <xdr:sp macro="" textlink="">
      <xdr:nvSpPr>
        <xdr:cNvPr id="434" name="テキスト ボックス 433"/>
        <xdr:cNvSpPr txBox="1"/>
      </xdr:nvSpPr>
      <xdr:spPr>
        <a:xfrm>
          <a:off x="14401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147574</xdr:rowOff>
    </xdr:from>
    <xdr:to>
      <xdr:col>69</xdr:col>
      <xdr:colOff>92075</xdr:colOff>
      <xdr:row>77</xdr:row>
      <xdr:rowOff>165863</xdr:rowOff>
    </xdr:to>
    <xdr:cxnSp macro="">
      <xdr:nvCxnSpPr>
        <xdr:cNvPr id="435" name="直線コネクタ 434"/>
        <xdr:cNvCxnSpPr/>
      </xdr:nvCxnSpPr>
      <xdr:spPr>
        <a:xfrm flipV="1">
          <a:off x="13004800" y="13349224"/>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89915</xdr:rowOff>
    </xdr:from>
    <xdr:to>
      <xdr:col>69</xdr:col>
      <xdr:colOff>142875</xdr:colOff>
      <xdr:row>77</xdr:row>
      <xdr:rowOff>20065</xdr:rowOff>
    </xdr:to>
    <xdr:sp macro="" textlink="">
      <xdr:nvSpPr>
        <xdr:cNvPr id="436" name="フローチャート: 判断 435"/>
        <xdr:cNvSpPr/>
      </xdr:nvSpPr>
      <xdr:spPr>
        <a:xfrm>
          <a:off x="13843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30243</xdr:rowOff>
    </xdr:from>
    <xdr:ext cx="762000" cy="259045"/>
    <xdr:sp macro="" textlink="">
      <xdr:nvSpPr>
        <xdr:cNvPr id="437" name="テキスト ボックス 436"/>
        <xdr:cNvSpPr txBox="1"/>
      </xdr:nvSpPr>
      <xdr:spPr>
        <a:xfrm>
          <a:off x="13512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30480</xdr:rowOff>
    </xdr:from>
    <xdr:to>
      <xdr:col>65</xdr:col>
      <xdr:colOff>53975</xdr:colOff>
      <xdr:row>76</xdr:row>
      <xdr:rowOff>132080</xdr:rowOff>
    </xdr:to>
    <xdr:sp macro="" textlink="">
      <xdr:nvSpPr>
        <xdr:cNvPr id="438" name="フローチャート: 判断 437"/>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142257</xdr:rowOff>
    </xdr:from>
    <xdr:ext cx="762000" cy="259045"/>
    <xdr:sp macro="" textlink="">
      <xdr:nvSpPr>
        <xdr:cNvPr id="439" name="テキスト ボックス 438"/>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78487</xdr:rowOff>
    </xdr:from>
    <xdr:to>
      <xdr:col>82</xdr:col>
      <xdr:colOff>158750</xdr:colOff>
      <xdr:row>78</xdr:row>
      <xdr:rowOff>8637</xdr:rowOff>
    </xdr:to>
    <xdr:sp macro="" textlink="">
      <xdr:nvSpPr>
        <xdr:cNvPr id="445" name="楕円 444"/>
        <xdr:cNvSpPr/>
      </xdr:nvSpPr>
      <xdr:spPr>
        <a:xfrm>
          <a:off x="164592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50564</xdr:rowOff>
    </xdr:from>
    <xdr:ext cx="762000" cy="259045"/>
    <xdr:sp macro="" textlink="">
      <xdr:nvSpPr>
        <xdr:cNvPr id="446" name="公債費以外該当値テキスト"/>
        <xdr:cNvSpPr txBox="1"/>
      </xdr:nvSpPr>
      <xdr:spPr>
        <a:xfrm>
          <a:off x="165989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87630</xdr:rowOff>
    </xdr:from>
    <xdr:to>
      <xdr:col>78</xdr:col>
      <xdr:colOff>120650</xdr:colOff>
      <xdr:row>78</xdr:row>
      <xdr:rowOff>17780</xdr:rowOff>
    </xdr:to>
    <xdr:sp macro="" textlink="">
      <xdr:nvSpPr>
        <xdr:cNvPr id="447" name="楕円 446"/>
        <xdr:cNvSpPr/>
      </xdr:nvSpPr>
      <xdr:spPr>
        <a:xfrm>
          <a:off x="15621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2557</xdr:rowOff>
    </xdr:from>
    <xdr:ext cx="736600" cy="259045"/>
    <xdr:sp macro="" textlink="">
      <xdr:nvSpPr>
        <xdr:cNvPr id="448" name="テキスト ボックス 447"/>
        <xdr:cNvSpPr txBox="1"/>
      </xdr:nvSpPr>
      <xdr:spPr>
        <a:xfrm>
          <a:off x="15290800" y="13375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73913</xdr:rowOff>
    </xdr:from>
    <xdr:to>
      <xdr:col>74</xdr:col>
      <xdr:colOff>31750</xdr:colOff>
      <xdr:row>78</xdr:row>
      <xdr:rowOff>4063</xdr:rowOff>
    </xdr:to>
    <xdr:sp macro="" textlink="">
      <xdr:nvSpPr>
        <xdr:cNvPr id="449" name="楕円 448"/>
        <xdr:cNvSpPr/>
      </xdr:nvSpPr>
      <xdr:spPr>
        <a:xfrm>
          <a:off x="14732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160290</xdr:rowOff>
    </xdr:from>
    <xdr:ext cx="762000" cy="259045"/>
    <xdr:sp macro="" textlink="">
      <xdr:nvSpPr>
        <xdr:cNvPr id="450" name="テキスト ボックス 449"/>
        <xdr:cNvSpPr txBox="1"/>
      </xdr:nvSpPr>
      <xdr:spPr>
        <a:xfrm>
          <a:off x="14401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96774</xdr:rowOff>
    </xdr:from>
    <xdr:to>
      <xdr:col>69</xdr:col>
      <xdr:colOff>142875</xdr:colOff>
      <xdr:row>78</xdr:row>
      <xdr:rowOff>26924</xdr:rowOff>
    </xdr:to>
    <xdr:sp macro="" textlink="">
      <xdr:nvSpPr>
        <xdr:cNvPr id="451" name="楕円 450"/>
        <xdr:cNvSpPr/>
      </xdr:nvSpPr>
      <xdr:spPr>
        <a:xfrm>
          <a:off x="13843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11701</xdr:rowOff>
    </xdr:from>
    <xdr:ext cx="762000" cy="259045"/>
    <xdr:sp macro="" textlink="">
      <xdr:nvSpPr>
        <xdr:cNvPr id="452" name="テキスト ボックス 451"/>
        <xdr:cNvSpPr txBox="1"/>
      </xdr:nvSpPr>
      <xdr:spPr>
        <a:xfrm>
          <a:off x="13512800" y="1338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115063</xdr:rowOff>
    </xdr:from>
    <xdr:to>
      <xdr:col>65</xdr:col>
      <xdr:colOff>53975</xdr:colOff>
      <xdr:row>78</xdr:row>
      <xdr:rowOff>45213</xdr:rowOff>
    </xdr:to>
    <xdr:sp macro="" textlink="">
      <xdr:nvSpPr>
        <xdr:cNvPr id="453" name="楕円 452"/>
        <xdr:cNvSpPr/>
      </xdr:nvSpPr>
      <xdr:spPr>
        <a:xfrm>
          <a:off x="12954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29990</xdr:rowOff>
    </xdr:from>
    <xdr:ext cx="762000" cy="259045"/>
    <xdr:sp macro="" textlink="">
      <xdr:nvSpPr>
        <xdr:cNvPr id="454" name="テキスト ボックス 453"/>
        <xdr:cNvSpPr txBox="1"/>
      </xdr:nvSpPr>
      <xdr:spPr>
        <a:xfrm>
          <a:off x="12623800" y="1340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愛媛県八幡浜市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80050</xdr:rowOff>
    </xdr:from>
    <xdr:to>
      <xdr:col>29</xdr:col>
      <xdr:colOff>127000</xdr:colOff>
      <xdr:row>20</xdr:row>
      <xdr:rowOff>97108</xdr:rowOff>
    </xdr:to>
    <xdr:cxnSp macro="">
      <xdr:nvCxnSpPr>
        <xdr:cNvPr id="47" name="直線コネクタ 46"/>
        <xdr:cNvCxnSpPr/>
      </xdr:nvCxnSpPr>
      <xdr:spPr bwMode="auto">
        <a:xfrm flipV="1">
          <a:off x="5651500" y="2185075"/>
          <a:ext cx="0" cy="13886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69185</xdr:rowOff>
    </xdr:from>
    <xdr:ext cx="762000" cy="259045"/>
    <xdr:sp macro="" textlink="">
      <xdr:nvSpPr>
        <xdr:cNvPr id="48" name="人口1人当たり決算額の推移最小値テキスト130"/>
        <xdr:cNvSpPr txBox="1"/>
      </xdr:nvSpPr>
      <xdr:spPr>
        <a:xfrm>
          <a:off x="5740400" y="354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97108</xdr:rowOff>
    </xdr:from>
    <xdr:to>
      <xdr:col>30</xdr:col>
      <xdr:colOff>25400</xdr:colOff>
      <xdr:row>20</xdr:row>
      <xdr:rowOff>97108</xdr:rowOff>
    </xdr:to>
    <xdr:cxnSp macro="">
      <xdr:nvCxnSpPr>
        <xdr:cNvPr id="49" name="直線コネクタ 48"/>
        <xdr:cNvCxnSpPr/>
      </xdr:nvCxnSpPr>
      <xdr:spPr bwMode="auto">
        <a:xfrm>
          <a:off x="5562600" y="35737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166427</xdr:rowOff>
    </xdr:from>
    <xdr:ext cx="762000" cy="259045"/>
    <xdr:sp macro="" textlink="">
      <xdr:nvSpPr>
        <xdr:cNvPr id="50" name="人口1人当たり決算額の推移最大値テキスト130"/>
        <xdr:cNvSpPr txBox="1"/>
      </xdr:nvSpPr>
      <xdr:spPr>
        <a:xfrm>
          <a:off x="5740400" y="192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80050</xdr:rowOff>
    </xdr:from>
    <xdr:to>
      <xdr:col>30</xdr:col>
      <xdr:colOff>25400</xdr:colOff>
      <xdr:row>12</xdr:row>
      <xdr:rowOff>80050</xdr:rowOff>
    </xdr:to>
    <xdr:cxnSp macro="">
      <xdr:nvCxnSpPr>
        <xdr:cNvPr id="51" name="直線コネクタ 50"/>
        <xdr:cNvCxnSpPr/>
      </xdr:nvCxnSpPr>
      <xdr:spPr bwMode="auto">
        <a:xfrm>
          <a:off x="5562600" y="21850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142327</xdr:rowOff>
    </xdr:from>
    <xdr:to>
      <xdr:col>29</xdr:col>
      <xdr:colOff>127000</xdr:colOff>
      <xdr:row>17</xdr:row>
      <xdr:rowOff>5690</xdr:rowOff>
    </xdr:to>
    <xdr:cxnSp macro="">
      <xdr:nvCxnSpPr>
        <xdr:cNvPr id="52" name="直線コネクタ 51"/>
        <xdr:cNvCxnSpPr/>
      </xdr:nvCxnSpPr>
      <xdr:spPr bwMode="auto">
        <a:xfrm flipV="1">
          <a:off x="5003800" y="2933152"/>
          <a:ext cx="647700" cy="348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22010</xdr:rowOff>
    </xdr:from>
    <xdr:ext cx="762000" cy="259045"/>
    <xdr:sp macro="" textlink="">
      <xdr:nvSpPr>
        <xdr:cNvPr id="53" name="人口1人当たり決算額の推移平均値テキスト130"/>
        <xdr:cNvSpPr txBox="1"/>
      </xdr:nvSpPr>
      <xdr:spPr>
        <a:xfrm>
          <a:off x="5740400" y="29842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49933</xdr:rowOff>
    </xdr:from>
    <xdr:to>
      <xdr:col>29</xdr:col>
      <xdr:colOff>177800</xdr:colOff>
      <xdr:row>17</xdr:row>
      <xdr:rowOff>151533</xdr:rowOff>
    </xdr:to>
    <xdr:sp macro="" textlink="">
      <xdr:nvSpPr>
        <xdr:cNvPr id="54" name="フローチャート: 判断 53"/>
        <xdr:cNvSpPr/>
      </xdr:nvSpPr>
      <xdr:spPr bwMode="auto">
        <a:xfrm>
          <a:off x="5600700" y="3012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5690</xdr:rowOff>
    </xdr:from>
    <xdr:to>
      <xdr:col>26</xdr:col>
      <xdr:colOff>50800</xdr:colOff>
      <xdr:row>17</xdr:row>
      <xdr:rowOff>24696</xdr:rowOff>
    </xdr:to>
    <xdr:cxnSp macro="">
      <xdr:nvCxnSpPr>
        <xdr:cNvPr id="55" name="直線コネクタ 54"/>
        <xdr:cNvCxnSpPr/>
      </xdr:nvCxnSpPr>
      <xdr:spPr bwMode="auto">
        <a:xfrm flipV="1">
          <a:off x="4305300" y="2967965"/>
          <a:ext cx="698500" cy="190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82220</xdr:rowOff>
    </xdr:from>
    <xdr:to>
      <xdr:col>26</xdr:col>
      <xdr:colOff>101600</xdr:colOff>
      <xdr:row>18</xdr:row>
      <xdr:rowOff>12370</xdr:rowOff>
    </xdr:to>
    <xdr:sp macro="" textlink="">
      <xdr:nvSpPr>
        <xdr:cNvPr id="56" name="フローチャート: 判断 55"/>
        <xdr:cNvSpPr/>
      </xdr:nvSpPr>
      <xdr:spPr bwMode="auto">
        <a:xfrm>
          <a:off x="4953000" y="304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168597</xdr:rowOff>
    </xdr:from>
    <xdr:ext cx="736600" cy="259045"/>
    <xdr:sp macro="" textlink="">
      <xdr:nvSpPr>
        <xdr:cNvPr id="57" name="テキスト ボックス 56"/>
        <xdr:cNvSpPr txBox="1"/>
      </xdr:nvSpPr>
      <xdr:spPr>
        <a:xfrm>
          <a:off x="4622800" y="3130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24696</xdr:rowOff>
    </xdr:from>
    <xdr:to>
      <xdr:col>22</xdr:col>
      <xdr:colOff>114300</xdr:colOff>
      <xdr:row>17</xdr:row>
      <xdr:rowOff>60249</xdr:rowOff>
    </xdr:to>
    <xdr:cxnSp macro="">
      <xdr:nvCxnSpPr>
        <xdr:cNvPr id="58" name="直線コネクタ 57"/>
        <xdr:cNvCxnSpPr/>
      </xdr:nvCxnSpPr>
      <xdr:spPr bwMode="auto">
        <a:xfrm flipV="1">
          <a:off x="3606800" y="2986971"/>
          <a:ext cx="698500" cy="355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99724</xdr:rowOff>
    </xdr:from>
    <xdr:to>
      <xdr:col>22</xdr:col>
      <xdr:colOff>165100</xdr:colOff>
      <xdr:row>18</xdr:row>
      <xdr:rowOff>29874</xdr:rowOff>
    </xdr:to>
    <xdr:sp macro="" textlink="">
      <xdr:nvSpPr>
        <xdr:cNvPr id="59" name="フローチャート: 判断 58"/>
        <xdr:cNvSpPr/>
      </xdr:nvSpPr>
      <xdr:spPr bwMode="auto">
        <a:xfrm>
          <a:off x="4254500" y="3061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14651</xdr:rowOff>
    </xdr:from>
    <xdr:ext cx="762000" cy="259045"/>
    <xdr:sp macro="" textlink="">
      <xdr:nvSpPr>
        <xdr:cNvPr id="60" name="テキスト ボックス 59"/>
        <xdr:cNvSpPr txBox="1"/>
      </xdr:nvSpPr>
      <xdr:spPr>
        <a:xfrm>
          <a:off x="3924300" y="3148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60249</xdr:rowOff>
    </xdr:from>
    <xdr:to>
      <xdr:col>18</xdr:col>
      <xdr:colOff>177800</xdr:colOff>
      <xdr:row>17</xdr:row>
      <xdr:rowOff>83827</xdr:rowOff>
    </xdr:to>
    <xdr:cxnSp macro="">
      <xdr:nvCxnSpPr>
        <xdr:cNvPr id="61" name="直線コネクタ 60"/>
        <xdr:cNvCxnSpPr/>
      </xdr:nvCxnSpPr>
      <xdr:spPr bwMode="auto">
        <a:xfrm flipV="1">
          <a:off x="2908300" y="3022524"/>
          <a:ext cx="698500" cy="235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111785</xdr:rowOff>
    </xdr:from>
    <xdr:to>
      <xdr:col>19</xdr:col>
      <xdr:colOff>38100</xdr:colOff>
      <xdr:row>18</xdr:row>
      <xdr:rowOff>41935</xdr:rowOff>
    </xdr:to>
    <xdr:sp macro="" textlink="">
      <xdr:nvSpPr>
        <xdr:cNvPr id="62" name="フローチャート: 判断 61"/>
        <xdr:cNvSpPr/>
      </xdr:nvSpPr>
      <xdr:spPr bwMode="auto">
        <a:xfrm>
          <a:off x="3556000" y="30740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26712</xdr:rowOff>
    </xdr:from>
    <xdr:ext cx="762000" cy="259045"/>
    <xdr:sp macro="" textlink="">
      <xdr:nvSpPr>
        <xdr:cNvPr id="63" name="テキスト ボックス 62"/>
        <xdr:cNvSpPr txBox="1"/>
      </xdr:nvSpPr>
      <xdr:spPr>
        <a:xfrm>
          <a:off x="3225800" y="316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134166</xdr:rowOff>
    </xdr:from>
    <xdr:to>
      <xdr:col>15</xdr:col>
      <xdr:colOff>101600</xdr:colOff>
      <xdr:row>18</xdr:row>
      <xdr:rowOff>64316</xdr:rowOff>
    </xdr:to>
    <xdr:sp macro="" textlink="">
      <xdr:nvSpPr>
        <xdr:cNvPr id="64" name="フローチャート: 判断 63"/>
        <xdr:cNvSpPr/>
      </xdr:nvSpPr>
      <xdr:spPr bwMode="auto">
        <a:xfrm>
          <a:off x="2857500" y="30964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49093</xdr:rowOff>
    </xdr:from>
    <xdr:ext cx="762000" cy="259045"/>
    <xdr:sp macro="" textlink="">
      <xdr:nvSpPr>
        <xdr:cNvPr id="65" name="テキスト ボックス 64"/>
        <xdr:cNvSpPr txBox="1"/>
      </xdr:nvSpPr>
      <xdr:spPr>
        <a:xfrm>
          <a:off x="2527300" y="3182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91527</xdr:rowOff>
    </xdr:from>
    <xdr:to>
      <xdr:col>29</xdr:col>
      <xdr:colOff>177800</xdr:colOff>
      <xdr:row>17</xdr:row>
      <xdr:rowOff>21677</xdr:rowOff>
    </xdr:to>
    <xdr:sp macro="" textlink="">
      <xdr:nvSpPr>
        <xdr:cNvPr id="71" name="楕円 70"/>
        <xdr:cNvSpPr/>
      </xdr:nvSpPr>
      <xdr:spPr bwMode="auto">
        <a:xfrm>
          <a:off x="5600700" y="28823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108054</xdr:rowOff>
    </xdr:from>
    <xdr:ext cx="762000" cy="259045"/>
    <xdr:sp macro="" textlink="">
      <xdr:nvSpPr>
        <xdr:cNvPr id="72" name="人口1人当たり決算額の推移該当値テキスト130"/>
        <xdr:cNvSpPr txBox="1"/>
      </xdr:nvSpPr>
      <xdr:spPr>
        <a:xfrm>
          <a:off x="5740400" y="2727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126340</xdr:rowOff>
    </xdr:from>
    <xdr:to>
      <xdr:col>26</xdr:col>
      <xdr:colOff>101600</xdr:colOff>
      <xdr:row>17</xdr:row>
      <xdr:rowOff>56490</xdr:rowOff>
    </xdr:to>
    <xdr:sp macro="" textlink="">
      <xdr:nvSpPr>
        <xdr:cNvPr id="73" name="楕円 72"/>
        <xdr:cNvSpPr/>
      </xdr:nvSpPr>
      <xdr:spPr bwMode="auto">
        <a:xfrm>
          <a:off x="4953000" y="29171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66667</xdr:rowOff>
    </xdr:from>
    <xdr:ext cx="736600" cy="259045"/>
    <xdr:sp macro="" textlink="">
      <xdr:nvSpPr>
        <xdr:cNvPr id="74" name="テキスト ボックス 73"/>
        <xdr:cNvSpPr txBox="1"/>
      </xdr:nvSpPr>
      <xdr:spPr>
        <a:xfrm>
          <a:off x="4622800" y="26860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145346</xdr:rowOff>
    </xdr:from>
    <xdr:to>
      <xdr:col>22</xdr:col>
      <xdr:colOff>165100</xdr:colOff>
      <xdr:row>17</xdr:row>
      <xdr:rowOff>75496</xdr:rowOff>
    </xdr:to>
    <xdr:sp macro="" textlink="">
      <xdr:nvSpPr>
        <xdr:cNvPr id="75" name="楕円 74"/>
        <xdr:cNvSpPr/>
      </xdr:nvSpPr>
      <xdr:spPr bwMode="auto">
        <a:xfrm>
          <a:off x="4254500" y="29361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85673</xdr:rowOff>
    </xdr:from>
    <xdr:ext cx="762000" cy="259045"/>
    <xdr:sp macro="" textlink="">
      <xdr:nvSpPr>
        <xdr:cNvPr id="76" name="テキスト ボックス 75"/>
        <xdr:cNvSpPr txBox="1"/>
      </xdr:nvSpPr>
      <xdr:spPr>
        <a:xfrm>
          <a:off x="3924300" y="270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9449</xdr:rowOff>
    </xdr:from>
    <xdr:to>
      <xdr:col>19</xdr:col>
      <xdr:colOff>38100</xdr:colOff>
      <xdr:row>17</xdr:row>
      <xdr:rowOff>111049</xdr:rowOff>
    </xdr:to>
    <xdr:sp macro="" textlink="">
      <xdr:nvSpPr>
        <xdr:cNvPr id="77" name="楕円 76"/>
        <xdr:cNvSpPr/>
      </xdr:nvSpPr>
      <xdr:spPr bwMode="auto">
        <a:xfrm>
          <a:off x="3556000" y="29717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121226</xdr:rowOff>
    </xdr:from>
    <xdr:ext cx="762000" cy="259045"/>
    <xdr:sp macro="" textlink="">
      <xdr:nvSpPr>
        <xdr:cNvPr id="78" name="テキスト ボックス 77"/>
        <xdr:cNvSpPr txBox="1"/>
      </xdr:nvSpPr>
      <xdr:spPr>
        <a:xfrm>
          <a:off x="3225800" y="2740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33027</xdr:rowOff>
    </xdr:from>
    <xdr:to>
      <xdr:col>15</xdr:col>
      <xdr:colOff>101600</xdr:colOff>
      <xdr:row>17</xdr:row>
      <xdr:rowOff>134627</xdr:rowOff>
    </xdr:to>
    <xdr:sp macro="" textlink="">
      <xdr:nvSpPr>
        <xdr:cNvPr id="79" name="楕円 78"/>
        <xdr:cNvSpPr/>
      </xdr:nvSpPr>
      <xdr:spPr bwMode="auto">
        <a:xfrm>
          <a:off x="2857500" y="29953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144804</xdr:rowOff>
    </xdr:from>
    <xdr:ext cx="762000" cy="259045"/>
    <xdr:sp macro="" textlink="">
      <xdr:nvSpPr>
        <xdr:cNvPr id="80" name="テキスト ボックス 79"/>
        <xdr:cNvSpPr txBox="1"/>
      </xdr:nvSpPr>
      <xdr:spPr>
        <a:xfrm>
          <a:off x="2527300" y="2764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212820</xdr:rowOff>
    </xdr:from>
    <xdr:to>
      <xdr:col>29</xdr:col>
      <xdr:colOff>127000</xdr:colOff>
      <xdr:row>38</xdr:row>
      <xdr:rowOff>156588</xdr:rowOff>
    </xdr:to>
    <xdr:cxnSp macro="">
      <xdr:nvCxnSpPr>
        <xdr:cNvPr id="109" name="直線コネクタ 108"/>
        <xdr:cNvCxnSpPr/>
      </xdr:nvCxnSpPr>
      <xdr:spPr bwMode="auto">
        <a:xfrm flipV="1">
          <a:off x="5651500" y="6137370"/>
          <a:ext cx="0" cy="14868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128665</xdr:rowOff>
    </xdr:from>
    <xdr:ext cx="762000" cy="259045"/>
    <xdr:sp macro="" textlink="">
      <xdr:nvSpPr>
        <xdr:cNvPr id="110" name="人口1人当たり決算額の推移最小値テキスト445"/>
        <xdr:cNvSpPr txBox="1"/>
      </xdr:nvSpPr>
      <xdr:spPr>
        <a:xfrm>
          <a:off x="5740400" y="759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156588</xdr:rowOff>
    </xdr:from>
    <xdr:to>
      <xdr:col>30</xdr:col>
      <xdr:colOff>25400</xdr:colOff>
      <xdr:row>38</xdr:row>
      <xdr:rowOff>156588</xdr:rowOff>
    </xdr:to>
    <xdr:cxnSp macro="">
      <xdr:nvCxnSpPr>
        <xdr:cNvPr id="111" name="直線コネクタ 110"/>
        <xdr:cNvCxnSpPr/>
      </xdr:nvCxnSpPr>
      <xdr:spPr bwMode="auto">
        <a:xfrm>
          <a:off x="5562600" y="76241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127747</xdr:rowOff>
    </xdr:from>
    <xdr:ext cx="762000" cy="259045"/>
    <xdr:sp macro="" textlink="">
      <xdr:nvSpPr>
        <xdr:cNvPr id="112" name="人口1人当たり決算額の推移最大値テキスト445"/>
        <xdr:cNvSpPr txBox="1"/>
      </xdr:nvSpPr>
      <xdr:spPr>
        <a:xfrm>
          <a:off x="5740400" y="5880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212820</xdr:rowOff>
    </xdr:from>
    <xdr:to>
      <xdr:col>30</xdr:col>
      <xdr:colOff>25400</xdr:colOff>
      <xdr:row>33</xdr:row>
      <xdr:rowOff>212820</xdr:rowOff>
    </xdr:to>
    <xdr:cxnSp macro="">
      <xdr:nvCxnSpPr>
        <xdr:cNvPr id="113" name="直線コネクタ 112"/>
        <xdr:cNvCxnSpPr/>
      </xdr:nvCxnSpPr>
      <xdr:spPr bwMode="auto">
        <a:xfrm>
          <a:off x="5562600" y="61373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331189</xdr:rowOff>
    </xdr:from>
    <xdr:to>
      <xdr:col>29</xdr:col>
      <xdr:colOff>127000</xdr:colOff>
      <xdr:row>37</xdr:row>
      <xdr:rowOff>331856</xdr:rowOff>
    </xdr:to>
    <xdr:cxnSp macro="">
      <xdr:nvCxnSpPr>
        <xdr:cNvPr id="114" name="直線コネクタ 113"/>
        <xdr:cNvCxnSpPr/>
      </xdr:nvCxnSpPr>
      <xdr:spPr bwMode="auto">
        <a:xfrm>
          <a:off x="5003800" y="7455889"/>
          <a:ext cx="647700" cy="6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316633</xdr:rowOff>
    </xdr:from>
    <xdr:ext cx="762000" cy="259045"/>
    <xdr:sp macro="" textlink="">
      <xdr:nvSpPr>
        <xdr:cNvPr id="115" name="人口1人当たり決算額の推移平均値テキスト445"/>
        <xdr:cNvSpPr txBox="1"/>
      </xdr:nvSpPr>
      <xdr:spPr>
        <a:xfrm>
          <a:off x="5740400" y="74413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285510</xdr:rowOff>
    </xdr:from>
    <xdr:to>
      <xdr:col>29</xdr:col>
      <xdr:colOff>177800</xdr:colOff>
      <xdr:row>38</xdr:row>
      <xdr:rowOff>44210</xdr:rowOff>
    </xdr:to>
    <xdr:sp macro="" textlink="">
      <xdr:nvSpPr>
        <xdr:cNvPr id="116" name="フローチャート: 判断 115"/>
        <xdr:cNvSpPr/>
      </xdr:nvSpPr>
      <xdr:spPr bwMode="auto">
        <a:xfrm>
          <a:off x="5600700" y="74102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331189</xdr:rowOff>
    </xdr:from>
    <xdr:to>
      <xdr:col>26</xdr:col>
      <xdr:colOff>50800</xdr:colOff>
      <xdr:row>38</xdr:row>
      <xdr:rowOff>3849</xdr:rowOff>
    </xdr:to>
    <xdr:cxnSp macro="">
      <xdr:nvCxnSpPr>
        <xdr:cNvPr id="117" name="直線コネクタ 116"/>
        <xdr:cNvCxnSpPr/>
      </xdr:nvCxnSpPr>
      <xdr:spPr bwMode="auto">
        <a:xfrm flipV="1">
          <a:off x="4305300" y="7455889"/>
          <a:ext cx="698500" cy="155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282931</xdr:rowOff>
    </xdr:from>
    <xdr:to>
      <xdr:col>26</xdr:col>
      <xdr:colOff>101600</xdr:colOff>
      <xdr:row>38</xdr:row>
      <xdr:rowOff>41631</xdr:rowOff>
    </xdr:to>
    <xdr:sp macro="" textlink="">
      <xdr:nvSpPr>
        <xdr:cNvPr id="118" name="フローチャート: 判断 117"/>
        <xdr:cNvSpPr/>
      </xdr:nvSpPr>
      <xdr:spPr bwMode="auto">
        <a:xfrm>
          <a:off x="4953000" y="74076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26408</xdr:rowOff>
    </xdr:from>
    <xdr:ext cx="736600" cy="259045"/>
    <xdr:sp macro="" textlink="">
      <xdr:nvSpPr>
        <xdr:cNvPr id="119" name="テキスト ボックス 118"/>
        <xdr:cNvSpPr txBox="1"/>
      </xdr:nvSpPr>
      <xdr:spPr>
        <a:xfrm>
          <a:off x="4622800" y="7494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324895</xdr:rowOff>
    </xdr:from>
    <xdr:to>
      <xdr:col>22</xdr:col>
      <xdr:colOff>114300</xdr:colOff>
      <xdr:row>38</xdr:row>
      <xdr:rowOff>3849</xdr:rowOff>
    </xdr:to>
    <xdr:cxnSp macro="">
      <xdr:nvCxnSpPr>
        <xdr:cNvPr id="120" name="直線コネクタ 119"/>
        <xdr:cNvCxnSpPr/>
      </xdr:nvCxnSpPr>
      <xdr:spPr bwMode="auto">
        <a:xfrm>
          <a:off x="3606800" y="7449595"/>
          <a:ext cx="698500" cy="218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282851</xdr:rowOff>
    </xdr:from>
    <xdr:to>
      <xdr:col>22</xdr:col>
      <xdr:colOff>165100</xdr:colOff>
      <xdr:row>38</xdr:row>
      <xdr:rowOff>41551</xdr:rowOff>
    </xdr:to>
    <xdr:sp macro="" textlink="">
      <xdr:nvSpPr>
        <xdr:cNvPr id="121" name="フローチャート: 判断 120"/>
        <xdr:cNvSpPr/>
      </xdr:nvSpPr>
      <xdr:spPr bwMode="auto">
        <a:xfrm>
          <a:off x="42545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51728</xdr:rowOff>
    </xdr:from>
    <xdr:ext cx="762000" cy="259045"/>
    <xdr:sp macro="" textlink="">
      <xdr:nvSpPr>
        <xdr:cNvPr id="122" name="テキスト ボックス 121"/>
        <xdr:cNvSpPr txBox="1"/>
      </xdr:nvSpPr>
      <xdr:spPr>
        <a:xfrm>
          <a:off x="3924300" y="7176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320415</xdr:rowOff>
    </xdr:from>
    <xdr:to>
      <xdr:col>18</xdr:col>
      <xdr:colOff>177800</xdr:colOff>
      <xdr:row>37</xdr:row>
      <xdr:rowOff>324895</xdr:rowOff>
    </xdr:to>
    <xdr:cxnSp macro="">
      <xdr:nvCxnSpPr>
        <xdr:cNvPr id="123" name="直線コネクタ 122"/>
        <xdr:cNvCxnSpPr/>
      </xdr:nvCxnSpPr>
      <xdr:spPr bwMode="auto">
        <a:xfrm>
          <a:off x="2908300" y="7445115"/>
          <a:ext cx="698500" cy="44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279151</xdr:rowOff>
    </xdr:from>
    <xdr:to>
      <xdr:col>19</xdr:col>
      <xdr:colOff>38100</xdr:colOff>
      <xdr:row>38</xdr:row>
      <xdr:rowOff>37851</xdr:rowOff>
    </xdr:to>
    <xdr:sp macro="" textlink="">
      <xdr:nvSpPr>
        <xdr:cNvPr id="124" name="フローチャート: 判断 123"/>
        <xdr:cNvSpPr/>
      </xdr:nvSpPr>
      <xdr:spPr bwMode="auto">
        <a:xfrm>
          <a:off x="35560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22628</xdr:rowOff>
    </xdr:from>
    <xdr:ext cx="762000" cy="259045"/>
    <xdr:sp macro="" textlink="">
      <xdr:nvSpPr>
        <xdr:cNvPr id="125" name="テキスト ボックス 124"/>
        <xdr:cNvSpPr txBox="1"/>
      </xdr:nvSpPr>
      <xdr:spPr>
        <a:xfrm>
          <a:off x="3225800" y="7490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278942</xdr:rowOff>
    </xdr:from>
    <xdr:to>
      <xdr:col>15</xdr:col>
      <xdr:colOff>101600</xdr:colOff>
      <xdr:row>38</xdr:row>
      <xdr:rowOff>37642</xdr:rowOff>
    </xdr:to>
    <xdr:sp macro="" textlink="">
      <xdr:nvSpPr>
        <xdr:cNvPr id="126" name="フローチャート: 判断 125"/>
        <xdr:cNvSpPr/>
      </xdr:nvSpPr>
      <xdr:spPr bwMode="auto">
        <a:xfrm>
          <a:off x="28575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22419</xdr:rowOff>
    </xdr:from>
    <xdr:ext cx="762000" cy="259045"/>
    <xdr:sp macro="" textlink="">
      <xdr:nvSpPr>
        <xdr:cNvPr id="127" name="テキスト ボックス 126"/>
        <xdr:cNvSpPr txBox="1"/>
      </xdr:nvSpPr>
      <xdr:spPr>
        <a:xfrm>
          <a:off x="2527300" y="749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281056</xdr:rowOff>
    </xdr:from>
    <xdr:to>
      <xdr:col>29</xdr:col>
      <xdr:colOff>177800</xdr:colOff>
      <xdr:row>38</xdr:row>
      <xdr:rowOff>39756</xdr:rowOff>
    </xdr:to>
    <xdr:sp macro="" textlink="">
      <xdr:nvSpPr>
        <xdr:cNvPr id="133" name="楕円 132"/>
        <xdr:cNvSpPr/>
      </xdr:nvSpPr>
      <xdr:spPr bwMode="auto">
        <a:xfrm>
          <a:off x="5600700" y="74057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126133</xdr:rowOff>
    </xdr:from>
    <xdr:ext cx="762000" cy="259045"/>
    <xdr:sp macro="" textlink="">
      <xdr:nvSpPr>
        <xdr:cNvPr id="134" name="人口1人当たり決算額の推移該当値テキスト445"/>
        <xdr:cNvSpPr txBox="1"/>
      </xdr:nvSpPr>
      <xdr:spPr>
        <a:xfrm>
          <a:off x="5740400" y="725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280389</xdr:rowOff>
    </xdr:from>
    <xdr:to>
      <xdr:col>26</xdr:col>
      <xdr:colOff>101600</xdr:colOff>
      <xdr:row>38</xdr:row>
      <xdr:rowOff>39089</xdr:rowOff>
    </xdr:to>
    <xdr:sp macro="" textlink="">
      <xdr:nvSpPr>
        <xdr:cNvPr id="135" name="楕円 134"/>
        <xdr:cNvSpPr/>
      </xdr:nvSpPr>
      <xdr:spPr bwMode="auto">
        <a:xfrm>
          <a:off x="4953000" y="74050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49266</xdr:rowOff>
    </xdr:from>
    <xdr:ext cx="736600" cy="259045"/>
    <xdr:sp macro="" textlink="">
      <xdr:nvSpPr>
        <xdr:cNvPr id="136" name="テキスト ボックス 135"/>
        <xdr:cNvSpPr txBox="1"/>
      </xdr:nvSpPr>
      <xdr:spPr>
        <a:xfrm>
          <a:off x="4622800" y="7173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295949</xdr:rowOff>
    </xdr:from>
    <xdr:to>
      <xdr:col>22</xdr:col>
      <xdr:colOff>165100</xdr:colOff>
      <xdr:row>38</xdr:row>
      <xdr:rowOff>54649</xdr:rowOff>
    </xdr:to>
    <xdr:sp macro="" textlink="">
      <xdr:nvSpPr>
        <xdr:cNvPr id="137" name="楕円 136"/>
        <xdr:cNvSpPr/>
      </xdr:nvSpPr>
      <xdr:spPr bwMode="auto">
        <a:xfrm>
          <a:off x="4254500" y="74206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39426</xdr:rowOff>
    </xdr:from>
    <xdr:ext cx="762000" cy="259045"/>
    <xdr:sp macro="" textlink="">
      <xdr:nvSpPr>
        <xdr:cNvPr id="138" name="テキスト ボックス 137"/>
        <xdr:cNvSpPr txBox="1"/>
      </xdr:nvSpPr>
      <xdr:spPr>
        <a:xfrm>
          <a:off x="3924300" y="7507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274095</xdr:rowOff>
    </xdr:from>
    <xdr:to>
      <xdr:col>19</xdr:col>
      <xdr:colOff>38100</xdr:colOff>
      <xdr:row>38</xdr:row>
      <xdr:rowOff>32795</xdr:rowOff>
    </xdr:to>
    <xdr:sp macro="" textlink="">
      <xdr:nvSpPr>
        <xdr:cNvPr id="139" name="楕円 138"/>
        <xdr:cNvSpPr/>
      </xdr:nvSpPr>
      <xdr:spPr bwMode="auto">
        <a:xfrm>
          <a:off x="3556000" y="73987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42972</xdr:rowOff>
    </xdr:from>
    <xdr:ext cx="762000" cy="259045"/>
    <xdr:sp macro="" textlink="">
      <xdr:nvSpPr>
        <xdr:cNvPr id="140" name="テキスト ボックス 139"/>
        <xdr:cNvSpPr txBox="1"/>
      </xdr:nvSpPr>
      <xdr:spPr>
        <a:xfrm>
          <a:off x="3225800" y="7167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269615</xdr:rowOff>
    </xdr:from>
    <xdr:to>
      <xdr:col>15</xdr:col>
      <xdr:colOff>101600</xdr:colOff>
      <xdr:row>38</xdr:row>
      <xdr:rowOff>28315</xdr:rowOff>
    </xdr:to>
    <xdr:sp macro="" textlink="">
      <xdr:nvSpPr>
        <xdr:cNvPr id="141" name="楕円 140"/>
        <xdr:cNvSpPr/>
      </xdr:nvSpPr>
      <xdr:spPr bwMode="auto">
        <a:xfrm>
          <a:off x="2857500" y="73943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38492</xdr:rowOff>
    </xdr:from>
    <xdr:ext cx="762000" cy="259045"/>
    <xdr:sp macro="" textlink="">
      <xdr:nvSpPr>
        <xdr:cNvPr id="142" name="テキスト ボックス 141"/>
        <xdr:cNvSpPr txBox="1"/>
      </xdr:nvSpPr>
      <xdr:spPr>
        <a:xfrm>
          <a:off x="2527300" y="7163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愛媛県八幡浜市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32,584
32,354
132.65
26,857,682
26,051,618
65,917
11,512,286
24,320,187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65.9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65841</xdr:rowOff>
    </xdr:from>
    <xdr:to>
      <xdr:col>24</xdr:col>
      <xdr:colOff>62865</xdr:colOff>
      <xdr:row>38</xdr:row>
      <xdr:rowOff>61182</xdr:rowOff>
    </xdr:to>
    <xdr:cxnSp macro="">
      <xdr:nvCxnSpPr>
        <xdr:cNvPr id="58" name="直線コネクタ 57"/>
        <xdr:cNvCxnSpPr/>
      </xdr:nvCxnSpPr>
      <xdr:spPr>
        <a:xfrm flipV="1">
          <a:off x="4633595" y="5380791"/>
          <a:ext cx="1270" cy="1195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65009</xdr:rowOff>
    </xdr:from>
    <xdr:ext cx="534377" cy="259045"/>
    <xdr:sp macro="" textlink="">
      <xdr:nvSpPr>
        <xdr:cNvPr id="59" name="人件費最小値テキスト"/>
        <xdr:cNvSpPr txBox="1"/>
      </xdr:nvSpPr>
      <xdr:spPr>
        <a:xfrm>
          <a:off x="4686300" y="6580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61182</xdr:rowOff>
    </xdr:from>
    <xdr:to>
      <xdr:col>24</xdr:col>
      <xdr:colOff>152400</xdr:colOff>
      <xdr:row>38</xdr:row>
      <xdr:rowOff>61182</xdr:rowOff>
    </xdr:to>
    <xdr:cxnSp macro="">
      <xdr:nvCxnSpPr>
        <xdr:cNvPr id="60" name="直線コネクタ 59"/>
        <xdr:cNvCxnSpPr/>
      </xdr:nvCxnSpPr>
      <xdr:spPr>
        <a:xfrm>
          <a:off x="4546600" y="6576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12518</xdr:rowOff>
    </xdr:from>
    <xdr:ext cx="599010" cy="259045"/>
    <xdr:sp macro="" textlink="">
      <xdr:nvSpPr>
        <xdr:cNvPr id="61" name="人件費最大値テキスト"/>
        <xdr:cNvSpPr txBox="1"/>
      </xdr:nvSpPr>
      <xdr:spPr>
        <a:xfrm>
          <a:off x="4686300" y="5156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65841</xdr:rowOff>
    </xdr:from>
    <xdr:to>
      <xdr:col>24</xdr:col>
      <xdr:colOff>152400</xdr:colOff>
      <xdr:row>31</xdr:row>
      <xdr:rowOff>65841</xdr:rowOff>
    </xdr:to>
    <xdr:cxnSp macro="">
      <xdr:nvCxnSpPr>
        <xdr:cNvPr id="62" name="直線コネクタ 61"/>
        <xdr:cNvCxnSpPr/>
      </xdr:nvCxnSpPr>
      <xdr:spPr>
        <a:xfrm>
          <a:off x="4546600" y="5380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84847</xdr:rowOff>
    </xdr:from>
    <xdr:to>
      <xdr:col>24</xdr:col>
      <xdr:colOff>63500</xdr:colOff>
      <xdr:row>36</xdr:row>
      <xdr:rowOff>78816</xdr:rowOff>
    </xdr:to>
    <xdr:cxnSp macro="">
      <xdr:nvCxnSpPr>
        <xdr:cNvPr id="63" name="直線コネクタ 62"/>
        <xdr:cNvCxnSpPr/>
      </xdr:nvCxnSpPr>
      <xdr:spPr>
        <a:xfrm flipV="1">
          <a:off x="3797300" y="6085597"/>
          <a:ext cx="838200" cy="165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164279</xdr:rowOff>
    </xdr:from>
    <xdr:ext cx="599010" cy="259045"/>
    <xdr:sp macro="" textlink="">
      <xdr:nvSpPr>
        <xdr:cNvPr id="64" name="人件費平均値テキスト"/>
        <xdr:cNvSpPr txBox="1"/>
      </xdr:nvSpPr>
      <xdr:spPr>
        <a:xfrm>
          <a:off x="4686300" y="58221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141402</xdr:rowOff>
    </xdr:from>
    <xdr:to>
      <xdr:col>24</xdr:col>
      <xdr:colOff>114300</xdr:colOff>
      <xdr:row>35</xdr:row>
      <xdr:rowOff>71552</xdr:rowOff>
    </xdr:to>
    <xdr:sp macro="" textlink="">
      <xdr:nvSpPr>
        <xdr:cNvPr id="65" name="フローチャート: 判断 64"/>
        <xdr:cNvSpPr/>
      </xdr:nvSpPr>
      <xdr:spPr>
        <a:xfrm>
          <a:off x="4584700" y="597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70587</xdr:rowOff>
    </xdr:from>
    <xdr:to>
      <xdr:col>19</xdr:col>
      <xdr:colOff>177800</xdr:colOff>
      <xdr:row>36</xdr:row>
      <xdr:rowOff>78816</xdr:rowOff>
    </xdr:to>
    <xdr:cxnSp macro="">
      <xdr:nvCxnSpPr>
        <xdr:cNvPr id="66" name="直線コネクタ 65"/>
        <xdr:cNvCxnSpPr/>
      </xdr:nvCxnSpPr>
      <xdr:spPr>
        <a:xfrm>
          <a:off x="2908300" y="6242787"/>
          <a:ext cx="8890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74063</xdr:rowOff>
    </xdr:from>
    <xdr:to>
      <xdr:col>20</xdr:col>
      <xdr:colOff>38100</xdr:colOff>
      <xdr:row>36</xdr:row>
      <xdr:rowOff>4213</xdr:rowOff>
    </xdr:to>
    <xdr:sp macro="" textlink="">
      <xdr:nvSpPr>
        <xdr:cNvPr id="67" name="フローチャート: 判断 66"/>
        <xdr:cNvSpPr/>
      </xdr:nvSpPr>
      <xdr:spPr>
        <a:xfrm>
          <a:off x="3746500" y="60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20740</xdr:rowOff>
    </xdr:from>
    <xdr:ext cx="534377" cy="259045"/>
    <xdr:sp macro="" textlink="">
      <xdr:nvSpPr>
        <xdr:cNvPr id="68" name="テキスト ボックス 67"/>
        <xdr:cNvSpPr txBox="1"/>
      </xdr:nvSpPr>
      <xdr:spPr>
        <a:xfrm>
          <a:off x="3530111" y="5850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29243</xdr:rowOff>
    </xdr:from>
    <xdr:to>
      <xdr:col>15</xdr:col>
      <xdr:colOff>50800</xdr:colOff>
      <xdr:row>36</xdr:row>
      <xdr:rowOff>70587</xdr:rowOff>
    </xdr:to>
    <xdr:cxnSp macro="">
      <xdr:nvCxnSpPr>
        <xdr:cNvPr id="69" name="直線コネクタ 68"/>
        <xdr:cNvCxnSpPr/>
      </xdr:nvCxnSpPr>
      <xdr:spPr>
        <a:xfrm>
          <a:off x="2019300" y="6201443"/>
          <a:ext cx="889000" cy="41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76229</xdr:rowOff>
    </xdr:from>
    <xdr:to>
      <xdr:col>15</xdr:col>
      <xdr:colOff>101600</xdr:colOff>
      <xdr:row>36</xdr:row>
      <xdr:rowOff>6379</xdr:rowOff>
    </xdr:to>
    <xdr:sp macro="" textlink="">
      <xdr:nvSpPr>
        <xdr:cNvPr id="70" name="フローチャート: 判断 69"/>
        <xdr:cNvSpPr/>
      </xdr:nvSpPr>
      <xdr:spPr>
        <a:xfrm>
          <a:off x="2857500" y="607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22906</xdr:rowOff>
    </xdr:from>
    <xdr:ext cx="534377" cy="259045"/>
    <xdr:sp macro="" textlink="">
      <xdr:nvSpPr>
        <xdr:cNvPr id="71" name="テキスト ボックス 70"/>
        <xdr:cNvSpPr txBox="1"/>
      </xdr:nvSpPr>
      <xdr:spPr>
        <a:xfrm>
          <a:off x="2641111" y="5852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29243</xdr:rowOff>
    </xdr:from>
    <xdr:to>
      <xdr:col>10</xdr:col>
      <xdr:colOff>114300</xdr:colOff>
      <xdr:row>36</xdr:row>
      <xdr:rowOff>50372</xdr:rowOff>
    </xdr:to>
    <xdr:cxnSp macro="">
      <xdr:nvCxnSpPr>
        <xdr:cNvPr id="72" name="直線コネクタ 71"/>
        <xdr:cNvCxnSpPr/>
      </xdr:nvCxnSpPr>
      <xdr:spPr>
        <a:xfrm flipV="1">
          <a:off x="1130300" y="6201443"/>
          <a:ext cx="889000" cy="21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85678</xdr:rowOff>
    </xdr:from>
    <xdr:to>
      <xdr:col>10</xdr:col>
      <xdr:colOff>165100</xdr:colOff>
      <xdr:row>36</xdr:row>
      <xdr:rowOff>15828</xdr:rowOff>
    </xdr:to>
    <xdr:sp macro="" textlink="">
      <xdr:nvSpPr>
        <xdr:cNvPr id="73" name="フローチャート: 判断 72"/>
        <xdr:cNvSpPr/>
      </xdr:nvSpPr>
      <xdr:spPr>
        <a:xfrm>
          <a:off x="1968500" y="60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32355</xdr:rowOff>
    </xdr:from>
    <xdr:ext cx="534377" cy="259045"/>
    <xdr:sp macro="" textlink="">
      <xdr:nvSpPr>
        <xdr:cNvPr id="74" name="テキスト ボックス 73"/>
        <xdr:cNvSpPr txBox="1"/>
      </xdr:nvSpPr>
      <xdr:spPr>
        <a:xfrm>
          <a:off x="1752111" y="586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93646</xdr:rowOff>
    </xdr:from>
    <xdr:to>
      <xdr:col>6</xdr:col>
      <xdr:colOff>38100</xdr:colOff>
      <xdr:row>36</xdr:row>
      <xdr:rowOff>23796</xdr:rowOff>
    </xdr:to>
    <xdr:sp macro="" textlink="">
      <xdr:nvSpPr>
        <xdr:cNvPr id="75" name="フローチャート: 判断 74"/>
        <xdr:cNvSpPr/>
      </xdr:nvSpPr>
      <xdr:spPr>
        <a:xfrm>
          <a:off x="1079500" y="609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40323</xdr:rowOff>
    </xdr:from>
    <xdr:ext cx="534377" cy="259045"/>
    <xdr:sp macro="" textlink="">
      <xdr:nvSpPr>
        <xdr:cNvPr id="76" name="テキスト ボックス 75"/>
        <xdr:cNvSpPr txBox="1"/>
      </xdr:nvSpPr>
      <xdr:spPr>
        <a:xfrm>
          <a:off x="863111" y="5869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34047</xdr:rowOff>
    </xdr:from>
    <xdr:to>
      <xdr:col>24</xdr:col>
      <xdr:colOff>114300</xdr:colOff>
      <xdr:row>35</xdr:row>
      <xdr:rowOff>135647</xdr:rowOff>
    </xdr:to>
    <xdr:sp macro="" textlink="">
      <xdr:nvSpPr>
        <xdr:cNvPr id="82" name="楕円 81"/>
        <xdr:cNvSpPr/>
      </xdr:nvSpPr>
      <xdr:spPr>
        <a:xfrm>
          <a:off x="4584700" y="6034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12474</xdr:rowOff>
    </xdr:from>
    <xdr:ext cx="534377" cy="259045"/>
    <xdr:sp macro="" textlink="">
      <xdr:nvSpPr>
        <xdr:cNvPr id="83" name="人件費該当値テキスト"/>
        <xdr:cNvSpPr txBox="1"/>
      </xdr:nvSpPr>
      <xdr:spPr>
        <a:xfrm>
          <a:off x="4686300" y="6013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28016</xdr:rowOff>
    </xdr:from>
    <xdr:to>
      <xdr:col>20</xdr:col>
      <xdr:colOff>38100</xdr:colOff>
      <xdr:row>36</xdr:row>
      <xdr:rowOff>129616</xdr:rowOff>
    </xdr:to>
    <xdr:sp macro="" textlink="">
      <xdr:nvSpPr>
        <xdr:cNvPr id="84" name="楕円 83"/>
        <xdr:cNvSpPr/>
      </xdr:nvSpPr>
      <xdr:spPr>
        <a:xfrm>
          <a:off x="3746500" y="6200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120743</xdr:rowOff>
    </xdr:from>
    <xdr:ext cx="534377" cy="259045"/>
    <xdr:sp macro="" textlink="">
      <xdr:nvSpPr>
        <xdr:cNvPr id="85" name="テキスト ボックス 84"/>
        <xdr:cNvSpPr txBox="1"/>
      </xdr:nvSpPr>
      <xdr:spPr>
        <a:xfrm>
          <a:off x="3530111" y="629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19787</xdr:rowOff>
    </xdr:from>
    <xdr:to>
      <xdr:col>15</xdr:col>
      <xdr:colOff>101600</xdr:colOff>
      <xdr:row>36</xdr:row>
      <xdr:rowOff>121387</xdr:rowOff>
    </xdr:to>
    <xdr:sp macro="" textlink="">
      <xdr:nvSpPr>
        <xdr:cNvPr id="86" name="楕円 85"/>
        <xdr:cNvSpPr/>
      </xdr:nvSpPr>
      <xdr:spPr>
        <a:xfrm>
          <a:off x="2857500" y="6191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112514</xdr:rowOff>
    </xdr:from>
    <xdr:ext cx="534377" cy="259045"/>
    <xdr:sp macro="" textlink="">
      <xdr:nvSpPr>
        <xdr:cNvPr id="87" name="テキスト ボックス 86"/>
        <xdr:cNvSpPr txBox="1"/>
      </xdr:nvSpPr>
      <xdr:spPr>
        <a:xfrm>
          <a:off x="2641111" y="6284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149893</xdr:rowOff>
    </xdr:from>
    <xdr:to>
      <xdr:col>10</xdr:col>
      <xdr:colOff>165100</xdr:colOff>
      <xdr:row>36</xdr:row>
      <xdr:rowOff>80043</xdr:rowOff>
    </xdr:to>
    <xdr:sp macro="" textlink="">
      <xdr:nvSpPr>
        <xdr:cNvPr id="88" name="楕円 87"/>
        <xdr:cNvSpPr/>
      </xdr:nvSpPr>
      <xdr:spPr>
        <a:xfrm>
          <a:off x="1968500" y="615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71170</xdr:rowOff>
    </xdr:from>
    <xdr:ext cx="534377" cy="259045"/>
    <xdr:sp macro="" textlink="">
      <xdr:nvSpPr>
        <xdr:cNvPr id="89" name="テキスト ボックス 88"/>
        <xdr:cNvSpPr txBox="1"/>
      </xdr:nvSpPr>
      <xdr:spPr>
        <a:xfrm>
          <a:off x="1752111" y="6243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171022</xdr:rowOff>
    </xdr:from>
    <xdr:to>
      <xdr:col>6</xdr:col>
      <xdr:colOff>38100</xdr:colOff>
      <xdr:row>36</xdr:row>
      <xdr:rowOff>101172</xdr:rowOff>
    </xdr:to>
    <xdr:sp macro="" textlink="">
      <xdr:nvSpPr>
        <xdr:cNvPr id="90" name="楕円 89"/>
        <xdr:cNvSpPr/>
      </xdr:nvSpPr>
      <xdr:spPr>
        <a:xfrm>
          <a:off x="1079500" y="6171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92299</xdr:rowOff>
    </xdr:from>
    <xdr:ext cx="534377" cy="259045"/>
    <xdr:sp macro="" textlink="">
      <xdr:nvSpPr>
        <xdr:cNvPr id="91" name="テキスト ボックス 90"/>
        <xdr:cNvSpPr txBox="1"/>
      </xdr:nvSpPr>
      <xdr:spPr>
        <a:xfrm>
          <a:off x="863111" y="6264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40618</xdr:rowOff>
    </xdr:from>
    <xdr:to>
      <xdr:col>24</xdr:col>
      <xdr:colOff>62865</xdr:colOff>
      <xdr:row>58</xdr:row>
      <xdr:rowOff>140043</xdr:rowOff>
    </xdr:to>
    <xdr:cxnSp macro="">
      <xdr:nvCxnSpPr>
        <xdr:cNvPr id="117" name="直線コネクタ 116"/>
        <xdr:cNvCxnSpPr/>
      </xdr:nvCxnSpPr>
      <xdr:spPr>
        <a:xfrm flipV="1">
          <a:off x="4633595" y="8613118"/>
          <a:ext cx="1270" cy="1471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143870</xdr:rowOff>
    </xdr:from>
    <xdr:ext cx="534377" cy="259045"/>
    <xdr:sp macro="" textlink="">
      <xdr:nvSpPr>
        <xdr:cNvPr id="118" name="物件費最小値テキスト"/>
        <xdr:cNvSpPr txBox="1"/>
      </xdr:nvSpPr>
      <xdr:spPr>
        <a:xfrm>
          <a:off x="4686300" y="1008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140043</xdr:rowOff>
    </xdr:from>
    <xdr:to>
      <xdr:col>24</xdr:col>
      <xdr:colOff>152400</xdr:colOff>
      <xdr:row>58</xdr:row>
      <xdr:rowOff>140043</xdr:rowOff>
    </xdr:to>
    <xdr:cxnSp macro="">
      <xdr:nvCxnSpPr>
        <xdr:cNvPr id="119" name="直線コネクタ 118"/>
        <xdr:cNvCxnSpPr/>
      </xdr:nvCxnSpPr>
      <xdr:spPr>
        <a:xfrm>
          <a:off x="4546600" y="1008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158745</xdr:rowOff>
    </xdr:from>
    <xdr:ext cx="599010" cy="259045"/>
    <xdr:sp macro="" textlink="">
      <xdr:nvSpPr>
        <xdr:cNvPr id="120" name="物件費最大値テキスト"/>
        <xdr:cNvSpPr txBox="1"/>
      </xdr:nvSpPr>
      <xdr:spPr>
        <a:xfrm>
          <a:off x="4686300" y="8388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40618</xdr:rowOff>
    </xdr:from>
    <xdr:to>
      <xdr:col>24</xdr:col>
      <xdr:colOff>152400</xdr:colOff>
      <xdr:row>50</xdr:row>
      <xdr:rowOff>40618</xdr:rowOff>
    </xdr:to>
    <xdr:cxnSp macro="">
      <xdr:nvCxnSpPr>
        <xdr:cNvPr id="121" name="直線コネクタ 120"/>
        <xdr:cNvCxnSpPr/>
      </xdr:nvCxnSpPr>
      <xdr:spPr>
        <a:xfrm>
          <a:off x="4546600" y="861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132300</xdr:rowOff>
    </xdr:from>
    <xdr:to>
      <xdr:col>24</xdr:col>
      <xdr:colOff>63500</xdr:colOff>
      <xdr:row>57</xdr:row>
      <xdr:rowOff>145438</xdr:rowOff>
    </xdr:to>
    <xdr:cxnSp macro="">
      <xdr:nvCxnSpPr>
        <xdr:cNvPr id="122" name="直線コネクタ 121"/>
        <xdr:cNvCxnSpPr/>
      </xdr:nvCxnSpPr>
      <xdr:spPr>
        <a:xfrm>
          <a:off x="3797300" y="9904950"/>
          <a:ext cx="838200" cy="13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73069</xdr:rowOff>
    </xdr:from>
    <xdr:ext cx="534377" cy="259045"/>
    <xdr:sp macro="" textlink="">
      <xdr:nvSpPr>
        <xdr:cNvPr id="123" name="物件費平均値テキスト"/>
        <xdr:cNvSpPr txBox="1"/>
      </xdr:nvSpPr>
      <xdr:spPr>
        <a:xfrm>
          <a:off x="4686300" y="9845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94642</xdr:rowOff>
    </xdr:from>
    <xdr:to>
      <xdr:col>24</xdr:col>
      <xdr:colOff>114300</xdr:colOff>
      <xdr:row>58</xdr:row>
      <xdr:rowOff>24792</xdr:rowOff>
    </xdr:to>
    <xdr:sp macro="" textlink="">
      <xdr:nvSpPr>
        <xdr:cNvPr id="124" name="フローチャート: 判断 123"/>
        <xdr:cNvSpPr/>
      </xdr:nvSpPr>
      <xdr:spPr>
        <a:xfrm>
          <a:off x="4584700" y="986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132300</xdr:rowOff>
    </xdr:from>
    <xdr:to>
      <xdr:col>19</xdr:col>
      <xdr:colOff>177800</xdr:colOff>
      <xdr:row>57</xdr:row>
      <xdr:rowOff>163402</xdr:rowOff>
    </xdr:to>
    <xdr:cxnSp macro="">
      <xdr:nvCxnSpPr>
        <xdr:cNvPr id="125" name="直線コネクタ 124"/>
        <xdr:cNvCxnSpPr/>
      </xdr:nvCxnSpPr>
      <xdr:spPr>
        <a:xfrm flipV="1">
          <a:off x="2908300" y="9904950"/>
          <a:ext cx="889000" cy="31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105680</xdr:rowOff>
    </xdr:from>
    <xdr:to>
      <xdr:col>20</xdr:col>
      <xdr:colOff>38100</xdr:colOff>
      <xdr:row>58</xdr:row>
      <xdr:rowOff>35830</xdr:rowOff>
    </xdr:to>
    <xdr:sp macro="" textlink="">
      <xdr:nvSpPr>
        <xdr:cNvPr id="126" name="フローチャート: 判断 125"/>
        <xdr:cNvSpPr/>
      </xdr:nvSpPr>
      <xdr:spPr>
        <a:xfrm>
          <a:off x="3746500" y="987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26957</xdr:rowOff>
    </xdr:from>
    <xdr:ext cx="534377" cy="259045"/>
    <xdr:sp macro="" textlink="">
      <xdr:nvSpPr>
        <xdr:cNvPr id="127" name="テキスト ボックス 126"/>
        <xdr:cNvSpPr txBox="1"/>
      </xdr:nvSpPr>
      <xdr:spPr>
        <a:xfrm>
          <a:off x="3530111" y="9971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163402</xdr:rowOff>
    </xdr:from>
    <xdr:to>
      <xdr:col>15</xdr:col>
      <xdr:colOff>50800</xdr:colOff>
      <xdr:row>57</xdr:row>
      <xdr:rowOff>170688</xdr:rowOff>
    </xdr:to>
    <xdr:cxnSp macro="">
      <xdr:nvCxnSpPr>
        <xdr:cNvPr id="128" name="直線コネクタ 127"/>
        <xdr:cNvCxnSpPr/>
      </xdr:nvCxnSpPr>
      <xdr:spPr>
        <a:xfrm flipV="1">
          <a:off x="2019300" y="9936052"/>
          <a:ext cx="889000" cy="7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126345</xdr:rowOff>
    </xdr:from>
    <xdr:to>
      <xdr:col>15</xdr:col>
      <xdr:colOff>101600</xdr:colOff>
      <xdr:row>58</xdr:row>
      <xdr:rowOff>56495</xdr:rowOff>
    </xdr:to>
    <xdr:sp macro="" textlink="">
      <xdr:nvSpPr>
        <xdr:cNvPr id="129" name="フローチャート: 判断 128"/>
        <xdr:cNvSpPr/>
      </xdr:nvSpPr>
      <xdr:spPr>
        <a:xfrm>
          <a:off x="2857500" y="9898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47622</xdr:rowOff>
    </xdr:from>
    <xdr:ext cx="534377" cy="259045"/>
    <xdr:sp macro="" textlink="">
      <xdr:nvSpPr>
        <xdr:cNvPr id="130" name="テキスト ボックス 129"/>
        <xdr:cNvSpPr txBox="1"/>
      </xdr:nvSpPr>
      <xdr:spPr>
        <a:xfrm>
          <a:off x="2641111" y="9991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170688</xdr:rowOff>
    </xdr:from>
    <xdr:to>
      <xdr:col>10</xdr:col>
      <xdr:colOff>114300</xdr:colOff>
      <xdr:row>58</xdr:row>
      <xdr:rowOff>6622</xdr:rowOff>
    </xdr:to>
    <xdr:cxnSp macro="">
      <xdr:nvCxnSpPr>
        <xdr:cNvPr id="131" name="直線コネクタ 130"/>
        <xdr:cNvCxnSpPr/>
      </xdr:nvCxnSpPr>
      <xdr:spPr>
        <a:xfrm flipV="1">
          <a:off x="1130300" y="9943338"/>
          <a:ext cx="889000" cy="7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138633</xdr:rowOff>
    </xdr:from>
    <xdr:to>
      <xdr:col>10</xdr:col>
      <xdr:colOff>165100</xdr:colOff>
      <xdr:row>58</xdr:row>
      <xdr:rowOff>68783</xdr:rowOff>
    </xdr:to>
    <xdr:sp macro="" textlink="">
      <xdr:nvSpPr>
        <xdr:cNvPr id="132" name="フローチャート: 判断 131"/>
        <xdr:cNvSpPr/>
      </xdr:nvSpPr>
      <xdr:spPr>
        <a:xfrm>
          <a:off x="1968500" y="99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59910</xdr:rowOff>
    </xdr:from>
    <xdr:ext cx="534377" cy="259045"/>
    <xdr:sp macro="" textlink="">
      <xdr:nvSpPr>
        <xdr:cNvPr id="133" name="テキスト ボックス 132"/>
        <xdr:cNvSpPr txBox="1"/>
      </xdr:nvSpPr>
      <xdr:spPr>
        <a:xfrm>
          <a:off x="1752111" y="1000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144149</xdr:rowOff>
    </xdr:from>
    <xdr:to>
      <xdr:col>6</xdr:col>
      <xdr:colOff>38100</xdr:colOff>
      <xdr:row>58</xdr:row>
      <xdr:rowOff>74299</xdr:rowOff>
    </xdr:to>
    <xdr:sp macro="" textlink="">
      <xdr:nvSpPr>
        <xdr:cNvPr id="134" name="フローチャート: 判断 133"/>
        <xdr:cNvSpPr/>
      </xdr:nvSpPr>
      <xdr:spPr>
        <a:xfrm>
          <a:off x="1079500" y="99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65426</xdr:rowOff>
    </xdr:from>
    <xdr:ext cx="534377" cy="259045"/>
    <xdr:sp macro="" textlink="">
      <xdr:nvSpPr>
        <xdr:cNvPr id="135" name="テキスト ボックス 134"/>
        <xdr:cNvSpPr txBox="1"/>
      </xdr:nvSpPr>
      <xdr:spPr>
        <a:xfrm>
          <a:off x="863111" y="1000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94638</xdr:rowOff>
    </xdr:from>
    <xdr:to>
      <xdr:col>24</xdr:col>
      <xdr:colOff>114300</xdr:colOff>
      <xdr:row>58</xdr:row>
      <xdr:rowOff>24788</xdr:rowOff>
    </xdr:to>
    <xdr:sp macro="" textlink="">
      <xdr:nvSpPr>
        <xdr:cNvPr id="141" name="楕円 140"/>
        <xdr:cNvSpPr/>
      </xdr:nvSpPr>
      <xdr:spPr>
        <a:xfrm>
          <a:off x="4584700" y="986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117515</xdr:rowOff>
    </xdr:from>
    <xdr:ext cx="534377" cy="259045"/>
    <xdr:sp macro="" textlink="">
      <xdr:nvSpPr>
        <xdr:cNvPr id="142" name="物件費該当値テキスト"/>
        <xdr:cNvSpPr txBox="1"/>
      </xdr:nvSpPr>
      <xdr:spPr>
        <a:xfrm>
          <a:off x="4686300" y="971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81500</xdr:rowOff>
    </xdr:from>
    <xdr:to>
      <xdr:col>20</xdr:col>
      <xdr:colOff>38100</xdr:colOff>
      <xdr:row>58</xdr:row>
      <xdr:rowOff>11650</xdr:rowOff>
    </xdr:to>
    <xdr:sp macro="" textlink="">
      <xdr:nvSpPr>
        <xdr:cNvPr id="143" name="楕円 142"/>
        <xdr:cNvSpPr/>
      </xdr:nvSpPr>
      <xdr:spPr>
        <a:xfrm>
          <a:off x="3746500" y="985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28177</xdr:rowOff>
    </xdr:from>
    <xdr:ext cx="534377" cy="259045"/>
    <xdr:sp macro="" textlink="">
      <xdr:nvSpPr>
        <xdr:cNvPr id="144" name="テキスト ボックス 143"/>
        <xdr:cNvSpPr txBox="1"/>
      </xdr:nvSpPr>
      <xdr:spPr>
        <a:xfrm>
          <a:off x="3530111" y="9629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112602</xdr:rowOff>
    </xdr:from>
    <xdr:to>
      <xdr:col>15</xdr:col>
      <xdr:colOff>101600</xdr:colOff>
      <xdr:row>58</xdr:row>
      <xdr:rowOff>42752</xdr:rowOff>
    </xdr:to>
    <xdr:sp macro="" textlink="">
      <xdr:nvSpPr>
        <xdr:cNvPr id="145" name="楕円 144"/>
        <xdr:cNvSpPr/>
      </xdr:nvSpPr>
      <xdr:spPr>
        <a:xfrm>
          <a:off x="2857500" y="988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59279</xdr:rowOff>
    </xdr:from>
    <xdr:ext cx="534377" cy="259045"/>
    <xdr:sp macro="" textlink="">
      <xdr:nvSpPr>
        <xdr:cNvPr id="146" name="テキスト ボックス 145"/>
        <xdr:cNvSpPr txBox="1"/>
      </xdr:nvSpPr>
      <xdr:spPr>
        <a:xfrm>
          <a:off x="2641111" y="9660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119888</xdr:rowOff>
    </xdr:from>
    <xdr:to>
      <xdr:col>10</xdr:col>
      <xdr:colOff>165100</xdr:colOff>
      <xdr:row>58</xdr:row>
      <xdr:rowOff>50038</xdr:rowOff>
    </xdr:to>
    <xdr:sp macro="" textlink="">
      <xdr:nvSpPr>
        <xdr:cNvPr id="147" name="楕円 146"/>
        <xdr:cNvSpPr/>
      </xdr:nvSpPr>
      <xdr:spPr>
        <a:xfrm>
          <a:off x="1968500" y="989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66565</xdr:rowOff>
    </xdr:from>
    <xdr:ext cx="534377" cy="259045"/>
    <xdr:sp macro="" textlink="">
      <xdr:nvSpPr>
        <xdr:cNvPr id="148" name="テキスト ボックス 147"/>
        <xdr:cNvSpPr txBox="1"/>
      </xdr:nvSpPr>
      <xdr:spPr>
        <a:xfrm>
          <a:off x="1752111" y="9667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127272</xdr:rowOff>
    </xdr:from>
    <xdr:to>
      <xdr:col>6</xdr:col>
      <xdr:colOff>38100</xdr:colOff>
      <xdr:row>58</xdr:row>
      <xdr:rowOff>57422</xdr:rowOff>
    </xdr:to>
    <xdr:sp macro="" textlink="">
      <xdr:nvSpPr>
        <xdr:cNvPr id="149" name="楕円 148"/>
        <xdr:cNvSpPr/>
      </xdr:nvSpPr>
      <xdr:spPr>
        <a:xfrm>
          <a:off x="1079500" y="989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73949</xdr:rowOff>
    </xdr:from>
    <xdr:ext cx="534377" cy="259045"/>
    <xdr:sp macro="" textlink="">
      <xdr:nvSpPr>
        <xdr:cNvPr id="150" name="テキスト ボックス 149"/>
        <xdr:cNvSpPr txBox="1"/>
      </xdr:nvSpPr>
      <xdr:spPr>
        <a:xfrm>
          <a:off x="863111" y="9675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0" name="テキスト ボックス 169"/>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69024</xdr:rowOff>
    </xdr:from>
    <xdr:to>
      <xdr:col>24</xdr:col>
      <xdr:colOff>62865</xdr:colOff>
      <xdr:row>79</xdr:row>
      <xdr:rowOff>43250</xdr:rowOff>
    </xdr:to>
    <xdr:cxnSp macro="">
      <xdr:nvCxnSpPr>
        <xdr:cNvPr id="174" name="直線コネクタ 173"/>
        <xdr:cNvCxnSpPr/>
      </xdr:nvCxnSpPr>
      <xdr:spPr>
        <a:xfrm flipV="1">
          <a:off x="4633595" y="12241974"/>
          <a:ext cx="1270" cy="1345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47077</xdr:rowOff>
    </xdr:from>
    <xdr:ext cx="313932" cy="259045"/>
    <xdr:sp macro="" textlink="">
      <xdr:nvSpPr>
        <xdr:cNvPr id="175" name="維持補修費最小値テキスト"/>
        <xdr:cNvSpPr txBox="1"/>
      </xdr:nvSpPr>
      <xdr:spPr>
        <a:xfrm>
          <a:off x="4686300" y="13591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43250</xdr:rowOff>
    </xdr:from>
    <xdr:to>
      <xdr:col>24</xdr:col>
      <xdr:colOff>152400</xdr:colOff>
      <xdr:row>79</xdr:row>
      <xdr:rowOff>43250</xdr:rowOff>
    </xdr:to>
    <xdr:cxnSp macro="">
      <xdr:nvCxnSpPr>
        <xdr:cNvPr id="176" name="直線コネクタ 175"/>
        <xdr:cNvCxnSpPr/>
      </xdr:nvCxnSpPr>
      <xdr:spPr>
        <a:xfrm>
          <a:off x="4546600" y="1358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15701</xdr:rowOff>
    </xdr:from>
    <xdr:ext cx="534377" cy="259045"/>
    <xdr:sp macro="" textlink="">
      <xdr:nvSpPr>
        <xdr:cNvPr id="177" name="維持補修費最大値テキスト"/>
        <xdr:cNvSpPr txBox="1"/>
      </xdr:nvSpPr>
      <xdr:spPr>
        <a:xfrm>
          <a:off x="4686300" y="1201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69024</xdr:rowOff>
    </xdr:from>
    <xdr:to>
      <xdr:col>24</xdr:col>
      <xdr:colOff>152400</xdr:colOff>
      <xdr:row>71</xdr:row>
      <xdr:rowOff>69024</xdr:rowOff>
    </xdr:to>
    <xdr:cxnSp macro="">
      <xdr:nvCxnSpPr>
        <xdr:cNvPr id="178" name="直線コネクタ 177"/>
        <xdr:cNvCxnSpPr/>
      </xdr:nvCxnSpPr>
      <xdr:spPr>
        <a:xfrm>
          <a:off x="4546600" y="12241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162179</xdr:rowOff>
    </xdr:from>
    <xdr:to>
      <xdr:col>24</xdr:col>
      <xdr:colOff>63500</xdr:colOff>
      <xdr:row>78</xdr:row>
      <xdr:rowOff>40354</xdr:rowOff>
    </xdr:to>
    <xdr:cxnSp macro="">
      <xdr:nvCxnSpPr>
        <xdr:cNvPr id="179" name="直線コネクタ 178"/>
        <xdr:cNvCxnSpPr/>
      </xdr:nvCxnSpPr>
      <xdr:spPr>
        <a:xfrm flipV="1">
          <a:off x="3797300" y="13363829"/>
          <a:ext cx="838200" cy="49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134250</xdr:rowOff>
    </xdr:from>
    <xdr:ext cx="469744" cy="259045"/>
    <xdr:sp macro="" textlink="">
      <xdr:nvSpPr>
        <xdr:cNvPr id="180" name="維持補修費平均値テキスト"/>
        <xdr:cNvSpPr txBox="1"/>
      </xdr:nvSpPr>
      <xdr:spPr>
        <a:xfrm>
          <a:off x="4686300" y="13335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155823</xdr:rowOff>
    </xdr:from>
    <xdr:to>
      <xdr:col>24</xdr:col>
      <xdr:colOff>114300</xdr:colOff>
      <xdr:row>78</xdr:row>
      <xdr:rowOff>85973</xdr:rowOff>
    </xdr:to>
    <xdr:sp macro="" textlink="">
      <xdr:nvSpPr>
        <xdr:cNvPr id="181" name="フローチャート: 判断 180"/>
        <xdr:cNvSpPr/>
      </xdr:nvSpPr>
      <xdr:spPr>
        <a:xfrm>
          <a:off x="4584700" y="1335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40354</xdr:rowOff>
    </xdr:from>
    <xdr:to>
      <xdr:col>19</xdr:col>
      <xdr:colOff>177800</xdr:colOff>
      <xdr:row>78</xdr:row>
      <xdr:rowOff>46222</xdr:rowOff>
    </xdr:to>
    <xdr:cxnSp macro="">
      <xdr:nvCxnSpPr>
        <xdr:cNvPr id="182" name="直線コネクタ 181"/>
        <xdr:cNvCxnSpPr/>
      </xdr:nvCxnSpPr>
      <xdr:spPr>
        <a:xfrm flipV="1">
          <a:off x="2908300" y="13413454"/>
          <a:ext cx="889000" cy="5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37636</xdr:rowOff>
    </xdr:from>
    <xdr:to>
      <xdr:col>20</xdr:col>
      <xdr:colOff>38100</xdr:colOff>
      <xdr:row>78</xdr:row>
      <xdr:rowOff>139236</xdr:rowOff>
    </xdr:to>
    <xdr:sp macro="" textlink="">
      <xdr:nvSpPr>
        <xdr:cNvPr id="183" name="フローチャート: 判断 182"/>
        <xdr:cNvSpPr/>
      </xdr:nvSpPr>
      <xdr:spPr>
        <a:xfrm>
          <a:off x="3746500" y="1341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130363</xdr:rowOff>
    </xdr:from>
    <xdr:ext cx="469744" cy="259045"/>
    <xdr:sp macro="" textlink="">
      <xdr:nvSpPr>
        <xdr:cNvPr id="184" name="テキスト ボックス 183"/>
        <xdr:cNvSpPr txBox="1"/>
      </xdr:nvSpPr>
      <xdr:spPr>
        <a:xfrm>
          <a:off x="3562428" y="13503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46222</xdr:rowOff>
    </xdr:from>
    <xdr:to>
      <xdr:col>15</xdr:col>
      <xdr:colOff>50800</xdr:colOff>
      <xdr:row>78</xdr:row>
      <xdr:rowOff>52927</xdr:rowOff>
    </xdr:to>
    <xdr:cxnSp macro="">
      <xdr:nvCxnSpPr>
        <xdr:cNvPr id="185" name="直線コネクタ 184"/>
        <xdr:cNvCxnSpPr/>
      </xdr:nvCxnSpPr>
      <xdr:spPr>
        <a:xfrm flipV="1">
          <a:off x="2019300" y="13419322"/>
          <a:ext cx="889000" cy="6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19234</xdr:rowOff>
    </xdr:from>
    <xdr:to>
      <xdr:col>15</xdr:col>
      <xdr:colOff>101600</xdr:colOff>
      <xdr:row>78</xdr:row>
      <xdr:rowOff>120834</xdr:rowOff>
    </xdr:to>
    <xdr:sp macro="" textlink="">
      <xdr:nvSpPr>
        <xdr:cNvPr id="186" name="フローチャート: 判断 185"/>
        <xdr:cNvSpPr/>
      </xdr:nvSpPr>
      <xdr:spPr>
        <a:xfrm>
          <a:off x="2857500" y="13392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111961</xdr:rowOff>
    </xdr:from>
    <xdr:ext cx="469744" cy="259045"/>
    <xdr:sp macro="" textlink="">
      <xdr:nvSpPr>
        <xdr:cNvPr id="187" name="テキスト ボックス 186"/>
        <xdr:cNvSpPr txBox="1"/>
      </xdr:nvSpPr>
      <xdr:spPr>
        <a:xfrm>
          <a:off x="2673428" y="13485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52927</xdr:rowOff>
    </xdr:from>
    <xdr:to>
      <xdr:col>10</xdr:col>
      <xdr:colOff>114300</xdr:colOff>
      <xdr:row>78</xdr:row>
      <xdr:rowOff>79617</xdr:rowOff>
    </xdr:to>
    <xdr:cxnSp macro="">
      <xdr:nvCxnSpPr>
        <xdr:cNvPr id="188" name="直線コネクタ 187"/>
        <xdr:cNvCxnSpPr/>
      </xdr:nvCxnSpPr>
      <xdr:spPr>
        <a:xfrm flipV="1">
          <a:off x="1130300" y="13426027"/>
          <a:ext cx="889000" cy="26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12528</xdr:rowOff>
    </xdr:from>
    <xdr:to>
      <xdr:col>10</xdr:col>
      <xdr:colOff>165100</xdr:colOff>
      <xdr:row>78</xdr:row>
      <xdr:rowOff>114128</xdr:rowOff>
    </xdr:to>
    <xdr:sp macro="" textlink="">
      <xdr:nvSpPr>
        <xdr:cNvPr id="189" name="フローチャート: 判断 188"/>
        <xdr:cNvSpPr/>
      </xdr:nvSpPr>
      <xdr:spPr>
        <a:xfrm>
          <a:off x="1968500" y="1338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105255</xdr:rowOff>
    </xdr:from>
    <xdr:ext cx="469744" cy="259045"/>
    <xdr:sp macro="" textlink="">
      <xdr:nvSpPr>
        <xdr:cNvPr id="190" name="テキスト ボックス 189"/>
        <xdr:cNvSpPr txBox="1"/>
      </xdr:nvSpPr>
      <xdr:spPr>
        <a:xfrm>
          <a:off x="1784428" y="1347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27787</xdr:rowOff>
    </xdr:from>
    <xdr:to>
      <xdr:col>6</xdr:col>
      <xdr:colOff>38100</xdr:colOff>
      <xdr:row>78</xdr:row>
      <xdr:rowOff>129387</xdr:rowOff>
    </xdr:to>
    <xdr:sp macro="" textlink="">
      <xdr:nvSpPr>
        <xdr:cNvPr id="191" name="フローチャート: 判断 190"/>
        <xdr:cNvSpPr/>
      </xdr:nvSpPr>
      <xdr:spPr>
        <a:xfrm>
          <a:off x="1079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145914</xdr:rowOff>
    </xdr:from>
    <xdr:ext cx="469744" cy="259045"/>
    <xdr:sp macro="" textlink="">
      <xdr:nvSpPr>
        <xdr:cNvPr id="192" name="テキスト ボックス 191"/>
        <xdr:cNvSpPr txBox="1"/>
      </xdr:nvSpPr>
      <xdr:spPr>
        <a:xfrm>
          <a:off x="895428" y="1317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111379</xdr:rowOff>
    </xdr:from>
    <xdr:to>
      <xdr:col>24</xdr:col>
      <xdr:colOff>114300</xdr:colOff>
      <xdr:row>78</xdr:row>
      <xdr:rowOff>41529</xdr:rowOff>
    </xdr:to>
    <xdr:sp macro="" textlink="">
      <xdr:nvSpPr>
        <xdr:cNvPr id="198" name="楕円 197"/>
        <xdr:cNvSpPr/>
      </xdr:nvSpPr>
      <xdr:spPr>
        <a:xfrm>
          <a:off x="4584700" y="13313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134256</xdr:rowOff>
    </xdr:from>
    <xdr:ext cx="534377" cy="259045"/>
    <xdr:sp macro="" textlink="">
      <xdr:nvSpPr>
        <xdr:cNvPr id="199" name="維持補修費該当値テキスト"/>
        <xdr:cNvSpPr txBox="1"/>
      </xdr:nvSpPr>
      <xdr:spPr>
        <a:xfrm>
          <a:off x="4686300" y="13164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161004</xdr:rowOff>
    </xdr:from>
    <xdr:to>
      <xdr:col>20</xdr:col>
      <xdr:colOff>38100</xdr:colOff>
      <xdr:row>78</xdr:row>
      <xdr:rowOff>91154</xdr:rowOff>
    </xdr:to>
    <xdr:sp macro="" textlink="">
      <xdr:nvSpPr>
        <xdr:cNvPr id="200" name="楕円 199"/>
        <xdr:cNvSpPr/>
      </xdr:nvSpPr>
      <xdr:spPr>
        <a:xfrm>
          <a:off x="3746500" y="13362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107681</xdr:rowOff>
    </xdr:from>
    <xdr:ext cx="469744" cy="259045"/>
    <xdr:sp macro="" textlink="">
      <xdr:nvSpPr>
        <xdr:cNvPr id="201" name="テキスト ボックス 200"/>
        <xdr:cNvSpPr txBox="1"/>
      </xdr:nvSpPr>
      <xdr:spPr>
        <a:xfrm>
          <a:off x="3562428" y="13137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166872</xdr:rowOff>
    </xdr:from>
    <xdr:to>
      <xdr:col>15</xdr:col>
      <xdr:colOff>101600</xdr:colOff>
      <xdr:row>78</xdr:row>
      <xdr:rowOff>97022</xdr:rowOff>
    </xdr:to>
    <xdr:sp macro="" textlink="">
      <xdr:nvSpPr>
        <xdr:cNvPr id="202" name="楕円 201"/>
        <xdr:cNvSpPr/>
      </xdr:nvSpPr>
      <xdr:spPr>
        <a:xfrm>
          <a:off x="2857500" y="1336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113549</xdr:rowOff>
    </xdr:from>
    <xdr:ext cx="469744" cy="259045"/>
    <xdr:sp macro="" textlink="">
      <xdr:nvSpPr>
        <xdr:cNvPr id="203" name="テキスト ボックス 202"/>
        <xdr:cNvSpPr txBox="1"/>
      </xdr:nvSpPr>
      <xdr:spPr>
        <a:xfrm>
          <a:off x="2673428" y="13143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2127</xdr:rowOff>
    </xdr:from>
    <xdr:to>
      <xdr:col>10</xdr:col>
      <xdr:colOff>165100</xdr:colOff>
      <xdr:row>78</xdr:row>
      <xdr:rowOff>103727</xdr:rowOff>
    </xdr:to>
    <xdr:sp macro="" textlink="">
      <xdr:nvSpPr>
        <xdr:cNvPr id="204" name="楕円 203"/>
        <xdr:cNvSpPr/>
      </xdr:nvSpPr>
      <xdr:spPr>
        <a:xfrm>
          <a:off x="1968500" y="13375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120254</xdr:rowOff>
    </xdr:from>
    <xdr:ext cx="469744" cy="259045"/>
    <xdr:sp macro="" textlink="">
      <xdr:nvSpPr>
        <xdr:cNvPr id="205" name="テキスト ボックス 204"/>
        <xdr:cNvSpPr txBox="1"/>
      </xdr:nvSpPr>
      <xdr:spPr>
        <a:xfrm>
          <a:off x="1784428" y="13150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28817</xdr:rowOff>
    </xdr:from>
    <xdr:to>
      <xdr:col>6</xdr:col>
      <xdr:colOff>38100</xdr:colOff>
      <xdr:row>78</xdr:row>
      <xdr:rowOff>130417</xdr:rowOff>
    </xdr:to>
    <xdr:sp macro="" textlink="">
      <xdr:nvSpPr>
        <xdr:cNvPr id="206" name="楕円 205"/>
        <xdr:cNvSpPr/>
      </xdr:nvSpPr>
      <xdr:spPr>
        <a:xfrm>
          <a:off x="1079500" y="13401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121544</xdr:rowOff>
    </xdr:from>
    <xdr:ext cx="469744" cy="259045"/>
    <xdr:sp macro="" textlink="">
      <xdr:nvSpPr>
        <xdr:cNvPr id="207" name="テキスト ボックス 206"/>
        <xdr:cNvSpPr txBox="1"/>
      </xdr:nvSpPr>
      <xdr:spPr>
        <a:xfrm>
          <a:off x="895428" y="13494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4" name="テキスト ボックス 22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62522</xdr:rowOff>
    </xdr:from>
    <xdr:to>
      <xdr:col>24</xdr:col>
      <xdr:colOff>62865</xdr:colOff>
      <xdr:row>99</xdr:row>
      <xdr:rowOff>91593</xdr:rowOff>
    </xdr:to>
    <xdr:cxnSp macro="">
      <xdr:nvCxnSpPr>
        <xdr:cNvPr id="232" name="直線コネクタ 231"/>
        <xdr:cNvCxnSpPr/>
      </xdr:nvCxnSpPr>
      <xdr:spPr>
        <a:xfrm flipV="1">
          <a:off x="4633595" y="15493022"/>
          <a:ext cx="1270" cy="1572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95420</xdr:rowOff>
    </xdr:from>
    <xdr:ext cx="534377" cy="259045"/>
    <xdr:sp macro="" textlink="">
      <xdr:nvSpPr>
        <xdr:cNvPr id="233" name="扶助費最小値テキスト"/>
        <xdr:cNvSpPr txBox="1"/>
      </xdr:nvSpPr>
      <xdr:spPr>
        <a:xfrm>
          <a:off x="4686300" y="17068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91593</xdr:rowOff>
    </xdr:from>
    <xdr:to>
      <xdr:col>24</xdr:col>
      <xdr:colOff>152400</xdr:colOff>
      <xdr:row>99</xdr:row>
      <xdr:rowOff>91593</xdr:rowOff>
    </xdr:to>
    <xdr:cxnSp macro="">
      <xdr:nvCxnSpPr>
        <xdr:cNvPr id="234" name="直線コネクタ 233"/>
        <xdr:cNvCxnSpPr/>
      </xdr:nvCxnSpPr>
      <xdr:spPr>
        <a:xfrm>
          <a:off x="4546600" y="1706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9199</xdr:rowOff>
    </xdr:from>
    <xdr:ext cx="599010" cy="259045"/>
    <xdr:sp macro="" textlink="">
      <xdr:nvSpPr>
        <xdr:cNvPr id="235" name="扶助費最大値テキスト"/>
        <xdr:cNvSpPr txBox="1"/>
      </xdr:nvSpPr>
      <xdr:spPr>
        <a:xfrm>
          <a:off x="4686300" y="15268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62522</xdr:rowOff>
    </xdr:from>
    <xdr:to>
      <xdr:col>24</xdr:col>
      <xdr:colOff>152400</xdr:colOff>
      <xdr:row>90</xdr:row>
      <xdr:rowOff>62522</xdr:rowOff>
    </xdr:to>
    <xdr:cxnSp macro="">
      <xdr:nvCxnSpPr>
        <xdr:cNvPr id="236" name="直線コネクタ 235"/>
        <xdr:cNvCxnSpPr/>
      </xdr:nvCxnSpPr>
      <xdr:spPr>
        <a:xfrm>
          <a:off x="4546600" y="15493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40157</xdr:rowOff>
    </xdr:from>
    <xdr:to>
      <xdr:col>24</xdr:col>
      <xdr:colOff>63500</xdr:colOff>
      <xdr:row>98</xdr:row>
      <xdr:rowOff>60883</xdr:rowOff>
    </xdr:to>
    <xdr:cxnSp macro="">
      <xdr:nvCxnSpPr>
        <xdr:cNvPr id="237" name="直線コネクタ 236"/>
        <xdr:cNvCxnSpPr/>
      </xdr:nvCxnSpPr>
      <xdr:spPr>
        <a:xfrm flipV="1">
          <a:off x="3797300" y="16842257"/>
          <a:ext cx="838200" cy="20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162920</xdr:rowOff>
    </xdr:from>
    <xdr:ext cx="599010" cy="259045"/>
    <xdr:sp macro="" textlink="">
      <xdr:nvSpPr>
        <xdr:cNvPr id="238" name="扶助費平均値テキスト"/>
        <xdr:cNvSpPr txBox="1"/>
      </xdr:nvSpPr>
      <xdr:spPr>
        <a:xfrm>
          <a:off x="4686300" y="162792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140043</xdr:rowOff>
    </xdr:from>
    <xdr:to>
      <xdr:col>24</xdr:col>
      <xdr:colOff>114300</xdr:colOff>
      <xdr:row>96</xdr:row>
      <xdr:rowOff>70193</xdr:rowOff>
    </xdr:to>
    <xdr:sp macro="" textlink="">
      <xdr:nvSpPr>
        <xdr:cNvPr id="239" name="フローチャート: 判断 238"/>
        <xdr:cNvSpPr/>
      </xdr:nvSpPr>
      <xdr:spPr>
        <a:xfrm>
          <a:off x="4584700" y="1642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60883</xdr:rowOff>
    </xdr:from>
    <xdr:to>
      <xdr:col>19</xdr:col>
      <xdr:colOff>177800</xdr:colOff>
      <xdr:row>98</xdr:row>
      <xdr:rowOff>81217</xdr:rowOff>
    </xdr:to>
    <xdr:cxnSp macro="">
      <xdr:nvCxnSpPr>
        <xdr:cNvPr id="240" name="直線コネクタ 239"/>
        <xdr:cNvCxnSpPr/>
      </xdr:nvCxnSpPr>
      <xdr:spPr>
        <a:xfrm flipV="1">
          <a:off x="2908300" y="16862983"/>
          <a:ext cx="889000" cy="20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139230</xdr:rowOff>
    </xdr:from>
    <xdr:to>
      <xdr:col>20</xdr:col>
      <xdr:colOff>38100</xdr:colOff>
      <xdr:row>96</xdr:row>
      <xdr:rowOff>69380</xdr:rowOff>
    </xdr:to>
    <xdr:sp macro="" textlink="">
      <xdr:nvSpPr>
        <xdr:cNvPr id="241" name="フローチャート: 判断 240"/>
        <xdr:cNvSpPr/>
      </xdr:nvSpPr>
      <xdr:spPr>
        <a:xfrm>
          <a:off x="3746500" y="164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85907</xdr:rowOff>
    </xdr:from>
    <xdr:ext cx="599010" cy="259045"/>
    <xdr:sp macro="" textlink="">
      <xdr:nvSpPr>
        <xdr:cNvPr id="242" name="テキスト ボックス 241"/>
        <xdr:cNvSpPr txBox="1"/>
      </xdr:nvSpPr>
      <xdr:spPr>
        <a:xfrm>
          <a:off x="3497795" y="16202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81217</xdr:rowOff>
    </xdr:from>
    <xdr:to>
      <xdr:col>15</xdr:col>
      <xdr:colOff>50800</xdr:colOff>
      <xdr:row>98</xdr:row>
      <xdr:rowOff>114605</xdr:rowOff>
    </xdr:to>
    <xdr:cxnSp macro="">
      <xdr:nvCxnSpPr>
        <xdr:cNvPr id="243" name="直線コネクタ 242"/>
        <xdr:cNvCxnSpPr/>
      </xdr:nvCxnSpPr>
      <xdr:spPr>
        <a:xfrm flipV="1">
          <a:off x="2019300" y="16883317"/>
          <a:ext cx="889000" cy="3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20943</xdr:rowOff>
    </xdr:from>
    <xdr:to>
      <xdr:col>15</xdr:col>
      <xdr:colOff>101600</xdr:colOff>
      <xdr:row>96</xdr:row>
      <xdr:rowOff>122543</xdr:rowOff>
    </xdr:to>
    <xdr:sp macro="" textlink="">
      <xdr:nvSpPr>
        <xdr:cNvPr id="244" name="フローチャート: 判断 243"/>
        <xdr:cNvSpPr/>
      </xdr:nvSpPr>
      <xdr:spPr>
        <a:xfrm>
          <a:off x="28575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139070</xdr:rowOff>
    </xdr:from>
    <xdr:ext cx="534377" cy="259045"/>
    <xdr:sp macro="" textlink="">
      <xdr:nvSpPr>
        <xdr:cNvPr id="245" name="テキスト ボックス 244"/>
        <xdr:cNvSpPr txBox="1"/>
      </xdr:nvSpPr>
      <xdr:spPr>
        <a:xfrm>
          <a:off x="2641111" y="1625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38646</xdr:rowOff>
    </xdr:from>
    <xdr:to>
      <xdr:col>10</xdr:col>
      <xdr:colOff>114300</xdr:colOff>
      <xdr:row>98</xdr:row>
      <xdr:rowOff>114605</xdr:rowOff>
    </xdr:to>
    <xdr:cxnSp macro="">
      <xdr:nvCxnSpPr>
        <xdr:cNvPr id="246" name="直線コネクタ 245"/>
        <xdr:cNvCxnSpPr/>
      </xdr:nvCxnSpPr>
      <xdr:spPr>
        <a:xfrm>
          <a:off x="1130300" y="16840746"/>
          <a:ext cx="889000" cy="75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31217</xdr:rowOff>
    </xdr:from>
    <xdr:to>
      <xdr:col>10</xdr:col>
      <xdr:colOff>165100</xdr:colOff>
      <xdr:row>96</xdr:row>
      <xdr:rowOff>132817</xdr:rowOff>
    </xdr:to>
    <xdr:sp macro="" textlink="">
      <xdr:nvSpPr>
        <xdr:cNvPr id="247" name="フローチャート: 判断 246"/>
        <xdr:cNvSpPr/>
      </xdr:nvSpPr>
      <xdr:spPr>
        <a:xfrm>
          <a:off x="1968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149344</xdr:rowOff>
    </xdr:from>
    <xdr:ext cx="534377" cy="259045"/>
    <xdr:sp macro="" textlink="">
      <xdr:nvSpPr>
        <xdr:cNvPr id="248" name="テキスト ボックス 247"/>
        <xdr:cNvSpPr txBox="1"/>
      </xdr:nvSpPr>
      <xdr:spPr>
        <a:xfrm>
          <a:off x="1752111" y="1626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31877</xdr:rowOff>
    </xdr:from>
    <xdr:to>
      <xdr:col>6</xdr:col>
      <xdr:colOff>38100</xdr:colOff>
      <xdr:row>96</xdr:row>
      <xdr:rowOff>133477</xdr:rowOff>
    </xdr:to>
    <xdr:sp macro="" textlink="">
      <xdr:nvSpPr>
        <xdr:cNvPr id="249" name="フローチャート: 判断 248"/>
        <xdr:cNvSpPr/>
      </xdr:nvSpPr>
      <xdr:spPr>
        <a:xfrm>
          <a:off x="1079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150004</xdr:rowOff>
    </xdr:from>
    <xdr:ext cx="534377" cy="259045"/>
    <xdr:sp macro="" textlink="">
      <xdr:nvSpPr>
        <xdr:cNvPr id="250" name="テキスト ボックス 249"/>
        <xdr:cNvSpPr txBox="1"/>
      </xdr:nvSpPr>
      <xdr:spPr>
        <a:xfrm>
          <a:off x="863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160807</xdr:rowOff>
    </xdr:from>
    <xdr:to>
      <xdr:col>24</xdr:col>
      <xdr:colOff>114300</xdr:colOff>
      <xdr:row>98</xdr:row>
      <xdr:rowOff>90957</xdr:rowOff>
    </xdr:to>
    <xdr:sp macro="" textlink="">
      <xdr:nvSpPr>
        <xdr:cNvPr id="256" name="楕円 255"/>
        <xdr:cNvSpPr/>
      </xdr:nvSpPr>
      <xdr:spPr>
        <a:xfrm>
          <a:off x="4584700" y="1679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139234</xdr:rowOff>
    </xdr:from>
    <xdr:ext cx="534377" cy="259045"/>
    <xdr:sp macro="" textlink="">
      <xdr:nvSpPr>
        <xdr:cNvPr id="257" name="扶助費該当値テキスト"/>
        <xdr:cNvSpPr txBox="1"/>
      </xdr:nvSpPr>
      <xdr:spPr>
        <a:xfrm>
          <a:off x="4686300" y="1676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10083</xdr:rowOff>
    </xdr:from>
    <xdr:to>
      <xdr:col>20</xdr:col>
      <xdr:colOff>38100</xdr:colOff>
      <xdr:row>98</xdr:row>
      <xdr:rowOff>111683</xdr:rowOff>
    </xdr:to>
    <xdr:sp macro="" textlink="">
      <xdr:nvSpPr>
        <xdr:cNvPr id="258" name="楕円 257"/>
        <xdr:cNvSpPr/>
      </xdr:nvSpPr>
      <xdr:spPr>
        <a:xfrm>
          <a:off x="3746500" y="1681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102810</xdr:rowOff>
    </xdr:from>
    <xdr:ext cx="534377" cy="259045"/>
    <xdr:sp macro="" textlink="">
      <xdr:nvSpPr>
        <xdr:cNvPr id="259" name="テキスト ボックス 258"/>
        <xdr:cNvSpPr txBox="1"/>
      </xdr:nvSpPr>
      <xdr:spPr>
        <a:xfrm>
          <a:off x="3530111" y="16904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30417</xdr:rowOff>
    </xdr:from>
    <xdr:to>
      <xdr:col>15</xdr:col>
      <xdr:colOff>101600</xdr:colOff>
      <xdr:row>98</xdr:row>
      <xdr:rowOff>132017</xdr:rowOff>
    </xdr:to>
    <xdr:sp macro="" textlink="">
      <xdr:nvSpPr>
        <xdr:cNvPr id="260" name="楕円 259"/>
        <xdr:cNvSpPr/>
      </xdr:nvSpPr>
      <xdr:spPr>
        <a:xfrm>
          <a:off x="2857500" y="16832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123144</xdr:rowOff>
    </xdr:from>
    <xdr:ext cx="534377" cy="259045"/>
    <xdr:sp macro="" textlink="">
      <xdr:nvSpPr>
        <xdr:cNvPr id="261" name="テキスト ボックス 260"/>
        <xdr:cNvSpPr txBox="1"/>
      </xdr:nvSpPr>
      <xdr:spPr>
        <a:xfrm>
          <a:off x="2641111" y="16925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63805</xdr:rowOff>
    </xdr:from>
    <xdr:to>
      <xdr:col>10</xdr:col>
      <xdr:colOff>165100</xdr:colOff>
      <xdr:row>98</xdr:row>
      <xdr:rowOff>165405</xdr:rowOff>
    </xdr:to>
    <xdr:sp macro="" textlink="">
      <xdr:nvSpPr>
        <xdr:cNvPr id="262" name="楕円 261"/>
        <xdr:cNvSpPr/>
      </xdr:nvSpPr>
      <xdr:spPr>
        <a:xfrm>
          <a:off x="1968500" y="16865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156532</xdr:rowOff>
    </xdr:from>
    <xdr:ext cx="534377" cy="259045"/>
    <xdr:sp macro="" textlink="">
      <xdr:nvSpPr>
        <xdr:cNvPr id="263" name="テキスト ボックス 262"/>
        <xdr:cNvSpPr txBox="1"/>
      </xdr:nvSpPr>
      <xdr:spPr>
        <a:xfrm>
          <a:off x="1752111" y="16958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159296</xdr:rowOff>
    </xdr:from>
    <xdr:to>
      <xdr:col>6</xdr:col>
      <xdr:colOff>38100</xdr:colOff>
      <xdr:row>98</xdr:row>
      <xdr:rowOff>89446</xdr:rowOff>
    </xdr:to>
    <xdr:sp macro="" textlink="">
      <xdr:nvSpPr>
        <xdr:cNvPr id="264" name="楕円 263"/>
        <xdr:cNvSpPr/>
      </xdr:nvSpPr>
      <xdr:spPr>
        <a:xfrm>
          <a:off x="1079500" y="1678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80573</xdr:rowOff>
    </xdr:from>
    <xdr:ext cx="534377" cy="259045"/>
    <xdr:sp macro="" textlink="">
      <xdr:nvSpPr>
        <xdr:cNvPr id="265" name="テキスト ボックス 264"/>
        <xdr:cNvSpPr txBox="1"/>
      </xdr:nvSpPr>
      <xdr:spPr>
        <a:xfrm>
          <a:off x="863111" y="16882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48280</xdr:rowOff>
    </xdr:from>
    <xdr:to>
      <xdr:col>54</xdr:col>
      <xdr:colOff>189865</xdr:colOff>
      <xdr:row>37</xdr:row>
      <xdr:rowOff>35916</xdr:rowOff>
    </xdr:to>
    <xdr:cxnSp macro="">
      <xdr:nvCxnSpPr>
        <xdr:cNvPr id="291" name="直線コネクタ 290"/>
        <xdr:cNvCxnSpPr/>
      </xdr:nvCxnSpPr>
      <xdr:spPr>
        <a:xfrm flipV="1">
          <a:off x="10475595" y="5363230"/>
          <a:ext cx="1270" cy="1016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39743</xdr:rowOff>
    </xdr:from>
    <xdr:ext cx="599010" cy="259045"/>
    <xdr:sp macro="" textlink="">
      <xdr:nvSpPr>
        <xdr:cNvPr id="292" name="補助費等最小値テキスト"/>
        <xdr:cNvSpPr txBox="1"/>
      </xdr:nvSpPr>
      <xdr:spPr>
        <a:xfrm>
          <a:off x="10528300" y="6383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35916</xdr:rowOff>
    </xdr:from>
    <xdr:to>
      <xdr:col>55</xdr:col>
      <xdr:colOff>88900</xdr:colOff>
      <xdr:row>37</xdr:row>
      <xdr:rowOff>35916</xdr:rowOff>
    </xdr:to>
    <xdr:cxnSp macro="">
      <xdr:nvCxnSpPr>
        <xdr:cNvPr id="293" name="直線コネクタ 292"/>
        <xdr:cNvCxnSpPr/>
      </xdr:nvCxnSpPr>
      <xdr:spPr>
        <a:xfrm>
          <a:off x="10388600" y="6379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166407</xdr:rowOff>
    </xdr:from>
    <xdr:ext cx="599010" cy="259045"/>
    <xdr:sp macro="" textlink="">
      <xdr:nvSpPr>
        <xdr:cNvPr id="294" name="補助費等最大値テキスト"/>
        <xdr:cNvSpPr txBox="1"/>
      </xdr:nvSpPr>
      <xdr:spPr>
        <a:xfrm>
          <a:off x="10528300" y="5138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48280</xdr:rowOff>
    </xdr:from>
    <xdr:to>
      <xdr:col>55</xdr:col>
      <xdr:colOff>88900</xdr:colOff>
      <xdr:row>31</xdr:row>
      <xdr:rowOff>48280</xdr:rowOff>
    </xdr:to>
    <xdr:cxnSp macro="">
      <xdr:nvCxnSpPr>
        <xdr:cNvPr id="295" name="直線コネクタ 294"/>
        <xdr:cNvCxnSpPr/>
      </xdr:nvCxnSpPr>
      <xdr:spPr>
        <a:xfrm>
          <a:off x="10388600" y="5363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82955</xdr:rowOff>
    </xdr:from>
    <xdr:to>
      <xdr:col>55</xdr:col>
      <xdr:colOff>0</xdr:colOff>
      <xdr:row>37</xdr:row>
      <xdr:rowOff>9574</xdr:rowOff>
    </xdr:to>
    <xdr:cxnSp macro="">
      <xdr:nvCxnSpPr>
        <xdr:cNvPr id="296" name="直線コネクタ 295"/>
        <xdr:cNvCxnSpPr/>
      </xdr:nvCxnSpPr>
      <xdr:spPr>
        <a:xfrm flipV="1">
          <a:off x="9639300" y="5912255"/>
          <a:ext cx="838200" cy="440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58784</xdr:rowOff>
    </xdr:from>
    <xdr:ext cx="599010" cy="259045"/>
    <xdr:sp macro="" textlink="">
      <xdr:nvSpPr>
        <xdr:cNvPr id="297" name="補助費等平均値テキスト"/>
        <xdr:cNvSpPr txBox="1"/>
      </xdr:nvSpPr>
      <xdr:spPr>
        <a:xfrm>
          <a:off x="10528300" y="60595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80357</xdr:rowOff>
    </xdr:from>
    <xdr:to>
      <xdr:col>55</xdr:col>
      <xdr:colOff>50800</xdr:colOff>
      <xdr:row>36</xdr:row>
      <xdr:rowOff>10507</xdr:rowOff>
    </xdr:to>
    <xdr:sp macro="" textlink="">
      <xdr:nvSpPr>
        <xdr:cNvPr id="298" name="フローチャート: 判断 297"/>
        <xdr:cNvSpPr/>
      </xdr:nvSpPr>
      <xdr:spPr>
        <a:xfrm>
          <a:off x="10426700" y="608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9574</xdr:rowOff>
    </xdr:from>
    <xdr:to>
      <xdr:col>50</xdr:col>
      <xdr:colOff>114300</xdr:colOff>
      <xdr:row>37</xdr:row>
      <xdr:rowOff>160048</xdr:rowOff>
    </xdr:to>
    <xdr:cxnSp macro="">
      <xdr:nvCxnSpPr>
        <xdr:cNvPr id="299" name="直線コネクタ 298"/>
        <xdr:cNvCxnSpPr/>
      </xdr:nvCxnSpPr>
      <xdr:spPr>
        <a:xfrm flipV="1">
          <a:off x="8750300" y="6353224"/>
          <a:ext cx="889000" cy="150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142820</xdr:rowOff>
    </xdr:from>
    <xdr:to>
      <xdr:col>50</xdr:col>
      <xdr:colOff>165100</xdr:colOff>
      <xdr:row>38</xdr:row>
      <xdr:rowOff>72971</xdr:rowOff>
    </xdr:to>
    <xdr:sp macro="" textlink="">
      <xdr:nvSpPr>
        <xdr:cNvPr id="300" name="フローチャート: 判断 299"/>
        <xdr:cNvSpPr/>
      </xdr:nvSpPr>
      <xdr:spPr>
        <a:xfrm>
          <a:off x="9588500" y="64864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64097</xdr:rowOff>
    </xdr:from>
    <xdr:ext cx="534377" cy="259045"/>
    <xdr:sp macro="" textlink="">
      <xdr:nvSpPr>
        <xdr:cNvPr id="301" name="テキスト ボックス 300"/>
        <xdr:cNvSpPr txBox="1"/>
      </xdr:nvSpPr>
      <xdr:spPr>
        <a:xfrm>
          <a:off x="9372111" y="657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160048</xdr:rowOff>
    </xdr:from>
    <xdr:to>
      <xdr:col>45</xdr:col>
      <xdr:colOff>177800</xdr:colOff>
      <xdr:row>37</xdr:row>
      <xdr:rowOff>165629</xdr:rowOff>
    </xdr:to>
    <xdr:cxnSp macro="">
      <xdr:nvCxnSpPr>
        <xdr:cNvPr id="302" name="直線コネクタ 301"/>
        <xdr:cNvCxnSpPr/>
      </xdr:nvCxnSpPr>
      <xdr:spPr>
        <a:xfrm flipV="1">
          <a:off x="7861300" y="6503698"/>
          <a:ext cx="889000" cy="5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162594</xdr:rowOff>
    </xdr:from>
    <xdr:to>
      <xdr:col>46</xdr:col>
      <xdr:colOff>38100</xdr:colOff>
      <xdr:row>38</xdr:row>
      <xdr:rowOff>92744</xdr:rowOff>
    </xdr:to>
    <xdr:sp macro="" textlink="">
      <xdr:nvSpPr>
        <xdr:cNvPr id="303" name="フローチャート: 判断 302"/>
        <xdr:cNvSpPr/>
      </xdr:nvSpPr>
      <xdr:spPr>
        <a:xfrm>
          <a:off x="8699500" y="650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83871</xdr:rowOff>
    </xdr:from>
    <xdr:ext cx="534377" cy="259045"/>
    <xdr:sp macro="" textlink="">
      <xdr:nvSpPr>
        <xdr:cNvPr id="304" name="テキスト ボックス 303"/>
        <xdr:cNvSpPr txBox="1"/>
      </xdr:nvSpPr>
      <xdr:spPr>
        <a:xfrm>
          <a:off x="8483111" y="659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105279</xdr:rowOff>
    </xdr:from>
    <xdr:to>
      <xdr:col>41</xdr:col>
      <xdr:colOff>50800</xdr:colOff>
      <xdr:row>37</xdr:row>
      <xdr:rowOff>165629</xdr:rowOff>
    </xdr:to>
    <xdr:cxnSp macro="">
      <xdr:nvCxnSpPr>
        <xdr:cNvPr id="305" name="直線コネクタ 304"/>
        <xdr:cNvCxnSpPr/>
      </xdr:nvCxnSpPr>
      <xdr:spPr>
        <a:xfrm>
          <a:off x="6972300" y="6448929"/>
          <a:ext cx="889000" cy="60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166578</xdr:rowOff>
    </xdr:from>
    <xdr:to>
      <xdr:col>41</xdr:col>
      <xdr:colOff>101600</xdr:colOff>
      <xdr:row>38</xdr:row>
      <xdr:rowOff>96728</xdr:rowOff>
    </xdr:to>
    <xdr:sp macro="" textlink="">
      <xdr:nvSpPr>
        <xdr:cNvPr id="306" name="フローチャート: 判断 305"/>
        <xdr:cNvSpPr/>
      </xdr:nvSpPr>
      <xdr:spPr>
        <a:xfrm>
          <a:off x="7810500" y="651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87855</xdr:rowOff>
    </xdr:from>
    <xdr:ext cx="534377" cy="259045"/>
    <xdr:sp macro="" textlink="">
      <xdr:nvSpPr>
        <xdr:cNvPr id="307" name="テキスト ボックス 306"/>
        <xdr:cNvSpPr txBox="1"/>
      </xdr:nvSpPr>
      <xdr:spPr>
        <a:xfrm>
          <a:off x="7594111" y="660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8772</xdr:rowOff>
    </xdr:from>
    <xdr:to>
      <xdr:col>36</xdr:col>
      <xdr:colOff>165100</xdr:colOff>
      <xdr:row>38</xdr:row>
      <xdr:rowOff>110372</xdr:rowOff>
    </xdr:to>
    <xdr:sp macro="" textlink="">
      <xdr:nvSpPr>
        <xdr:cNvPr id="308" name="フローチャート: 判断 307"/>
        <xdr:cNvSpPr/>
      </xdr:nvSpPr>
      <xdr:spPr>
        <a:xfrm>
          <a:off x="6921500" y="652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101499</xdr:rowOff>
    </xdr:from>
    <xdr:ext cx="534377" cy="259045"/>
    <xdr:sp macro="" textlink="">
      <xdr:nvSpPr>
        <xdr:cNvPr id="309" name="テキスト ボックス 308"/>
        <xdr:cNvSpPr txBox="1"/>
      </xdr:nvSpPr>
      <xdr:spPr>
        <a:xfrm>
          <a:off x="6705111" y="6616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32155</xdr:rowOff>
    </xdr:from>
    <xdr:to>
      <xdr:col>55</xdr:col>
      <xdr:colOff>50800</xdr:colOff>
      <xdr:row>34</xdr:row>
      <xdr:rowOff>133755</xdr:rowOff>
    </xdr:to>
    <xdr:sp macro="" textlink="">
      <xdr:nvSpPr>
        <xdr:cNvPr id="315" name="楕円 314"/>
        <xdr:cNvSpPr/>
      </xdr:nvSpPr>
      <xdr:spPr>
        <a:xfrm>
          <a:off x="10426700" y="586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55032</xdr:rowOff>
    </xdr:from>
    <xdr:ext cx="599010" cy="259045"/>
    <xdr:sp macro="" textlink="">
      <xdr:nvSpPr>
        <xdr:cNvPr id="316" name="補助費等該当値テキスト"/>
        <xdr:cNvSpPr txBox="1"/>
      </xdr:nvSpPr>
      <xdr:spPr>
        <a:xfrm>
          <a:off x="10528300" y="5712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130224</xdr:rowOff>
    </xdr:from>
    <xdr:to>
      <xdr:col>50</xdr:col>
      <xdr:colOff>165100</xdr:colOff>
      <xdr:row>37</xdr:row>
      <xdr:rowOff>60374</xdr:rowOff>
    </xdr:to>
    <xdr:sp macro="" textlink="">
      <xdr:nvSpPr>
        <xdr:cNvPr id="317" name="楕円 316"/>
        <xdr:cNvSpPr/>
      </xdr:nvSpPr>
      <xdr:spPr>
        <a:xfrm>
          <a:off x="9588500" y="6302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76901</xdr:rowOff>
    </xdr:from>
    <xdr:ext cx="599010" cy="259045"/>
    <xdr:sp macro="" textlink="">
      <xdr:nvSpPr>
        <xdr:cNvPr id="318" name="テキスト ボックス 317"/>
        <xdr:cNvSpPr txBox="1"/>
      </xdr:nvSpPr>
      <xdr:spPr>
        <a:xfrm>
          <a:off x="9339795" y="6077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109249</xdr:rowOff>
    </xdr:from>
    <xdr:to>
      <xdr:col>46</xdr:col>
      <xdr:colOff>38100</xdr:colOff>
      <xdr:row>38</xdr:row>
      <xdr:rowOff>39399</xdr:rowOff>
    </xdr:to>
    <xdr:sp macro="" textlink="">
      <xdr:nvSpPr>
        <xdr:cNvPr id="319" name="楕円 318"/>
        <xdr:cNvSpPr/>
      </xdr:nvSpPr>
      <xdr:spPr>
        <a:xfrm>
          <a:off x="8699500" y="6452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55926</xdr:rowOff>
    </xdr:from>
    <xdr:ext cx="534377" cy="259045"/>
    <xdr:sp macro="" textlink="">
      <xdr:nvSpPr>
        <xdr:cNvPr id="320" name="テキスト ボックス 319"/>
        <xdr:cNvSpPr txBox="1"/>
      </xdr:nvSpPr>
      <xdr:spPr>
        <a:xfrm>
          <a:off x="8483111" y="6228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114830</xdr:rowOff>
    </xdr:from>
    <xdr:to>
      <xdr:col>41</xdr:col>
      <xdr:colOff>101600</xdr:colOff>
      <xdr:row>38</xdr:row>
      <xdr:rowOff>44980</xdr:rowOff>
    </xdr:to>
    <xdr:sp macro="" textlink="">
      <xdr:nvSpPr>
        <xdr:cNvPr id="321" name="楕円 320"/>
        <xdr:cNvSpPr/>
      </xdr:nvSpPr>
      <xdr:spPr>
        <a:xfrm>
          <a:off x="7810500" y="645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61507</xdr:rowOff>
    </xdr:from>
    <xdr:ext cx="534377" cy="259045"/>
    <xdr:sp macro="" textlink="">
      <xdr:nvSpPr>
        <xdr:cNvPr id="322" name="テキスト ボックス 321"/>
        <xdr:cNvSpPr txBox="1"/>
      </xdr:nvSpPr>
      <xdr:spPr>
        <a:xfrm>
          <a:off x="7594111" y="6233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54479</xdr:rowOff>
    </xdr:from>
    <xdr:to>
      <xdr:col>36</xdr:col>
      <xdr:colOff>165100</xdr:colOff>
      <xdr:row>37</xdr:row>
      <xdr:rowOff>156079</xdr:rowOff>
    </xdr:to>
    <xdr:sp macro="" textlink="">
      <xdr:nvSpPr>
        <xdr:cNvPr id="323" name="楕円 322"/>
        <xdr:cNvSpPr/>
      </xdr:nvSpPr>
      <xdr:spPr>
        <a:xfrm>
          <a:off x="6921500" y="639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1156</xdr:rowOff>
    </xdr:from>
    <xdr:ext cx="599010" cy="259045"/>
    <xdr:sp macro="" textlink="">
      <xdr:nvSpPr>
        <xdr:cNvPr id="324" name="テキスト ボックス 323"/>
        <xdr:cNvSpPr txBox="1"/>
      </xdr:nvSpPr>
      <xdr:spPr>
        <a:xfrm>
          <a:off x="6672795" y="6173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6" name="テキスト ボックス 33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8" name="テキスト ボックス 337"/>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0" name="テキスト ボックス 33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2" name="テキスト ボックス 34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156808</xdr:rowOff>
    </xdr:from>
    <xdr:to>
      <xdr:col>54</xdr:col>
      <xdr:colOff>189865</xdr:colOff>
      <xdr:row>58</xdr:row>
      <xdr:rowOff>56965</xdr:rowOff>
    </xdr:to>
    <xdr:cxnSp macro="">
      <xdr:nvCxnSpPr>
        <xdr:cNvPr id="346" name="直線コネクタ 345"/>
        <xdr:cNvCxnSpPr/>
      </xdr:nvCxnSpPr>
      <xdr:spPr>
        <a:xfrm flipV="1">
          <a:off x="10475595" y="8729308"/>
          <a:ext cx="1270" cy="1271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60792</xdr:rowOff>
    </xdr:from>
    <xdr:ext cx="534377" cy="259045"/>
    <xdr:sp macro="" textlink="">
      <xdr:nvSpPr>
        <xdr:cNvPr id="347" name="普通建設事業費最小値テキスト"/>
        <xdr:cNvSpPr txBox="1"/>
      </xdr:nvSpPr>
      <xdr:spPr>
        <a:xfrm>
          <a:off x="10528300" y="10004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56965</xdr:rowOff>
    </xdr:from>
    <xdr:to>
      <xdr:col>55</xdr:col>
      <xdr:colOff>88900</xdr:colOff>
      <xdr:row>58</xdr:row>
      <xdr:rowOff>56965</xdr:rowOff>
    </xdr:to>
    <xdr:cxnSp macro="">
      <xdr:nvCxnSpPr>
        <xdr:cNvPr id="348" name="直線コネクタ 347"/>
        <xdr:cNvCxnSpPr/>
      </xdr:nvCxnSpPr>
      <xdr:spPr>
        <a:xfrm>
          <a:off x="10388600" y="10001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103485</xdr:rowOff>
    </xdr:from>
    <xdr:ext cx="599010" cy="259045"/>
    <xdr:sp macro="" textlink="">
      <xdr:nvSpPr>
        <xdr:cNvPr id="349" name="普通建設事業費最大値テキスト"/>
        <xdr:cNvSpPr txBox="1"/>
      </xdr:nvSpPr>
      <xdr:spPr>
        <a:xfrm>
          <a:off x="10528300" y="8504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156808</xdr:rowOff>
    </xdr:from>
    <xdr:to>
      <xdr:col>55</xdr:col>
      <xdr:colOff>88900</xdr:colOff>
      <xdr:row>50</xdr:row>
      <xdr:rowOff>156808</xdr:rowOff>
    </xdr:to>
    <xdr:cxnSp macro="">
      <xdr:nvCxnSpPr>
        <xdr:cNvPr id="350" name="直線コネクタ 349"/>
        <xdr:cNvCxnSpPr/>
      </xdr:nvCxnSpPr>
      <xdr:spPr>
        <a:xfrm>
          <a:off x="10388600" y="8729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103225</xdr:rowOff>
    </xdr:from>
    <xdr:to>
      <xdr:col>55</xdr:col>
      <xdr:colOff>0</xdr:colOff>
      <xdr:row>55</xdr:row>
      <xdr:rowOff>137629</xdr:rowOff>
    </xdr:to>
    <xdr:cxnSp macro="">
      <xdr:nvCxnSpPr>
        <xdr:cNvPr id="351" name="直線コネクタ 350"/>
        <xdr:cNvCxnSpPr/>
      </xdr:nvCxnSpPr>
      <xdr:spPr>
        <a:xfrm>
          <a:off x="9639300" y="9361525"/>
          <a:ext cx="838200" cy="20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158163</xdr:rowOff>
    </xdr:from>
    <xdr:ext cx="534377" cy="259045"/>
    <xdr:sp macro="" textlink="">
      <xdr:nvSpPr>
        <xdr:cNvPr id="352" name="普通建設事業費平均値テキスト"/>
        <xdr:cNvSpPr txBox="1"/>
      </xdr:nvSpPr>
      <xdr:spPr>
        <a:xfrm>
          <a:off x="10528300" y="9587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8286</xdr:rowOff>
    </xdr:from>
    <xdr:to>
      <xdr:col>55</xdr:col>
      <xdr:colOff>50800</xdr:colOff>
      <xdr:row>56</xdr:row>
      <xdr:rowOff>109886</xdr:rowOff>
    </xdr:to>
    <xdr:sp macro="" textlink="">
      <xdr:nvSpPr>
        <xdr:cNvPr id="353" name="フローチャート: 判断 352"/>
        <xdr:cNvSpPr/>
      </xdr:nvSpPr>
      <xdr:spPr>
        <a:xfrm>
          <a:off x="10426700" y="9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103225</xdr:rowOff>
    </xdr:from>
    <xdr:to>
      <xdr:col>50</xdr:col>
      <xdr:colOff>114300</xdr:colOff>
      <xdr:row>56</xdr:row>
      <xdr:rowOff>38274</xdr:rowOff>
    </xdr:to>
    <xdr:cxnSp macro="">
      <xdr:nvCxnSpPr>
        <xdr:cNvPr id="354" name="直線コネクタ 353"/>
        <xdr:cNvCxnSpPr/>
      </xdr:nvCxnSpPr>
      <xdr:spPr>
        <a:xfrm flipV="1">
          <a:off x="8750300" y="9361525"/>
          <a:ext cx="889000" cy="277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1662</xdr:rowOff>
    </xdr:from>
    <xdr:to>
      <xdr:col>50</xdr:col>
      <xdr:colOff>165100</xdr:colOff>
      <xdr:row>56</xdr:row>
      <xdr:rowOff>103262</xdr:rowOff>
    </xdr:to>
    <xdr:sp macro="" textlink="">
      <xdr:nvSpPr>
        <xdr:cNvPr id="355" name="フローチャート: 判断 354"/>
        <xdr:cNvSpPr/>
      </xdr:nvSpPr>
      <xdr:spPr>
        <a:xfrm>
          <a:off x="95885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94389</xdr:rowOff>
    </xdr:from>
    <xdr:ext cx="534377" cy="259045"/>
    <xdr:sp macro="" textlink="">
      <xdr:nvSpPr>
        <xdr:cNvPr id="356" name="テキスト ボックス 355"/>
        <xdr:cNvSpPr txBox="1"/>
      </xdr:nvSpPr>
      <xdr:spPr>
        <a:xfrm>
          <a:off x="9372111" y="969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38274</xdr:rowOff>
    </xdr:from>
    <xdr:to>
      <xdr:col>45</xdr:col>
      <xdr:colOff>177800</xdr:colOff>
      <xdr:row>56</xdr:row>
      <xdr:rowOff>45425</xdr:rowOff>
    </xdr:to>
    <xdr:cxnSp macro="">
      <xdr:nvCxnSpPr>
        <xdr:cNvPr id="357" name="直線コネクタ 356"/>
        <xdr:cNvCxnSpPr/>
      </xdr:nvCxnSpPr>
      <xdr:spPr>
        <a:xfrm flipV="1">
          <a:off x="7861300" y="9639474"/>
          <a:ext cx="889000" cy="7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42389</xdr:rowOff>
    </xdr:from>
    <xdr:to>
      <xdr:col>46</xdr:col>
      <xdr:colOff>38100</xdr:colOff>
      <xdr:row>56</xdr:row>
      <xdr:rowOff>143989</xdr:rowOff>
    </xdr:to>
    <xdr:sp macro="" textlink="">
      <xdr:nvSpPr>
        <xdr:cNvPr id="358" name="フローチャート: 判断 357"/>
        <xdr:cNvSpPr/>
      </xdr:nvSpPr>
      <xdr:spPr>
        <a:xfrm>
          <a:off x="8699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135116</xdr:rowOff>
    </xdr:from>
    <xdr:ext cx="534377" cy="259045"/>
    <xdr:sp macro="" textlink="">
      <xdr:nvSpPr>
        <xdr:cNvPr id="359" name="テキスト ボックス 358"/>
        <xdr:cNvSpPr txBox="1"/>
      </xdr:nvSpPr>
      <xdr:spPr>
        <a:xfrm>
          <a:off x="8483111" y="973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45425</xdr:rowOff>
    </xdr:from>
    <xdr:to>
      <xdr:col>41</xdr:col>
      <xdr:colOff>50800</xdr:colOff>
      <xdr:row>56</xdr:row>
      <xdr:rowOff>155039</xdr:rowOff>
    </xdr:to>
    <xdr:cxnSp macro="">
      <xdr:nvCxnSpPr>
        <xdr:cNvPr id="360" name="直線コネクタ 359"/>
        <xdr:cNvCxnSpPr/>
      </xdr:nvCxnSpPr>
      <xdr:spPr>
        <a:xfrm flipV="1">
          <a:off x="6972300" y="9646625"/>
          <a:ext cx="889000" cy="10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25038</xdr:rowOff>
    </xdr:from>
    <xdr:to>
      <xdr:col>41</xdr:col>
      <xdr:colOff>101600</xdr:colOff>
      <xdr:row>56</xdr:row>
      <xdr:rowOff>126638</xdr:rowOff>
    </xdr:to>
    <xdr:sp macro="" textlink="">
      <xdr:nvSpPr>
        <xdr:cNvPr id="361" name="フローチャート: 判断 360"/>
        <xdr:cNvSpPr/>
      </xdr:nvSpPr>
      <xdr:spPr>
        <a:xfrm>
          <a:off x="7810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117765</xdr:rowOff>
    </xdr:from>
    <xdr:ext cx="534377" cy="259045"/>
    <xdr:sp macro="" textlink="">
      <xdr:nvSpPr>
        <xdr:cNvPr id="362" name="テキスト ボックス 361"/>
        <xdr:cNvSpPr txBox="1"/>
      </xdr:nvSpPr>
      <xdr:spPr>
        <a:xfrm>
          <a:off x="7594111" y="97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51044</xdr:rowOff>
    </xdr:from>
    <xdr:to>
      <xdr:col>36</xdr:col>
      <xdr:colOff>165100</xdr:colOff>
      <xdr:row>56</xdr:row>
      <xdr:rowOff>152644</xdr:rowOff>
    </xdr:to>
    <xdr:sp macro="" textlink="">
      <xdr:nvSpPr>
        <xdr:cNvPr id="363" name="フローチャート: 判断 362"/>
        <xdr:cNvSpPr/>
      </xdr:nvSpPr>
      <xdr:spPr>
        <a:xfrm>
          <a:off x="6921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169171</xdr:rowOff>
    </xdr:from>
    <xdr:ext cx="534377" cy="259045"/>
    <xdr:sp macro="" textlink="">
      <xdr:nvSpPr>
        <xdr:cNvPr id="364" name="テキスト ボックス 363"/>
        <xdr:cNvSpPr txBox="1"/>
      </xdr:nvSpPr>
      <xdr:spPr>
        <a:xfrm>
          <a:off x="6705111" y="942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86829</xdr:rowOff>
    </xdr:from>
    <xdr:to>
      <xdr:col>55</xdr:col>
      <xdr:colOff>50800</xdr:colOff>
      <xdr:row>56</xdr:row>
      <xdr:rowOff>16979</xdr:rowOff>
    </xdr:to>
    <xdr:sp macro="" textlink="">
      <xdr:nvSpPr>
        <xdr:cNvPr id="370" name="楕円 369"/>
        <xdr:cNvSpPr/>
      </xdr:nvSpPr>
      <xdr:spPr>
        <a:xfrm>
          <a:off x="10426700" y="9516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109706</xdr:rowOff>
    </xdr:from>
    <xdr:ext cx="599010" cy="259045"/>
    <xdr:sp macro="" textlink="">
      <xdr:nvSpPr>
        <xdr:cNvPr id="371" name="普通建設事業費該当値テキスト"/>
        <xdr:cNvSpPr txBox="1"/>
      </xdr:nvSpPr>
      <xdr:spPr>
        <a:xfrm>
          <a:off x="10528300" y="9368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52425</xdr:rowOff>
    </xdr:from>
    <xdr:to>
      <xdr:col>50</xdr:col>
      <xdr:colOff>165100</xdr:colOff>
      <xdr:row>54</xdr:row>
      <xdr:rowOff>154025</xdr:rowOff>
    </xdr:to>
    <xdr:sp macro="" textlink="">
      <xdr:nvSpPr>
        <xdr:cNvPr id="372" name="楕円 371"/>
        <xdr:cNvSpPr/>
      </xdr:nvSpPr>
      <xdr:spPr>
        <a:xfrm>
          <a:off x="9588500" y="931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52</xdr:row>
      <xdr:rowOff>170552</xdr:rowOff>
    </xdr:from>
    <xdr:ext cx="599010" cy="259045"/>
    <xdr:sp macro="" textlink="">
      <xdr:nvSpPr>
        <xdr:cNvPr id="373" name="テキスト ボックス 372"/>
        <xdr:cNvSpPr txBox="1"/>
      </xdr:nvSpPr>
      <xdr:spPr>
        <a:xfrm>
          <a:off x="9339795" y="9085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158924</xdr:rowOff>
    </xdr:from>
    <xdr:to>
      <xdr:col>46</xdr:col>
      <xdr:colOff>38100</xdr:colOff>
      <xdr:row>56</xdr:row>
      <xdr:rowOff>89074</xdr:rowOff>
    </xdr:to>
    <xdr:sp macro="" textlink="">
      <xdr:nvSpPr>
        <xdr:cNvPr id="374" name="楕円 373"/>
        <xdr:cNvSpPr/>
      </xdr:nvSpPr>
      <xdr:spPr>
        <a:xfrm>
          <a:off x="8699500" y="958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105601</xdr:rowOff>
    </xdr:from>
    <xdr:ext cx="534377" cy="259045"/>
    <xdr:sp macro="" textlink="">
      <xdr:nvSpPr>
        <xdr:cNvPr id="375" name="テキスト ボックス 374"/>
        <xdr:cNvSpPr txBox="1"/>
      </xdr:nvSpPr>
      <xdr:spPr>
        <a:xfrm>
          <a:off x="8483111" y="9363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166075</xdr:rowOff>
    </xdr:from>
    <xdr:to>
      <xdr:col>41</xdr:col>
      <xdr:colOff>101600</xdr:colOff>
      <xdr:row>56</xdr:row>
      <xdr:rowOff>96225</xdr:rowOff>
    </xdr:to>
    <xdr:sp macro="" textlink="">
      <xdr:nvSpPr>
        <xdr:cNvPr id="376" name="楕円 375"/>
        <xdr:cNvSpPr/>
      </xdr:nvSpPr>
      <xdr:spPr>
        <a:xfrm>
          <a:off x="7810500" y="959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112752</xdr:rowOff>
    </xdr:from>
    <xdr:ext cx="534377" cy="259045"/>
    <xdr:sp macro="" textlink="">
      <xdr:nvSpPr>
        <xdr:cNvPr id="377" name="テキスト ボックス 376"/>
        <xdr:cNvSpPr txBox="1"/>
      </xdr:nvSpPr>
      <xdr:spPr>
        <a:xfrm>
          <a:off x="7594111" y="9371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104239</xdr:rowOff>
    </xdr:from>
    <xdr:to>
      <xdr:col>36</xdr:col>
      <xdr:colOff>165100</xdr:colOff>
      <xdr:row>57</xdr:row>
      <xdr:rowOff>34389</xdr:rowOff>
    </xdr:to>
    <xdr:sp macro="" textlink="">
      <xdr:nvSpPr>
        <xdr:cNvPr id="378" name="楕円 377"/>
        <xdr:cNvSpPr/>
      </xdr:nvSpPr>
      <xdr:spPr>
        <a:xfrm>
          <a:off x="6921500" y="970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25516</xdr:rowOff>
    </xdr:from>
    <xdr:ext cx="534377" cy="259045"/>
    <xdr:sp macro="" textlink="">
      <xdr:nvSpPr>
        <xdr:cNvPr id="379" name="テキスト ボックス 378"/>
        <xdr:cNvSpPr txBox="1"/>
      </xdr:nvSpPr>
      <xdr:spPr>
        <a:xfrm>
          <a:off x="6705111" y="9798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5" name="テキスト ボックス 39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7" name="テキスト ボックス 39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61409</xdr:rowOff>
    </xdr:from>
    <xdr:to>
      <xdr:col>54</xdr:col>
      <xdr:colOff>189865</xdr:colOff>
      <xdr:row>78</xdr:row>
      <xdr:rowOff>139700</xdr:rowOff>
    </xdr:to>
    <xdr:cxnSp macro="">
      <xdr:nvCxnSpPr>
        <xdr:cNvPr id="401" name="直線コネクタ 400"/>
        <xdr:cNvCxnSpPr/>
      </xdr:nvCxnSpPr>
      <xdr:spPr>
        <a:xfrm flipV="1">
          <a:off x="10475595" y="12062909"/>
          <a:ext cx="1270" cy="1449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2"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3" name="直線コネクタ 402"/>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8086</xdr:rowOff>
    </xdr:from>
    <xdr:ext cx="599010" cy="259045"/>
    <xdr:sp macro="" textlink="">
      <xdr:nvSpPr>
        <xdr:cNvPr id="404" name="普通建設事業費 （ うち新規整備　）最大値テキスト"/>
        <xdr:cNvSpPr txBox="1"/>
      </xdr:nvSpPr>
      <xdr:spPr>
        <a:xfrm>
          <a:off x="10528300" y="11838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61409</xdr:rowOff>
    </xdr:from>
    <xdr:to>
      <xdr:col>55</xdr:col>
      <xdr:colOff>88900</xdr:colOff>
      <xdr:row>70</xdr:row>
      <xdr:rowOff>61409</xdr:rowOff>
    </xdr:to>
    <xdr:cxnSp macro="">
      <xdr:nvCxnSpPr>
        <xdr:cNvPr id="405" name="直線コネクタ 404"/>
        <xdr:cNvCxnSpPr/>
      </xdr:nvCxnSpPr>
      <xdr:spPr>
        <a:xfrm>
          <a:off x="10388600" y="1206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72976</xdr:rowOff>
    </xdr:from>
    <xdr:to>
      <xdr:col>55</xdr:col>
      <xdr:colOff>0</xdr:colOff>
      <xdr:row>76</xdr:row>
      <xdr:rowOff>60513</xdr:rowOff>
    </xdr:to>
    <xdr:cxnSp macro="">
      <xdr:nvCxnSpPr>
        <xdr:cNvPr id="406" name="直線コネクタ 405"/>
        <xdr:cNvCxnSpPr/>
      </xdr:nvCxnSpPr>
      <xdr:spPr>
        <a:xfrm>
          <a:off x="9639300" y="12931726"/>
          <a:ext cx="838200" cy="15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165515</xdr:rowOff>
    </xdr:from>
    <xdr:ext cx="534377" cy="259045"/>
    <xdr:sp macro="" textlink="">
      <xdr:nvSpPr>
        <xdr:cNvPr id="407" name="普通建設事業費 （ うち新規整備　）平均値テキスト"/>
        <xdr:cNvSpPr txBox="1"/>
      </xdr:nvSpPr>
      <xdr:spPr>
        <a:xfrm>
          <a:off x="10528300" y="131957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15638</xdr:rowOff>
    </xdr:from>
    <xdr:to>
      <xdr:col>55</xdr:col>
      <xdr:colOff>50800</xdr:colOff>
      <xdr:row>77</xdr:row>
      <xdr:rowOff>117238</xdr:rowOff>
    </xdr:to>
    <xdr:sp macro="" textlink="">
      <xdr:nvSpPr>
        <xdr:cNvPr id="408" name="フローチャート: 判断 407"/>
        <xdr:cNvSpPr/>
      </xdr:nvSpPr>
      <xdr:spPr>
        <a:xfrm>
          <a:off x="10426700" y="1321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72976</xdr:rowOff>
    </xdr:from>
    <xdr:to>
      <xdr:col>50</xdr:col>
      <xdr:colOff>114300</xdr:colOff>
      <xdr:row>77</xdr:row>
      <xdr:rowOff>21194</xdr:rowOff>
    </xdr:to>
    <xdr:cxnSp macro="">
      <xdr:nvCxnSpPr>
        <xdr:cNvPr id="409" name="直線コネクタ 408"/>
        <xdr:cNvCxnSpPr/>
      </xdr:nvCxnSpPr>
      <xdr:spPr>
        <a:xfrm flipV="1">
          <a:off x="8750300" y="12931726"/>
          <a:ext cx="889000" cy="291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22496</xdr:rowOff>
    </xdr:from>
    <xdr:to>
      <xdr:col>50</xdr:col>
      <xdr:colOff>165100</xdr:colOff>
      <xdr:row>77</xdr:row>
      <xdr:rowOff>124096</xdr:rowOff>
    </xdr:to>
    <xdr:sp macro="" textlink="">
      <xdr:nvSpPr>
        <xdr:cNvPr id="410" name="フローチャート: 判断 409"/>
        <xdr:cNvSpPr/>
      </xdr:nvSpPr>
      <xdr:spPr>
        <a:xfrm>
          <a:off x="9588500" y="1322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115223</xdr:rowOff>
    </xdr:from>
    <xdr:ext cx="534377" cy="259045"/>
    <xdr:sp macro="" textlink="">
      <xdr:nvSpPr>
        <xdr:cNvPr id="411" name="テキスト ボックス 410"/>
        <xdr:cNvSpPr txBox="1"/>
      </xdr:nvSpPr>
      <xdr:spPr>
        <a:xfrm>
          <a:off x="9372111" y="1331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21194</xdr:rowOff>
    </xdr:from>
    <xdr:to>
      <xdr:col>45</xdr:col>
      <xdr:colOff>177800</xdr:colOff>
      <xdr:row>77</xdr:row>
      <xdr:rowOff>80310</xdr:rowOff>
    </xdr:to>
    <xdr:cxnSp macro="">
      <xdr:nvCxnSpPr>
        <xdr:cNvPr id="412" name="直線コネクタ 411"/>
        <xdr:cNvCxnSpPr/>
      </xdr:nvCxnSpPr>
      <xdr:spPr>
        <a:xfrm flipV="1">
          <a:off x="7861300" y="13222844"/>
          <a:ext cx="889000" cy="59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36038</xdr:rowOff>
    </xdr:from>
    <xdr:to>
      <xdr:col>46</xdr:col>
      <xdr:colOff>38100</xdr:colOff>
      <xdr:row>77</xdr:row>
      <xdr:rowOff>137638</xdr:rowOff>
    </xdr:to>
    <xdr:sp macro="" textlink="">
      <xdr:nvSpPr>
        <xdr:cNvPr id="413" name="フローチャート: 判断 412"/>
        <xdr:cNvSpPr/>
      </xdr:nvSpPr>
      <xdr:spPr>
        <a:xfrm>
          <a:off x="8699500" y="132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128765</xdr:rowOff>
    </xdr:from>
    <xdr:ext cx="534377" cy="259045"/>
    <xdr:sp macro="" textlink="">
      <xdr:nvSpPr>
        <xdr:cNvPr id="414" name="テキスト ボックス 413"/>
        <xdr:cNvSpPr txBox="1"/>
      </xdr:nvSpPr>
      <xdr:spPr>
        <a:xfrm>
          <a:off x="8483111" y="13330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80310</xdr:rowOff>
    </xdr:from>
    <xdr:to>
      <xdr:col>41</xdr:col>
      <xdr:colOff>50800</xdr:colOff>
      <xdr:row>77</xdr:row>
      <xdr:rowOff>139078</xdr:rowOff>
    </xdr:to>
    <xdr:cxnSp macro="">
      <xdr:nvCxnSpPr>
        <xdr:cNvPr id="415" name="直線コネクタ 414"/>
        <xdr:cNvCxnSpPr/>
      </xdr:nvCxnSpPr>
      <xdr:spPr>
        <a:xfrm flipV="1">
          <a:off x="6972300" y="13281960"/>
          <a:ext cx="889000" cy="5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13353</xdr:rowOff>
    </xdr:from>
    <xdr:to>
      <xdr:col>41</xdr:col>
      <xdr:colOff>101600</xdr:colOff>
      <xdr:row>77</xdr:row>
      <xdr:rowOff>114953</xdr:rowOff>
    </xdr:to>
    <xdr:sp macro="" textlink="">
      <xdr:nvSpPr>
        <xdr:cNvPr id="416" name="フローチャート: 判断 415"/>
        <xdr:cNvSpPr/>
      </xdr:nvSpPr>
      <xdr:spPr>
        <a:xfrm>
          <a:off x="7810500" y="1321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131480</xdr:rowOff>
    </xdr:from>
    <xdr:ext cx="534377" cy="259045"/>
    <xdr:sp macro="" textlink="">
      <xdr:nvSpPr>
        <xdr:cNvPr id="417" name="テキスト ボックス 416"/>
        <xdr:cNvSpPr txBox="1"/>
      </xdr:nvSpPr>
      <xdr:spPr>
        <a:xfrm>
          <a:off x="7594111" y="12990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159986</xdr:rowOff>
    </xdr:from>
    <xdr:to>
      <xdr:col>36</xdr:col>
      <xdr:colOff>165100</xdr:colOff>
      <xdr:row>77</xdr:row>
      <xdr:rowOff>90136</xdr:rowOff>
    </xdr:to>
    <xdr:sp macro="" textlink="">
      <xdr:nvSpPr>
        <xdr:cNvPr id="418" name="フローチャート: 判断 417"/>
        <xdr:cNvSpPr/>
      </xdr:nvSpPr>
      <xdr:spPr>
        <a:xfrm>
          <a:off x="6921500" y="131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106663</xdr:rowOff>
    </xdr:from>
    <xdr:ext cx="534377" cy="259045"/>
    <xdr:sp macro="" textlink="">
      <xdr:nvSpPr>
        <xdr:cNvPr id="419" name="テキスト ボックス 418"/>
        <xdr:cNvSpPr txBox="1"/>
      </xdr:nvSpPr>
      <xdr:spPr>
        <a:xfrm>
          <a:off x="6705111" y="1296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9713</xdr:rowOff>
    </xdr:from>
    <xdr:to>
      <xdr:col>55</xdr:col>
      <xdr:colOff>50800</xdr:colOff>
      <xdr:row>76</xdr:row>
      <xdr:rowOff>111313</xdr:rowOff>
    </xdr:to>
    <xdr:sp macro="" textlink="">
      <xdr:nvSpPr>
        <xdr:cNvPr id="425" name="楕円 424"/>
        <xdr:cNvSpPr/>
      </xdr:nvSpPr>
      <xdr:spPr>
        <a:xfrm>
          <a:off x="10426700" y="13039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32590</xdr:rowOff>
    </xdr:from>
    <xdr:ext cx="534377" cy="259045"/>
    <xdr:sp macro="" textlink="">
      <xdr:nvSpPr>
        <xdr:cNvPr id="426" name="普通建設事業費 （ うち新規整備　）該当値テキスト"/>
        <xdr:cNvSpPr txBox="1"/>
      </xdr:nvSpPr>
      <xdr:spPr>
        <a:xfrm>
          <a:off x="10528300" y="12891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22176</xdr:rowOff>
    </xdr:from>
    <xdr:to>
      <xdr:col>50</xdr:col>
      <xdr:colOff>165100</xdr:colOff>
      <xdr:row>75</xdr:row>
      <xdr:rowOff>123776</xdr:rowOff>
    </xdr:to>
    <xdr:sp macro="" textlink="">
      <xdr:nvSpPr>
        <xdr:cNvPr id="427" name="楕円 426"/>
        <xdr:cNvSpPr/>
      </xdr:nvSpPr>
      <xdr:spPr>
        <a:xfrm>
          <a:off x="9588500" y="1288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140303</xdr:rowOff>
    </xdr:from>
    <xdr:ext cx="534377" cy="259045"/>
    <xdr:sp macro="" textlink="">
      <xdr:nvSpPr>
        <xdr:cNvPr id="428" name="テキスト ボックス 427"/>
        <xdr:cNvSpPr txBox="1"/>
      </xdr:nvSpPr>
      <xdr:spPr>
        <a:xfrm>
          <a:off x="9372111" y="12656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141844</xdr:rowOff>
    </xdr:from>
    <xdr:to>
      <xdr:col>46</xdr:col>
      <xdr:colOff>38100</xdr:colOff>
      <xdr:row>77</xdr:row>
      <xdr:rowOff>71994</xdr:rowOff>
    </xdr:to>
    <xdr:sp macro="" textlink="">
      <xdr:nvSpPr>
        <xdr:cNvPr id="429" name="楕円 428"/>
        <xdr:cNvSpPr/>
      </xdr:nvSpPr>
      <xdr:spPr>
        <a:xfrm>
          <a:off x="8699500" y="13172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88521</xdr:rowOff>
    </xdr:from>
    <xdr:ext cx="534377" cy="259045"/>
    <xdr:sp macro="" textlink="">
      <xdr:nvSpPr>
        <xdr:cNvPr id="430" name="テキスト ボックス 429"/>
        <xdr:cNvSpPr txBox="1"/>
      </xdr:nvSpPr>
      <xdr:spPr>
        <a:xfrm>
          <a:off x="8483111" y="12947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29510</xdr:rowOff>
    </xdr:from>
    <xdr:to>
      <xdr:col>41</xdr:col>
      <xdr:colOff>101600</xdr:colOff>
      <xdr:row>77</xdr:row>
      <xdr:rowOff>131110</xdr:rowOff>
    </xdr:to>
    <xdr:sp macro="" textlink="">
      <xdr:nvSpPr>
        <xdr:cNvPr id="431" name="楕円 430"/>
        <xdr:cNvSpPr/>
      </xdr:nvSpPr>
      <xdr:spPr>
        <a:xfrm>
          <a:off x="7810500" y="1323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122237</xdr:rowOff>
    </xdr:from>
    <xdr:ext cx="534377" cy="259045"/>
    <xdr:sp macro="" textlink="">
      <xdr:nvSpPr>
        <xdr:cNvPr id="432" name="テキスト ボックス 431"/>
        <xdr:cNvSpPr txBox="1"/>
      </xdr:nvSpPr>
      <xdr:spPr>
        <a:xfrm>
          <a:off x="7594111" y="13323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88278</xdr:rowOff>
    </xdr:from>
    <xdr:to>
      <xdr:col>36</xdr:col>
      <xdr:colOff>165100</xdr:colOff>
      <xdr:row>78</xdr:row>
      <xdr:rowOff>18428</xdr:rowOff>
    </xdr:to>
    <xdr:sp macro="" textlink="">
      <xdr:nvSpPr>
        <xdr:cNvPr id="433" name="楕円 432"/>
        <xdr:cNvSpPr/>
      </xdr:nvSpPr>
      <xdr:spPr>
        <a:xfrm>
          <a:off x="6921500" y="1328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9555</xdr:rowOff>
    </xdr:from>
    <xdr:ext cx="534377" cy="259045"/>
    <xdr:sp macro="" textlink="">
      <xdr:nvSpPr>
        <xdr:cNvPr id="434" name="テキスト ボックス 433"/>
        <xdr:cNvSpPr txBox="1"/>
      </xdr:nvSpPr>
      <xdr:spPr>
        <a:xfrm>
          <a:off x="6705111" y="13382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50459</xdr:rowOff>
    </xdr:from>
    <xdr:to>
      <xdr:col>54</xdr:col>
      <xdr:colOff>189865</xdr:colOff>
      <xdr:row>99</xdr:row>
      <xdr:rowOff>58351</xdr:rowOff>
    </xdr:to>
    <xdr:cxnSp macro="">
      <xdr:nvCxnSpPr>
        <xdr:cNvPr id="460" name="直線コネクタ 459"/>
        <xdr:cNvCxnSpPr/>
      </xdr:nvCxnSpPr>
      <xdr:spPr>
        <a:xfrm flipV="1">
          <a:off x="10475595" y="15480959"/>
          <a:ext cx="1270" cy="1550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62178</xdr:rowOff>
    </xdr:from>
    <xdr:ext cx="469744" cy="259045"/>
    <xdr:sp macro="" textlink="">
      <xdr:nvSpPr>
        <xdr:cNvPr id="461" name="普通建設事業費 （ うち更新整備　）最小値テキスト"/>
        <xdr:cNvSpPr txBox="1"/>
      </xdr:nvSpPr>
      <xdr:spPr>
        <a:xfrm>
          <a:off x="10528300" y="1703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58351</xdr:rowOff>
    </xdr:from>
    <xdr:to>
      <xdr:col>55</xdr:col>
      <xdr:colOff>88900</xdr:colOff>
      <xdr:row>99</xdr:row>
      <xdr:rowOff>58351</xdr:rowOff>
    </xdr:to>
    <xdr:cxnSp macro="">
      <xdr:nvCxnSpPr>
        <xdr:cNvPr id="462" name="直線コネクタ 461"/>
        <xdr:cNvCxnSpPr/>
      </xdr:nvCxnSpPr>
      <xdr:spPr>
        <a:xfrm>
          <a:off x="10388600" y="17031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168586</xdr:rowOff>
    </xdr:from>
    <xdr:ext cx="599010" cy="259045"/>
    <xdr:sp macro="" textlink="">
      <xdr:nvSpPr>
        <xdr:cNvPr id="463" name="普通建設事業費 （ うち更新整備　）最大値テキスト"/>
        <xdr:cNvSpPr txBox="1"/>
      </xdr:nvSpPr>
      <xdr:spPr>
        <a:xfrm>
          <a:off x="10528300" y="15256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50459</xdr:rowOff>
    </xdr:from>
    <xdr:to>
      <xdr:col>55</xdr:col>
      <xdr:colOff>88900</xdr:colOff>
      <xdr:row>90</xdr:row>
      <xdr:rowOff>50459</xdr:rowOff>
    </xdr:to>
    <xdr:cxnSp macro="">
      <xdr:nvCxnSpPr>
        <xdr:cNvPr id="464" name="直線コネクタ 463"/>
        <xdr:cNvCxnSpPr/>
      </xdr:nvCxnSpPr>
      <xdr:spPr>
        <a:xfrm>
          <a:off x="10388600" y="15480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108654</xdr:rowOff>
    </xdr:from>
    <xdr:to>
      <xdr:col>55</xdr:col>
      <xdr:colOff>0</xdr:colOff>
      <xdr:row>96</xdr:row>
      <xdr:rowOff>11891</xdr:rowOff>
    </xdr:to>
    <xdr:cxnSp macro="">
      <xdr:nvCxnSpPr>
        <xdr:cNvPr id="465" name="直線コネクタ 464"/>
        <xdr:cNvCxnSpPr/>
      </xdr:nvCxnSpPr>
      <xdr:spPr>
        <a:xfrm>
          <a:off x="9639300" y="16224954"/>
          <a:ext cx="838200" cy="246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159007</xdr:rowOff>
    </xdr:from>
    <xdr:ext cx="534377" cy="259045"/>
    <xdr:sp macro="" textlink="">
      <xdr:nvSpPr>
        <xdr:cNvPr id="466" name="普通建設事業費 （ うち更新整備　）平均値テキスト"/>
        <xdr:cNvSpPr txBox="1"/>
      </xdr:nvSpPr>
      <xdr:spPr>
        <a:xfrm>
          <a:off x="10528300" y="16446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9130</xdr:rowOff>
    </xdr:from>
    <xdr:to>
      <xdr:col>55</xdr:col>
      <xdr:colOff>50800</xdr:colOff>
      <xdr:row>96</xdr:row>
      <xdr:rowOff>110730</xdr:rowOff>
    </xdr:to>
    <xdr:sp macro="" textlink="">
      <xdr:nvSpPr>
        <xdr:cNvPr id="467" name="フローチャート: 判断 466"/>
        <xdr:cNvSpPr/>
      </xdr:nvSpPr>
      <xdr:spPr>
        <a:xfrm>
          <a:off x="10426700" y="164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108654</xdr:rowOff>
    </xdr:from>
    <xdr:to>
      <xdr:col>50</xdr:col>
      <xdr:colOff>114300</xdr:colOff>
      <xdr:row>95</xdr:row>
      <xdr:rowOff>164356</xdr:rowOff>
    </xdr:to>
    <xdr:cxnSp macro="">
      <xdr:nvCxnSpPr>
        <xdr:cNvPr id="468" name="直線コネクタ 467"/>
        <xdr:cNvCxnSpPr/>
      </xdr:nvCxnSpPr>
      <xdr:spPr>
        <a:xfrm flipV="1">
          <a:off x="8750300" y="16224954"/>
          <a:ext cx="889000" cy="227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162999</xdr:rowOff>
    </xdr:from>
    <xdr:to>
      <xdr:col>50</xdr:col>
      <xdr:colOff>165100</xdr:colOff>
      <xdr:row>96</xdr:row>
      <xdr:rowOff>93149</xdr:rowOff>
    </xdr:to>
    <xdr:sp macro="" textlink="">
      <xdr:nvSpPr>
        <xdr:cNvPr id="469" name="フローチャート: 判断 468"/>
        <xdr:cNvSpPr/>
      </xdr:nvSpPr>
      <xdr:spPr>
        <a:xfrm>
          <a:off x="9588500" y="1645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84276</xdr:rowOff>
    </xdr:from>
    <xdr:ext cx="534377" cy="259045"/>
    <xdr:sp macro="" textlink="">
      <xdr:nvSpPr>
        <xdr:cNvPr id="470" name="テキスト ボックス 469"/>
        <xdr:cNvSpPr txBox="1"/>
      </xdr:nvSpPr>
      <xdr:spPr>
        <a:xfrm>
          <a:off x="9372111" y="16543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164356</xdr:rowOff>
    </xdr:from>
    <xdr:to>
      <xdr:col>45</xdr:col>
      <xdr:colOff>177800</xdr:colOff>
      <xdr:row>96</xdr:row>
      <xdr:rowOff>82953</xdr:rowOff>
    </xdr:to>
    <xdr:cxnSp macro="">
      <xdr:nvCxnSpPr>
        <xdr:cNvPr id="471" name="直線コネクタ 470"/>
        <xdr:cNvCxnSpPr/>
      </xdr:nvCxnSpPr>
      <xdr:spPr>
        <a:xfrm flipV="1">
          <a:off x="7861300" y="16452106"/>
          <a:ext cx="889000" cy="90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78625</xdr:rowOff>
    </xdr:from>
    <xdr:to>
      <xdr:col>46</xdr:col>
      <xdr:colOff>38100</xdr:colOff>
      <xdr:row>97</xdr:row>
      <xdr:rowOff>8775</xdr:rowOff>
    </xdr:to>
    <xdr:sp macro="" textlink="">
      <xdr:nvSpPr>
        <xdr:cNvPr id="472" name="フローチャート: 判断 471"/>
        <xdr:cNvSpPr/>
      </xdr:nvSpPr>
      <xdr:spPr>
        <a:xfrm>
          <a:off x="8699500" y="1653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171352</xdr:rowOff>
    </xdr:from>
    <xdr:ext cx="534377" cy="259045"/>
    <xdr:sp macro="" textlink="">
      <xdr:nvSpPr>
        <xdr:cNvPr id="473" name="テキスト ボックス 472"/>
        <xdr:cNvSpPr txBox="1"/>
      </xdr:nvSpPr>
      <xdr:spPr>
        <a:xfrm>
          <a:off x="8483111" y="1663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82953</xdr:rowOff>
    </xdr:from>
    <xdr:to>
      <xdr:col>41</xdr:col>
      <xdr:colOff>50800</xdr:colOff>
      <xdr:row>96</xdr:row>
      <xdr:rowOff>165630</xdr:rowOff>
    </xdr:to>
    <xdr:cxnSp macro="">
      <xdr:nvCxnSpPr>
        <xdr:cNvPr id="474" name="直線コネクタ 473"/>
        <xdr:cNvCxnSpPr/>
      </xdr:nvCxnSpPr>
      <xdr:spPr>
        <a:xfrm flipV="1">
          <a:off x="6972300" y="16542153"/>
          <a:ext cx="889000" cy="82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66846</xdr:rowOff>
    </xdr:from>
    <xdr:to>
      <xdr:col>41</xdr:col>
      <xdr:colOff>101600</xdr:colOff>
      <xdr:row>96</xdr:row>
      <xdr:rowOff>168446</xdr:rowOff>
    </xdr:to>
    <xdr:sp macro="" textlink="">
      <xdr:nvSpPr>
        <xdr:cNvPr id="475" name="フローチャート: 判断 474"/>
        <xdr:cNvSpPr/>
      </xdr:nvSpPr>
      <xdr:spPr>
        <a:xfrm>
          <a:off x="7810500" y="165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159573</xdr:rowOff>
    </xdr:from>
    <xdr:ext cx="534377" cy="259045"/>
    <xdr:sp macro="" textlink="">
      <xdr:nvSpPr>
        <xdr:cNvPr id="476" name="テキスト ボックス 475"/>
        <xdr:cNvSpPr txBox="1"/>
      </xdr:nvSpPr>
      <xdr:spPr>
        <a:xfrm>
          <a:off x="7594111" y="16618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136982</xdr:rowOff>
    </xdr:from>
    <xdr:to>
      <xdr:col>36</xdr:col>
      <xdr:colOff>165100</xdr:colOff>
      <xdr:row>97</xdr:row>
      <xdr:rowOff>67132</xdr:rowOff>
    </xdr:to>
    <xdr:sp macro="" textlink="">
      <xdr:nvSpPr>
        <xdr:cNvPr id="477" name="フローチャート: 判断 476"/>
        <xdr:cNvSpPr/>
      </xdr:nvSpPr>
      <xdr:spPr>
        <a:xfrm>
          <a:off x="6921500" y="1659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58259</xdr:rowOff>
    </xdr:from>
    <xdr:ext cx="534377" cy="259045"/>
    <xdr:sp macro="" textlink="">
      <xdr:nvSpPr>
        <xdr:cNvPr id="478" name="テキスト ボックス 477"/>
        <xdr:cNvSpPr txBox="1"/>
      </xdr:nvSpPr>
      <xdr:spPr>
        <a:xfrm>
          <a:off x="6705111" y="16688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132541</xdr:rowOff>
    </xdr:from>
    <xdr:to>
      <xdr:col>55</xdr:col>
      <xdr:colOff>50800</xdr:colOff>
      <xdr:row>96</xdr:row>
      <xdr:rowOff>62691</xdr:rowOff>
    </xdr:to>
    <xdr:sp macro="" textlink="">
      <xdr:nvSpPr>
        <xdr:cNvPr id="484" name="楕円 483"/>
        <xdr:cNvSpPr/>
      </xdr:nvSpPr>
      <xdr:spPr>
        <a:xfrm>
          <a:off x="10426700" y="16420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155418</xdr:rowOff>
    </xdr:from>
    <xdr:ext cx="534377" cy="259045"/>
    <xdr:sp macro="" textlink="">
      <xdr:nvSpPr>
        <xdr:cNvPr id="485" name="普通建設事業費 （ うち更新整備　）該当値テキスト"/>
        <xdr:cNvSpPr txBox="1"/>
      </xdr:nvSpPr>
      <xdr:spPr>
        <a:xfrm>
          <a:off x="10528300" y="16271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57854</xdr:rowOff>
    </xdr:from>
    <xdr:to>
      <xdr:col>50</xdr:col>
      <xdr:colOff>165100</xdr:colOff>
      <xdr:row>94</xdr:row>
      <xdr:rowOff>159454</xdr:rowOff>
    </xdr:to>
    <xdr:sp macro="" textlink="">
      <xdr:nvSpPr>
        <xdr:cNvPr id="486" name="楕円 485"/>
        <xdr:cNvSpPr/>
      </xdr:nvSpPr>
      <xdr:spPr>
        <a:xfrm>
          <a:off x="9588500" y="1617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4531</xdr:rowOff>
    </xdr:from>
    <xdr:ext cx="534377" cy="259045"/>
    <xdr:sp macro="" textlink="">
      <xdr:nvSpPr>
        <xdr:cNvPr id="487" name="テキスト ボックス 486"/>
        <xdr:cNvSpPr txBox="1"/>
      </xdr:nvSpPr>
      <xdr:spPr>
        <a:xfrm>
          <a:off x="9372111" y="15949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113556</xdr:rowOff>
    </xdr:from>
    <xdr:to>
      <xdr:col>46</xdr:col>
      <xdr:colOff>38100</xdr:colOff>
      <xdr:row>96</xdr:row>
      <xdr:rowOff>43706</xdr:rowOff>
    </xdr:to>
    <xdr:sp macro="" textlink="">
      <xdr:nvSpPr>
        <xdr:cNvPr id="488" name="楕円 487"/>
        <xdr:cNvSpPr/>
      </xdr:nvSpPr>
      <xdr:spPr>
        <a:xfrm>
          <a:off x="8699500" y="16401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60233</xdr:rowOff>
    </xdr:from>
    <xdr:ext cx="534377" cy="259045"/>
    <xdr:sp macro="" textlink="">
      <xdr:nvSpPr>
        <xdr:cNvPr id="489" name="テキスト ボックス 488"/>
        <xdr:cNvSpPr txBox="1"/>
      </xdr:nvSpPr>
      <xdr:spPr>
        <a:xfrm>
          <a:off x="8483111" y="16176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32153</xdr:rowOff>
    </xdr:from>
    <xdr:to>
      <xdr:col>41</xdr:col>
      <xdr:colOff>101600</xdr:colOff>
      <xdr:row>96</xdr:row>
      <xdr:rowOff>133753</xdr:rowOff>
    </xdr:to>
    <xdr:sp macro="" textlink="">
      <xdr:nvSpPr>
        <xdr:cNvPr id="490" name="楕円 489"/>
        <xdr:cNvSpPr/>
      </xdr:nvSpPr>
      <xdr:spPr>
        <a:xfrm>
          <a:off x="7810500" y="16491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150280</xdr:rowOff>
    </xdr:from>
    <xdr:ext cx="534377" cy="259045"/>
    <xdr:sp macro="" textlink="">
      <xdr:nvSpPr>
        <xdr:cNvPr id="491" name="テキスト ボックス 490"/>
        <xdr:cNvSpPr txBox="1"/>
      </xdr:nvSpPr>
      <xdr:spPr>
        <a:xfrm>
          <a:off x="7594111" y="16266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114830</xdr:rowOff>
    </xdr:from>
    <xdr:to>
      <xdr:col>36</xdr:col>
      <xdr:colOff>165100</xdr:colOff>
      <xdr:row>97</xdr:row>
      <xdr:rowOff>44980</xdr:rowOff>
    </xdr:to>
    <xdr:sp macro="" textlink="">
      <xdr:nvSpPr>
        <xdr:cNvPr id="492" name="楕円 491"/>
        <xdr:cNvSpPr/>
      </xdr:nvSpPr>
      <xdr:spPr>
        <a:xfrm>
          <a:off x="6921500" y="1657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61507</xdr:rowOff>
    </xdr:from>
    <xdr:ext cx="534377" cy="259045"/>
    <xdr:sp macro="" textlink="">
      <xdr:nvSpPr>
        <xdr:cNvPr id="493" name="テキスト ボックス 492"/>
        <xdr:cNvSpPr txBox="1"/>
      </xdr:nvSpPr>
      <xdr:spPr>
        <a:xfrm>
          <a:off x="6705111" y="1634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137541</xdr:rowOff>
    </xdr:from>
    <xdr:to>
      <xdr:col>85</xdr:col>
      <xdr:colOff>126364</xdr:colOff>
      <xdr:row>39</xdr:row>
      <xdr:rowOff>44450</xdr:rowOff>
    </xdr:to>
    <xdr:cxnSp macro="">
      <xdr:nvCxnSpPr>
        <xdr:cNvPr id="517" name="直線コネクタ 516"/>
        <xdr:cNvCxnSpPr/>
      </xdr:nvCxnSpPr>
      <xdr:spPr>
        <a:xfrm flipV="1">
          <a:off x="16317595" y="5281041"/>
          <a:ext cx="1269" cy="1449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84218</xdr:rowOff>
    </xdr:from>
    <xdr:ext cx="599010" cy="259045"/>
    <xdr:sp macro="" textlink="">
      <xdr:nvSpPr>
        <xdr:cNvPr id="520" name="災害復旧事業費最大値テキスト"/>
        <xdr:cNvSpPr txBox="1"/>
      </xdr:nvSpPr>
      <xdr:spPr>
        <a:xfrm>
          <a:off x="16370300" y="5056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137541</xdr:rowOff>
    </xdr:from>
    <xdr:to>
      <xdr:col>86</xdr:col>
      <xdr:colOff>25400</xdr:colOff>
      <xdr:row>30</xdr:row>
      <xdr:rowOff>137541</xdr:rowOff>
    </xdr:to>
    <xdr:cxnSp macro="">
      <xdr:nvCxnSpPr>
        <xdr:cNvPr id="521" name="直線コネクタ 520"/>
        <xdr:cNvCxnSpPr/>
      </xdr:nvCxnSpPr>
      <xdr:spPr>
        <a:xfrm>
          <a:off x="16230600" y="5281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114821</xdr:rowOff>
    </xdr:from>
    <xdr:to>
      <xdr:col>85</xdr:col>
      <xdr:colOff>127000</xdr:colOff>
      <xdr:row>38</xdr:row>
      <xdr:rowOff>123254</xdr:rowOff>
    </xdr:to>
    <xdr:cxnSp macro="">
      <xdr:nvCxnSpPr>
        <xdr:cNvPr id="522" name="直線コネクタ 521"/>
        <xdr:cNvCxnSpPr/>
      </xdr:nvCxnSpPr>
      <xdr:spPr>
        <a:xfrm>
          <a:off x="15481300" y="6629921"/>
          <a:ext cx="838200" cy="8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71010</xdr:rowOff>
    </xdr:from>
    <xdr:ext cx="469744" cy="259045"/>
    <xdr:sp macro="" textlink="">
      <xdr:nvSpPr>
        <xdr:cNvPr id="523" name="災害復旧事業費平均値テキスト"/>
        <xdr:cNvSpPr txBox="1"/>
      </xdr:nvSpPr>
      <xdr:spPr>
        <a:xfrm>
          <a:off x="16370300" y="6414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48133</xdr:rowOff>
    </xdr:from>
    <xdr:to>
      <xdr:col>85</xdr:col>
      <xdr:colOff>177800</xdr:colOff>
      <xdr:row>38</xdr:row>
      <xdr:rowOff>149733</xdr:rowOff>
    </xdr:to>
    <xdr:sp macro="" textlink="">
      <xdr:nvSpPr>
        <xdr:cNvPr id="524" name="フローチャート: 判断 523"/>
        <xdr:cNvSpPr/>
      </xdr:nvSpPr>
      <xdr:spPr>
        <a:xfrm>
          <a:off x="16268700" y="656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91466</xdr:rowOff>
    </xdr:from>
    <xdr:to>
      <xdr:col>81</xdr:col>
      <xdr:colOff>50800</xdr:colOff>
      <xdr:row>38</xdr:row>
      <xdr:rowOff>114821</xdr:rowOff>
    </xdr:to>
    <xdr:cxnSp macro="">
      <xdr:nvCxnSpPr>
        <xdr:cNvPr id="525" name="直線コネクタ 524"/>
        <xdr:cNvCxnSpPr/>
      </xdr:nvCxnSpPr>
      <xdr:spPr>
        <a:xfrm>
          <a:off x="14592300" y="6606566"/>
          <a:ext cx="889000" cy="2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36614</xdr:rowOff>
    </xdr:from>
    <xdr:to>
      <xdr:col>81</xdr:col>
      <xdr:colOff>101600</xdr:colOff>
      <xdr:row>38</xdr:row>
      <xdr:rowOff>138214</xdr:rowOff>
    </xdr:to>
    <xdr:sp macro="" textlink="">
      <xdr:nvSpPr>
        <xdr:cNvPr id="526" name="フローチャート: 判断 525"/>
        <xdr:cNvSpPr/>
      </xdr:nvSpPr>
      <xdr:spPr>
        <a:xfrm>
          <a:off x="15430500" y="655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154741</xdr:rowOff>
    </xdr:from>
    <xdr:ext cx="534377" cy="259045"/>
    <xdr:sp macro="" textlink="">
      <xdr:nvSpPr>
        <xdr:cNvPr id="527" name="テキスト ボックス 526"/>
        <xdr:cNvSpPr txBox="1"/>
      </xdr:nvSpPr>
      <xdr:spPr>
        <a:xfrm>
          <a:off x="15214111" y="632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91466</xdr:rowOff>
    </xdr:from>
    <xdr:to>
      <xdr:col>76</xdr:col>
      <xdr:colOff>114300</xdr:colOff>
      <xdr:row>39</xdr:row>
      <xdr:rowOff>4331</xdr:rowOff>
    </xdr:to>
    <xdr:cxnSp macro="">
      <xdr:nvCxnSpPr>
        <xdr:cNvPr id="528" name="直線コネクタ 527"/>
        <xdr:cNvCxnSpPr/>
      </xdr:nvCxnSpPr>
      <xdr:spPr>
        <a:xfrm flipV="1">
          <a:off x="13703300" y="6606566"/>
          <a:ext cx="889000" cy="84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49403</xdr:rowOff>
    </xdr:from>
    <xdr:to>
      <xdr:col>76</xdr:col>
      <xdr:colOff>165100</xdr:colOff>
      <xdr:row>38</xdr:row>
      <xdr:rowOff>151003</xdr:rowOff>
    </xdr:to>
    <xdr:sp macro="" textlink="">
      <xdr:nvSpPr>
        <xdr:cNvPr id="529" name="フローチャート: 判断 528"/>
        <xdr:cNvSpPr/>
      </xdr:nvSpPr>
      <xdr:spPr>
        <a:xfrm>
          <a:off x="14541500" y="656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142130</xdr:rowOff>
    </xdr:from>
    <xdr:ext cx="469744" cy="259045"/>
    <xdr:sp macro="" textlink="">
      <xdr:nvSpPr>
        <xdr:cNvPr id="530" name="テキスト ボックス 529"/>
        <xdr:cNvSpPr txBox="1"/>
      </xdr:nvSpPr>
      <xdr:spPr>
        <a:xfrm>
          <a:off x="14357428" y="6657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170929</xdr:rowOff>
    </xdr:from>
    <xdr:to>
      <xdr:col>71</xdr:col>
      <xdr:colOff>177800</xdr:colOff>
      <xdr:row>39</xdr:row>
      <xdr:rowOff>4331</xdr:rowOff>
    </xdr:to>
    <xdr:cxnSp macro="">
      <xdr:nvCxnSpPr>
        <xdr:cNvPr id="531" name="直線コネクタ 530"/>
        <xdr:cNvCxnSpPr/>
      </xdr:nvCxnSpPr>
      <xdr:spPr>
        <a:xfrm>
          <a:off x="12814300" y="6686029"/>
          <a:ext cx="889000" cy="4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97345</xdr:rowOff>
    </xdr:from>
    <xdr:to>
      <xdr:col>72</xdr:col>
      <xdr:colOff>38100</xdr:colOff>
      <xdr:row>39</xdr:row>
      <xdr:rowOff>27495</xdr:rowOff>
    </xdr:to>
    <xdr:sp macro="" textlink="">
      <xdr:nvSpPr>
        <xdr:cNvPr id="532" name="フローチャート: 判断 531"/>
        <xdr:cNvSpPr/>
      </xdr:nvSpPr>
      <xdr:spPr>
        <a:xfrm>
          <a:off x="136525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44023</xdr:rowOff>
    </xdr:from>
    <xdr:ext cx="469744" cy="259045"/>
    <xdr:sp macro="" textlink="">
      <xdr:nvSpPr>
        <xdr:cNvPr id="533" name="テキスト ボックス 532"/>
        <xdr:cNvSpPr txBox="1"/>
      </xdr:nvSpPr>
      <xdr:spPr>
        <a:xfrm>
          <a:off x="13468428" y="6387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111785</xdr:rowOff>
    </xdr:from>
    <xdr:to>
      <xdr:col>67</xdr:col>
      <xdr:colOff>101600</xdr:colOff>
      <xdr:row>39</xdr:row>
      <xdr:rowOff>41935</xdr:rowOff>
    </xdr:to>
    <xdr:sp macro="" textlink="">
      <xdr:nvSpPr>
        <xdr:cNvPr id="534" name="フローチャート: 判断 533"/>
        <xdr:cNvSpPr/>
      </xdr:nvSpPr>
      <xdr:spPr>
        <a:xfrm>
          <a:off x="12763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58462</xdr:rowOff>
    </xdr:from>
    <xdr:ext cx="469744" cy="259045"/>
    <xdr:sp macro="" textlink="">
      <xdr:nvSpPr>
        <xdr:cNvPr id="535" name="テキスト ボックス 534"/>
        <xdr:cNvSpPr txBox="1"/>
      </xdr:nvSpPr>
      <xdr:spPr>
        <a:xfrm>
          <a:off x="12579428" y="640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72454</xdr:rowOff>
    </xdr:from>
    <xdr:to>
      <xdr:col>85</xdr:col>
      <xdr:colOff>177800</xdr:colOff>
      <xdr:row>39</xdr:row>
      <xdr:rowOff>2604</xdr:rowOff>
    </xdr:to>
    <xdr:sp macro="" textlink="">
      <xdr:nvSpPr>
        <xdr:cNvPr id="541" name="楕円 540"/>
        <xdr:cNvSpPr/>
      </xdr:nvSpPr>
      <xdr:spPr>
        <a:xfrm>
          <a:off x="16268700" y="6587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26561</xdr:rowOff>
    </xdr:from>
    <xdr:ext cx="469744" cy="259045"/>
    <xdr:sp macro="" textlink="">
      <xdr:nvSpPr>
        <xdr:cNvPr id="542" name="災害復旧事業費該当値テキスト"/>
        <xdr:cNvSpPr txBox="1"/>
      </xdr:nvSpPr>
      <xdr:spPr>
        <a:xfrm>
          <a:off x="16370300" y="6541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64021</xdr:rowOff>
    </xdr:from>
    <xdr:to>
      <xdr:col>81</xdr:col>
      <xdr:colOff>101600</xdr:colOff>
      <xdr:row>38</xdr:row>
      <xdr:rowOff>165621</xdr:rowOff>
    </xdr:to>
    <xdr:sp macro="" textlink="">
      <xdr:nvSpPr>
        <xdr:cNvPr id="543" name="楕円 542"/>
        <xdr:cNvSpPr/>
      </xdr:nvSpPr>
      <xdr:spPr>
        <a:xfrm>
          <a:off x="15430500" y="6579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156748</xdr:rowOff>
    </xdr:from>
    <xdr:ext cx="469744" cy="259045"/>
    <xdr:sp macro="" textlink="">
      <xdr:nvSpPr>
        <xdr:cNvPr id="544" name="テキスト ボックス 543"/>
        <xdr:cNvSpPr txBox="1"/>
      </xdr:nvSpPr>
      <xdr:spPr>
        <a:xfrm>
          <a:off x="15246428" y="6671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40666</xdr:rowOff>
    </xdr:from>
    <xdr:to>
      <xdr:col>76</xdr:col>
      <xdr:colOff>165100</xdr:colOff>
      <xdr:row>38</xdr:row>
      <xdr:rowOff>142266</xdr:rowOff>
    </xdr:to>
    <xdr:sp macro="" textlink="">
      <xdr:nvSpPr>
        <xdr:cNvPr id="545" name="楕円 544"/>
        <xdr:cNvSpPr/>
      </xdr:nvSpPr>
      <xdr:spPr>
        <a:xfrm>
          <a:off x="14541500" y="6555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158792</xdr:rowOff>
    </xdr:from>
    <xdr:ext cx="469744" cy="259045"/>
    <xdr:sp macro="" textlink="">
      <xdr:nvSpPr>
        <xdr:cNvPr id="546" name="テキスト ボックス 545"/>
        <xdr:cNvSpPr txBox="1"/>
      </xdr:nvSpPr>
      <xdr:spPr>
        <a:xfrm>
          <a:off x="14357428" y="6330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124981</xdr:rowOff>
    </xdr:from>
    <xdr:to>
      <xdr:col>72</xdr:col>
      <xdr:colOff>38100</xdr:colOff>
      <xdr:row>39</xdr:row>
      <xdr:rowOff>55131</xdr:rowOff>
    </xdr:to>
    <xdr:sp macro="" textlink="">
      <xdr:nvSpPr>
        <xdr:cNvPr id="547" name="楕円 546"/>
        <xdr:cNvSpPr/>
      </xdr:nvSpPr>
      <xdr:spPr>
        <a:xfrm>
          <a:off x="13652500" y="6640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46258</xdr:rowOff>
    </xdr:from>
    <xdr:ext cx="469744" cy="259045"/>
    <xdr:sp macro="" textlink="">
      <xdr:nvSpPr>
        <xdr:cNvPr id="548" name="テキスト ボックス 547"/>
        <xdr:cNvSpPr txBox="1"/>
      </xdr:nvSpPr>
      <xdr:spPr>
        <a:xfrm>
          <a:off x="13468428" y="6732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120129</xdr:rowOff>
    </xdr:from>
    <xdr:to>
      <xdr:col>67</xdr:col>
      <xdr:colOff>101600</xdr:colOff>
      <xdr:row>39</xdr:row>
      <xdr:rowOff>50279</xdr:rowOff>
    </xdr:to>
    <xdr:sp macro="" textlink="">
      <xdr:nvSpPr>
        <xdr:cNvPr id="549" name="楕円 548"/>
        <xdr:cNvSpPr/>
      </xdr:nvSpPr>
      <xdr:spPr>
        <a:xfrm>
          <a:off x="12763500" y="663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41406</xdr:rowOff>
    </xdr:from>
    <xdr:ext cx="469744" cy="259045"/>
    <xdr:sp macro="" textlink="">
      <xdr:nvSpPr>
        <xdr:cNvPr id="550" name="テキスト ボックス 549"/>
        <xdr:cNvSpPr txBox="1"/>
      </xdr:nvSpPr>
      <xdr:spPr>
        <a:xfrm>
          <a:off x="12579428" y="6727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62" name="テキスト ボックス 561"/>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4" name="テキスト ボックス 563"/>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68" name="直線コネクタ 567"/>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69" name="失業対策事業費最小値テキスト"/>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0" name="直線コネクタ 569"/>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71" name="失業対策事業費最大値テキスト"/>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2" name="直線コネクタ 571"/>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73" name="直線コネクタ 572"/>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74" name="失業対策事業費平均値テキスト"/>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75" name="フローチャート: 判断 574"/>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76" name="直線コネクタ 575"/>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77" name="フローチャート: 判断 576"/>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78" name="テキスト ボックス 577"/>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79" name="直線コネクタ 578"/>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50800</xdr:rowOff>
    </xdr:from>
    <xdr:to>
      <xdr:col>76</xdr:col>
      <xdr:colOff>165100</xdr:colOff>
      <xdr:row>52</xdr:row>
      <xdr:rowOff>152400</xdr:rowOff>
    </xdr:to>
    <xdr:sp macro="" textlink="">
      <xdr:nvSpPr>
        <xdr:cNvPr id="580" name="フローチャート: 判断 579"/>
        <xdr:cNvSpPr/>
      </xdr:nvSpPr>
      <xdr:spPr>
        <a:xfrm>
          <a:off x="14541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50</xdr:row>
      <xdr:rowOff>168927</xdr:rowOff>
    </xdr:from>
    <xdr:ext cx="249299" cy="259045"/>
    <xdr:sp macro="" textlink="">
      <xdr:nvSpPr>
        <xdr:cNvPr id="581" name="テキスト ボックス 580"/>
        <xdr:cNvSpPr txBox="1"/>
      </xdr:nvSpPr>
      <xdr:spPr>
        <a:xfrm>
          <a:off x="14467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82" name="直線コネクタ 581"/>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83" name="フローチャート: 判断 582"/>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84" name="テキスト ボックス 583"/>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85" name="フローチャート: 判断 584"/>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86" name="テキスト ボックス 585"/>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92" name="楕円 591"/>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93" name="失業対策事業費該当値テキスト"/>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94" name="楕円 593"/>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595" name="テキスト ボックス 594"/>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96" name="楕円 595"/>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97" name="テキスト ボックス 596"/>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98" name="楕円 597"/>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99" name="テキスト ボックス 598"/>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600" name="楕円 599"/>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601" name="テキスト ボックス 600"/>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5" name="テキスト ボックス 614"/>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7" name="テキスト ボックス 616"/>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9" name="テキスト ボックス 618"/>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1" name="テキスト ボックス 62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3" name="テキスト ボックス 62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135455</xdr:rowOff>
    </xdr:from>
    <xdr:to>
      <xdr:col>85</xdr:col>
      <xdr:colOff>126364</xdr:colOff>
      <xdr:row>79</xdr:row>
      <xdr:rowOff>4319</xdr:rowOff>
    </xdr:to>
    <xdr:cxnSp macro="">
      <xdr:nvCxnSpPr>
        <xdr:cNvPr id="627" name="直線コネクタ 626"/>
        <xdr:cNvCxnSpPr/>
      </xdr:nvCxnSpPr>
      <xdr:spPr>
        <a:xfrm flipV="1">
          <a:off x="16317595" y="12136955"/>
          <a:ext cx="1269" cy="141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8146</xdr:rowOff>
    </xdr:from>
    <xdr:ext cx="534377" cy="259045"/>
    <xdr:sp macro="" textlink="">
      <xdr:nvSpPr>
        <xdr:cNvPr id="628" name="公債費最小値テキスト"/>
        <xdr:cNvSpPr txBox="1"/>
      </xdr:nvSpPr>
      <xdr:spPr>
        <a:xfrm>
          <a:off x="16370300" y="13552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4319</xdr:rowOff>
    </xdr:from>
    <xdr:to>
      <xdr:col>86</xdr:col>
      <xdr:colOff>25400</xdr:colOff>
      <xdr:row>79</xdr:row>
      <xdr:rowOff>4319</xdr:rowOff>
    </xdr:to>
    <xdr:cxnSp macro="">
      <xdr:nvCxnSpPr>
        <xdr:cNvPr id="629" name="直線コネクタ 628"/>
        <xdr:cNvCxnSpPr/>
      </xdr:nvCxnSpPr>
      <xdr:spPr>
        <a:xfrm>
          <a:off x="16230600" y="13548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82132</xdr:rowOff>
    </xdr:from>
    <xdr:ext cx="599010" cy="259045"/>
    <xdr:sp macro="" textlink="">
      <xdr:nvSpPr>
        <xdr:cNvPr id="630" name="公債費最大値テキスト"/>
        <xdr:cNvSpPr txBox="1"/>
      </xdr:nvSpPr>
      <xdr:spPr>
        <a:xfrm>
          <a:off x="16370300" y="11912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135455</xdr:rowOff>
    </xdr:from>
    <xdr:to>
      <xdr:col>86</xdr:col>
      <xdr:colOff>25400</xdr:colOff>
      <xdr:row>70</xdr:row>
      <xdr:rowOff>135455</xdr:rowOff>
    </xdr:to>
    <xdr:cxnSp macro="">
      <xdr:nvCxnSpPr>
        <xdr:cNvPr id="631" name="直線コネクタ 630"/>
        <xdr:cNvCxnSpPr/>
      </xdr:nvCxnSpPr>
      <xdr:spPr>
        <a:xfrm>
          <a:off x="16230600" y="12136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43659</xdr:rowOff>
    </xdr:from>
    <xdr:to>
      <xdr:col>85</xdr:col>
      <xdr:colOff>127000</xdr:colOff>
      <xdr:row>78</xdr:row>
      <xdr:rowOff>48845</xdr:rowOff>
    </xdr:to>
    <xdr:cxnSp macro="">
      <xdr:nvCxnSpPr>
        <xdr:cNvPr id="632" name="直線コネクタ 631"/>
        <xdr:cNvCxnSpPr/>
      </xdr:nvCxnSpPr>
      <xdr:spPr>
        <a:xfrm flipV="1">
          <a:off x="15481300" y="13416759"/>
          <a:ext cx="838200" cy="5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12127</xdr:rowOff>
    </xdr:from>
    <xdr:ext cx="534377" cy="259045"/>
    <xdr:sp macro="" textlink="">
      <xdr:nvSpPr>
        <xdr:cNvPr id="633" name="公債費平均値テキスト"/>
        <xdr:cNvSpPr txBox="1"/>
      </xdr:nvSpPr>
      <xdr:spPr>
        <a:xfrm>
          <a:off x="16370300" y="13213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160700</xdr:rowOff>
    </xdr:from>
    <xdr:to>
      <xdr:col>85</xdr:col>
      <xdr:colOff>177800</xdr:colOff>
      <xdr:row>78</xdr:row>
      <xdr:rowOff>90850</xdr:rowOff>
    </xdr:to>
    <xdr:sp macro="" textlink="">
      <xdr:nvSpPr>
        <xdr:cNvPr id="634" name="フローチャート: 判断 633"/>
        <xdr:cNvSpPr/>
      </xdr:nvSpPr>
      <xdr:spPr>
        <a:xfrm>
          <a:off x="162687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48845</xdr:rowOff>
    </xdr:from>
    <xdr:to>
      <xdr:col>81</xdr:col>
      <xdr:colOff>50800</xdr:colOff>
      <xdr:row>78</xdr:row>
      <xdr:rowOff>50171</xdr:rowOff>
    </xdr:to>
    <xdr:cxnSp macro="">
      <xdr:nvCxnSpPr>
        <xdr:cNvPr id="635" name="直線コネクタ 634"/>
        <xdr:cNvCxnSpPr/>
      </xdr:nvCxnSpPr>
      <xdr:spPr>
        <a:xfrm flipV="1">
          <a:off x="14592300" y="13421945"/>
          <a:ext cx="889000" cy="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165066</xdr:rowOff>
    </xdr:from>
    <xdr:to>
      <xdr:col>81</xdr:col>
      <xdr:colOff>101600</xdr:colOff>
      <xdr:row>78</xdr:row>
      <xdr:rowOff>95216</xdr:rowOff>
    </xdr:to>
    <xdr:sp macro="" textlink="">
      <xdr:nvSpPr>
        <xdr:cNvPr id="636" name="フローチャート: 判断 635"/>
        <xdr:cNvSpPr/>
      </xdr:nvSpPr>
      <xdr:spPr>
        <a:xfrm>
          <a:off x="15430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111743</xdr:rowOff>
    </xdr:from>
    <xdr:ext cx="534377" cy="259045"/>
    <xdr:sp macro="" textlink="">
      <xdr:nvSpPr>
        <xdr:cNvPr id="637" name="テキスト ボックス 636"/>
        <xdr:cNvSpPr txBox="1"/>
      </xdr:nvSpPr>
      <xdr:spPr>
        <a:xfrm>
          <a:off x="15214111" y="1314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46862</xdr:rowOff>
    </xdr:from>
    <xdr:to>
      <xdr:col>76</xdr:col>
      <xdr:colOff>114300</xdr:colOff>
      <xdr:row>78</xdr:row>
      <xdr:rowOff>50171</xdr:rowOff>
    </xdr:to>
    <xdr:cxnSp macro="">
      <xdr:nvCxnSpPr>
        <xdr:cNvPr id="638" name="直線コネクタ 637"/>
        <xdr:cNvCxnSpPr/>
      </xdr:nvCxnSpPr>
      <xdr:spPr>
        <a:xfrm>
          <a:off x="13703300" y="13419962"/>
          <a:ext cx="889000" cy="3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162920</xdr:rowOff>
    </xdr:from>
    <xdr:to>
      <xdr:col>76</xdr:col>
      <xdr:colOff>165100</xdr:colOff>
      <xdr:row>78</xdr:row>
      <xdr:rowOff>93070</xdr:rowOff>
    </xdr:to>
    <xdr:sp macro="" textlink="">
      <xdr:nvSpPr>
        <xdr:cNvPr id="639" name="フローチャート: 判断 638"/>
        <xdr:cNvSpPr/>
      </xdr:nvSpPr>
      <xdr:spPr>
        <a:xfrm>
          <a:off x="14541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109597</xdr:rowOff>
    </xdr:from>
    <xdr:ext cx="534377" cy="259045"/>
    <xdr:sp macro="" textlink="">
      <xdr:nvSpPr>
        <xdr:cNvPr id="640" name="テキスト ボックス 639"/>
        <xdr:cNvSpPr txBox="1"/>
      </xdr:nvSpPr>
      <xdr:spPr>
        <a:xfrm>
          <a:off x="14325111" y="1313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46862</xdr:rowOff>
    </xdr:from>
    <xdr:to>
      <xdr:col>71</xdr:col>
      <xdr:colOff>177800</xdr:colOff>
      <xdr:row>78</xdr:row>
      <xdr:rowOff>48051</xdr:rowOff>
    </xdr:to>
    <xdr:cxnSp macro="">
      <xdr:nvCxnSpPr>
        <xdr:cNvPr id="641" name="直線コネクタ 640"/>
        <xdr:cNvCxnSpPr/>
      </xdr:nvCxnSpPr>
      <xdr:spPr>
        <a:xfrm flipV="1">
          <a:off x="12814300" y="13419962"/>
          <a:ext cx="889000" cy="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162185</xdr:rowOff>
    </xdr:from>
    <xdr:to>
      <xdr:col>72</xdr:col>
      <xdr:colOff>38100</xdr:colOff>
      <xdr:row>78</xdr:row>
      <xdr:rowOff>92335</xdr:rowOff>
    </xdr:to>
    <xdr:sp macro="" textlink="">
      <xdr:nvSpPr>
        <xdr:cNvPr id="642" name="フローチャート: 判断 641"/>
        <xdr:cNvSpPr/>
      </xdr:nvSpPr>
      <xdr:spPr>
        <a:xfrm>
          <a:off x="13652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108862</xdr:rowOff>
    </xdr:from>
    <xdr:ext cx="534377" cy="259045"/>
    <xdr:sp macro="" textlink="">
      <xdr:nvSpPr>
        <xdr:cNvPr id="643" name="テキスト ボックス 642"/>
        <xdr:cNvSpPr txBox="1"/>
      </xdr:nvSpPr>
      <xdr:spPr>
        <a:xfrm>
          <a:off x="13436111" y="1313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159564</xdr:rowOff>
    </xdr:from>
    <xdr:to>
      <xdr:col>67</xdr:col>
      <xdr:colOff>101600</xdr:colOff>
      <xdr:row>78</xdr:row>
      <xdr:rowOff>89714</xdr:rowOff>
    </xdr:to>
    <xdr:sp macro="" textlink="">
      <xdr:nvSpPr>
        <xdr:cNvPr id="644" name="フローチャート: 判断 643"/>
        <xdr:cNvSpPr/>
      </xdr:nvSpPr>
      <xdr:spPr>
        <a:xfrm>
          <a:off x="12763500" y="13361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106241</xdr:rowOff>
    </xdr:from>
    <xdr:ext cx="534377" cy="259045"/>
    <xdr:sp macro="" textlink="">
      <xdr:nvSpPr>
        <xdr:cNvPr id="645" name="テキスト ボックス 644"/>
        <xdr:cNvSpPr txBox="1"/>
      </xdr:nvSpPr>
      <xdr:spPr>
        <a:xfrm>
          <a:off x="12547111" y="1313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164309</xdr:rowOff>
    </xdr:from>
    <xdr:to>
      <xdr:col>85</xdr:col>
      <xdr:colOff>177800</xdr:colOff>
      <xdr:row>78</xdr:row>
      <xdr:rowOff>94459</xdr:rowOff>
    </xdr:to>
    <xdr:sp macro="" textlink="">
      <xdr:nvSpPr>
        <xdr:cNvPr id="651" name="楕円 650"/>
        <xdr:cNvSpPr/>
      </xdr:nvSpPr>
      <xdr:spPr>
        <a:xfrm>
          <a:off x="16268700" y="13365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142736</xdr:rowOff>
    </xdr:from>
    <xdr:ext cx="534377" cy="259045"/>
    <xdr:sp macro="" textlink="">
      <xdr:nvSpPr>
        <xdr:cNvPr id="652" name="公債費該当値テキスト"/>
        <xdr:cNvSpPr txBox="1"/>
      </xdr:nvSpPr>
      <xdr:spPr>
        <a:xfrm>
          <a:off x="16370300" y="13344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169495</xdr:rowOff>
    </xdr:from>
    <xdr:to>
      <xdr:col>81</xdr:col>
      <xdr:colOff>101600</xdr:colOff>
      <xdr:row>78</xdr:row>
      <xdr:rowOff>99645</xdr:rowOff>
    </xdr:to>
    <xdr:sp macro="" textlink="">
      <xdr:nvSpPr>
        <xdr:cNvPr id="653" name="楕円 652"/>
        <xdr:cNvSpPr/>
      </xdr:nvSpPr>
      <xdr:spPr>
        <a:xfrm>
          <a:off x="15430500" y="1337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90772</xdr:rowOff>
    </xdr:from>
    <xdr:ext cx="534377" cy="259045"/>
    <xdr:sp macro="" textlink="">
      <xdr:nvSpPr>
        <xdr:cNvPr id="654" name="テキスト ボックス 653"/>
        <xdr:cNvSpPr txBox="1"/>
      </xdr:nvSpPr>
      <xdr:spPr>
        <a:xfrm>
          <a:off x="15214111" y="13463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170821</xdr:rowOff>
    </xdr:from>
    <xdr:to>
      <xdr:col>76</xdr:col>
      <xdr:colOff>165100</xdr:colOff>
      <xdr:row>78</xdr:row>
      <xdr:rowOff>100971</xdr:rowOff>
    </xdr:to>
    <xdr:sp macro="" textlink="">
      <xdr:nvSpPr>
        <xdr:cNvPr id="655" name="楕円 654"/>
        <xdr:cNvSpPr/>
      </xdr:nvSpPr>
      <xdr:spPr>
        <a:xfrm>
          <a:off x="14541500" y="1337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92098</xdr:rowOff>
    </xdr:from>
    <xdr:ext cx="534377" cy="259045"/>
    <xdr:sp macro="" textlink="">
      <xdr:nvSpPr>
        <xdr:cNvPr id="656" name="テキスト ボックス 655"/>
        <xdr:cNvSpPr txBox="1"/>
      </xdr:nvSpPr>
      <xdr:spPr>
        <a:xfrm>
          <a:off x="14325111" y="13465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167512</xdr:rowOff>
    </xdr:from>
    <xdr:to>
      <xdr:col>72</xdr:col>
      <xdr:colOff>38100</xdr:colOff>
      <xdr:row>78</xdr:row>
      <xdr:rowOff>97662</xdr:rowOff>
    </xdr:to>
    <xdr:sp macro="" textlink="">
      <xdr:nvSpPr>
        <xdr:cNvPr id="657" name="楕円 656"/>
        <xdr:cNvSpPr/>
      </xdr:nvSpPr>
      <xdr:spPr>
        <a:xfrm>
          <a:off x="13652500" y="13369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88789</xdr:rowOff>
    </xdr:from>
    <xdr:ext cx="534377" cy="259045"/>
    <xdr:sp macro="" textlink="">
      <xdr:nvSpPr>
        <xdr:cNvPr id="658" name="テキスト ボックス 657"/>
        <xdr:cNvSpPr txBox="1"/>
      </xdr:nvSpPr>
      <xdr:spPr>
        <a:xfrm>
          <a:off x="13436111" y="13461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168701</xdr:rowOff>
    </xdr:from>
    <xdr:to>
      <xdr:col>67</xdr:col>
      <xdr:colOff>101600</xdr:colOff>
      <xdr:row>78</xdr:row>
      <xdr:rowOff>98851</xdr:rowOff>
    </xdr:to>
    <xdr:sp macro="" textlink="">
      <xdr:nvSpPr>
        <xdr:cNvPr id="659" name="楕円 658"/>
        <xdr:cNvSpPr/>
      </xdr:nvSpPr>
      <xdr:spPr>
        <a:xfrm>
          <a:off x="12763500" y="13370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89978</xdr:rowOff>
    </xdr:from>
    <xdr:ext cx="534377" cy="259045"/>
    <xdr:sp macro="" textlink="">
      <xdr:nvSpPr>
        <xdr:cNvPr id="660" name="テキスト ボックス 659"/>
        <xdr:cNvSpPr txBox="1"/>
      </xdr:nvSpPr>
      <xdr:spPr>
        <a:xfrm>
          <a:off x="12547111" y="13463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4" name="テキスト ボックス 67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6" name="テキスト ボックス 67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8" name="テキスト ボックス 67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161990</xdr:rowOff>
    </xdr:from>
    <xdr:to>
      <xdr:col>85</xdr:col>
      <xdr:colOff>126364</xdr:colOff>
      <xdr:row>98</xdr:row>
      <xdr:rowOff>139441</xdr:rowOff>
    </xdr:to>
    <xdr:cxnSp macro="">
      <xdr:nvCxnSpPr>
        <xdr:cNvPr id="682" name="直線コネクタ 681"/>
        <xdr:cNvCxnSpPr/>
      </xdr:nvCxnSpPr>
      <xdr:spPr>
        <a:xfrm flipV="1">
          <a:off x="16317595" y="15763940"/>
          <a:ext cx="1269" cy="1177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143268</xdr:rowOff>
    </xdr:from>
    <xdr:ext cx="378565" cy="259045"/>
    <xdr:sp macro="" textlink="">
      <xdr:nvSpPr>
        <xdr:cNvPr id="683" name="積立金最小値テキスト"/>
        <xdr:cNvSpPr txBox="1"/>
      </xdr:nvSpPr>
      <xdr:spPr>
        <a:xfrm>
          <a:off x="16370300" y="169453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139441</xdr:rowOff>
    </xdr:from>
    <xdr:to>
      <xdr:col>86</xdr:col>
      <xdr:colOff>25400</xdr:colOff>
      <xdr:row>98</xdr:row>
      <xdr:rowOff>139441</xdr:rowOff>
    </xdr:to>
    <xdr:cxnSp macro="">
      <xdr:nvCxnSpPr>
        <xdr:cNvPr id="684" name="直線コネクタ 683"/>
        <xdr:cNvCxnSpPr/>
      </xdr:nvCxnSpPr>
      <xdr:spPr>
        <a:xfrm>
          <a:off x="16230600" y="16941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108667</xdr:rowOff>
    </xdr:from>
    <xdr:ext cx="599010" cy="259045"/>
    <xdr:sp macro="" textlink="">
      <xdr:nvSpPr>
        <xdr:cNvPr id="685" name="積立金最大値テキスト"/>
        <xdr:cNvSpPr txBox="1"/>
      </xdr:nvSpPr>
      <xdr:spPr>
        <a:xfrm>
          <a:off x="16370300" y="15539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161990</xdr:rowOff>
    </xdr:from>
    <xdr:to>
      <xdr:col>86</xdr:col>
      <xdr:colOff>25400</xdr:colOff>
      <xdr:row>91</xdr:row>
      <xdr:rowOff>161990</xdr:rowOff>
    </xdr:to>
    <xdr:cxnSp macro="">
      <xdr:nvCxnSpPr>
        <xdr:cNvPr id="686" name="直線コネクタ 685"/>
        <xdr:cNvCxnSpPr/>
      </xdr:nvCxnSpPr>
      <xdr:spPr>
        <a:xfrm>
          <a:off x="16230600" y="1576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125789</xdr:rowOff>
    </xdr:from>
    <xdr:to>
      <xdr:col>85</xdr:col>
      <xdr:colOff>127000</xdr:colOff>
      <xdr:row>98</xdr:row>
      <xdr:rowOff>127851</xdr:rowOff>
    </xdr:to>
    <xdr:cxnSp macro="">
      <xdr:nvCxnSpPr>
        <xdr:cNvPr id="687" name="直線コネクタ 686"/>
        <xdr:cNvCxnSpPr/>
      </xdr:nvCxnSpPr>
      <xdr:spPr>
        <a:xfrm>
          <a:off x="15481300" y="16927889"/>
          <a:ext cx="838200" cy="2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39242</xdr:rowOff>
    </xdr:from>
    <xdr:ext cx="534377" cy="259045"/>
    <xdr:sp macro="" textlink="">
      <xdr:nvSpPr>
        <xdr:cNvPr id="688" name="積立金平均値テキスト"/>
        <xdr:cNvSpPr txBox="1"/>
      </xdr:nvSpPr>
      <xdr:spPr>
        <a:xfrm>
          <a:off x="16370300" y="16669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16365</xdr:rowOff>
    </xdr:from>
    <xdr:to>
      <xdr:col>85</xdr:col>
      <xdr:colOff>177800</xdr:colOff>
      <xdr:row>98</xdr:row>
      <xdr:rowOff>117965</xdr:rowOff>
    </xdr:to>
    <xdr:sp macro="" textlink="">
      <xdr:nvSpPr>
        <xdr:cNvPr id="689" name="フローチャート: 判断 688"/>
        <xdr:cNvSpPr/>
      </xdr:nvSpPr>
      <xdr:spPr>
        <a:xfrm>
          <a:off x="162687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125789</xdr:rowOff>
    </xdr:from>
    <xdr:to>
      <xdr:col>81</xdr:col>
      <xdr:colOff>50800</xdr:colOff>
      <xdr:row>98</xdr:row>
      <xdr:rowOff>130600</xdr:rowOff>
    </xdr:to>
    <xdr:cxnSp macro="">
      <xdr:nvCxnSpPr>
        <xdr:cNvPr id="690" name="直線コネクタ 689"/>
        <xdr:cNvCxnSpPr/>
      </xdr:nvCxnSpPr>
      <xdr:spPr>
        <a:xfrm flipV="1">
          <a:off x="14592300" y="16927889"/>
          <a:ext cx="889000" cy="4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30578</xdr:rowOff>
    </xdr:from>
    <xdr:to>
      <xdr:col>81</xdr:col>
      <xdr:colOff>101600</xdr:colOff>
      <xdr:row>98</xdr:row>
      <xdr:rowOff>132178</xdr:rowOff>
    </xdr:to>
    <xdr:sp macro="" textlink="">
      <xdr:nvSpPr>
        <xdr:cNvPr id="691" name="フローチャート: 判断 690"/>
        <xdr:cNvSpPr/>
      </xdr:nvSpPr>
      <xdr:spPr>
        <a:xfrm>
          <a:off x="15430500" y="1683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148705</xdr:rowOff>
    </xdr:from>
    <xdr:ext cx="534377" cy="259045"/>
    <xdr:sp macro="" textlink="">
      <xdr:nvSpPr>
        <xdr:cNvPr id="692" name="テキスト ボックス 691"/>
        <xdr:cNvSpPr txBox="1"/>
      </xdr:nvSpPr>
      <xdr:spPr>
        <a:xfrm>
          <a:off x="15214111" y="1660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130600</xdr:rowOff>
    </xdr:from>
    <xdr:to>
      <xdr:col>76</xdr:col>
      <xdr:colOff>114300</xdr:colOff>
      <xdr:row>98</xdr:row>
      <xdr:rowOff>134248</xdr:rowOff>
    </xdr:to>
    <xdr:cxnSp macro="">
      <xdr:nvCxnSpPr>
        <xdr:cNvPr id="693" name="直線コネクタ 692"/>
        <xdr:cNvCxnSpPr/>
      </xdr:nvCxnSpPr>
      <xdr:spPr>
        <a:xfrm flipV="1">
          <a:off x="13703300" y="16932700"/>
          <a:ext cx="889000" cy="3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39653</xdr:rowOff>
    </xdr:from>
    <xdr:to>
      <xdr:col>76</xdr:col>
      <xdr:colOff>165100</xdr:colOff>
      <xdr:row>98</xdr:row>
      <xdr:rowOff>141253</xdr:rowOff>
    </xdr:to>
    <xdr:sp macro="" textlink="">
      <xdr:nvSpPr>
        <xdr:cNvPr id="694" name="フローチャート: 判断 693"/>
        <xdr:cNvSpPr/>
      </xdr:nvSpPr>
      <xdr:spPr>
        <a:xfrm>
          <a:off x="14541500" y="16841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157780</xdr:rowOff>
    </xdr:from>
    <xdr:ext cx="534377" cy="259045"/>
    <xdr:sp macro="" textlink="">
      <xdr:nvSpPr>
        <xdr:cNvPr id="695" name="テキスト ボックス 694"/>
        <xdr:cNvSpPr txBox="1"/>
      </xdr:nvSpPr>
      <xdr:spPr>
        <a:xfrm>
          <a:off x="14325111" y="1661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134248</xdr:rowOff>
    </xdr:from>
    <xdr:to>
      <xdr:col>71</xdr:col>
      <xdr:colOff>177800</xdr:colOff>
      <xdr:row>98</xdr:row>
      <xdr:rowOff>135482</xdr:rowOff>
    </xdr:to>
    <xdr:cxnSp macro="">
      <xdr:nvCxnSpPr>
        <xdr:cNvPr id="696" name="直線コネクタ 695"/>
        <xdr:cNvCxnSpPr/>
      </xdr:nvCxnSpPr>
      <xdr:spPr>
        <a:xfrm flipV="1">
          <a:off x="12814300" y="16936348"/>
          <a:ext cx="889000" cy="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42686</xdr:rowOff>
    </xdr:from>
    <xdr:to>
      <xdr:col>72</xdr:col>
      <xdr:colOff>38100</xdr:colOff>
      <xdr:row>98</xdr:row>
      <xdr:rowOff>144286</xdr:rowOff>
    </xdr:to>
    <xdr:sp macro="" textlink="">
      <xdr:nvSpPr>
        <xdr:cNvPr id="697" name="フローチャート: 判断 696"/>
        <xdr:cNvSpPr/>
      </xdr:nvSpPr>
      <xdr:spPr>
        <a:xfrm>
          <a:off x="13652500" y="1684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160813</xdr:rowOff>
    </xdr:from>
    <xdr:ext cx="534377" cy="259045"/>
    <xdr:sp macro="" textlink="">
      <xdr:nvSpPr>
        <xdr:cNvPr id="698" name="テキスト ボックス 697"/>
        <xdr:cNvSpPr txBox="1"/>
      </xdr:nvSpPr>
      <xdr:spPr>
        <a:xfrm>
          <a:off x="13436111" y="1662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40642</xdr:rowOff>
    </xdr:from>
    <xdr:to>
      <xdr:col>67</xdr:col>
      <xdr:colOff>101600</xdr:colOff>
      <xdr:row>98</xdr:row>
      <xdr:rowOff>142242</xdr:rowOff>
    </xdr:to>
    <xdr:sp macro="" textlink="">
      <xdr:nvSpPr>
        <xdr:cNvPr id="699" name="フローチャート: 判断 698"/>
        <xdr:cNvSpPr/>
      </xdr:nvSpPr>
      <xdr:spPr>
        <a:xfrm>
          <a:off x="12763500" y="168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158769</xdr:rowOff>
    </xdr:from>
    <xdr:ext cx="534377" cy="259045"/>
    <xdr:sp macro="" textlink="">
      <xdr:nvSpPr>
        <xdr:cNvPr id="700" name="テキスト ボックス 699"/>
        <xdr:cNvSpPr txBox="1"/>
      </xdr:nvSpPr>
      <xdr:spPr>
        <a:xfrm>
          <a:off x="12547111" y="1661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77051</xdr:rowOff>
    </xdr:from>
    <xdr:to>
      <xdr:col>85</xdr:col>
      <xdr:colOff>177800</xdr:colOff>
      <xdr:row>99</xdr:row>
      <xdr:rowOff>7201</xdr:rowOff>
    </xdr:to>
    <xdr:sp macro="" textlink="">
      <xdr:nvSpPr>
        <xdr:cNvPr id="706" name="楕円 705"/>
        <xdr:cNvSpPr/>
      </xdr:nvSpPr>
      <xdr:spPr>
        <a:xfrm>
          <a:off x="16268700" y="16879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166242</xdr:rowOff>
    </xdr:from>
    <xdr:ext cx="469744" cy="259045"/>
    <xdr:sp macro="" textlink="">
      <xdr:nvSpPr>
        <xdr:cNvPr id="707" name="積立金該当値テキスト"/>
        <xdr:cNvSpPr txBox="1"/>
      </xdr:nvSpPr>
      <xdr:spPr>
        <a:xfrm>
          <a:off x="16370300" y="16796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74989</xdr:rowOff>
    </xdr:from>
    <xdr:to>
      <xdr:col>81</xdr:col>
      <xdr:colOff>101600</xdr:colOff>
      <xdr:row>99</xdr:row>
      <xdr:rowOff>5139</xdr:rowOff>
    </xdr:to>
    <xdr:sp macro="" textlink="">
      <xdr:nvSpPr>
        <xdr:cNvPr id="708" name="楕円 707"/>
        <xdr:cNvSpPr/>
      </xdr:nvSpPr>
      <xdr:spPr>
        <a:xfrm>
          <a:off x="15430500" y="16877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167716</xdr:rowOff>
    </xdr:from>
    <xdr:ext cx="469744" cy="259045"/>
    <xdr:sp macro="" textlink="">
      <xdr:nvSpPr>
        <xdr:cNvPr id="709" name="テキスト ボックス 708"/>
        <xdr:cNvSpPr txBox="1"/>
      </xdr:nvSpPr>
      <xdr:spPr>
        <a:xfrm>
          <a:off x="15246428" y="16969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79800</xdr:rowOff>
    </xdr:from>
    <xdr:to>
      <xdr:col>76</xdr:col>
      <xdr:colOff>165100</xdr:colOff>
      <xdr:row>99</xdr:row>
      <xdr:rowOff>9950</xdr:rowOff>
    </xdr:to>
    <xdr:sp macro="" textlink="">
      <xdr:nvSpPr>
        <xdr:cNvPr id="710" name="楕円 709"/>
        <xdr:cNvSpPr/>
      </xdr:nvSpPr>
      <xdr:spPr>
        <a:xfrm>
          <a:off x="14541500" y="1688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1077</xdr:rowOff>
    </xdr:from>
    <xdr:ext cx="469744" cy="259045"/>
    <xdr:sp macro="" textlink="">
      <xdr:nvSpPr>
        <xdr:cNvPr id="711" name="テキスト ボックス 710"/>
        <xdr:cNvSpPr txBox="1"/>
      </xdr:nvSpPr>
      <xdr:spPr>
        <a:xfrm>
          <a:off x="14357428" y="1697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83448</xdr:rowOff>
    </xdr:from>
    <xdr:to>
      <xdr:col>72</xdr:col>
      <xdr:colOff>38100</xdr:colOff>
      <xdr:row>99</xdr:row>
      <xdr:rowOff>13598</xdr:rowOff>
    </xdr:to>
    <xdr:sp macro="" textlink="">
      <xdr:nvSpPr>
        <xdr:cNvPr id="712" name="楕円 711"/>
        <xdr:cNvSpPr/>
      </xdr:nvSpPr>
      <xdr:spPr>
        <a:xfrm>
          <a:off x="13652500" y="16885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4725</xdr:rowOff>
    </xdr:from>
    <xdr:ext cx="469744" cy="259045"/>
    <xdr:sp macro="" textlink="">
      <xdr:nvSpPr>
        <xdr:cNvPr id="713" name="テキスト ボックス 712"/>
        <xdr:cNvSpPr txBox="1"/>
      </xdr:nvSpPr>
      <xdr:spPr>
        <a:xfrm>
          <a:off x="13468428" y="16978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84682</xdr:rowOff>
    </xdr:from>
    <xdr:to>
      <xdr:col>67</xdr:col>
      <xdr:colOff>101600</xdr:colOff>
      <xdr:row>99</xdr:row>
      <xdr:rowOff>14832</xdr:rowOff>
    </xdr:to>
    <xdr:sp macro="" textlink="">
      <xdr:nvSpPr>
        <xdr:cNvPr id="714" name="楕円 713"/>
        <xdr:cNvSpPr/>
      </xdr:nvSpPr>
      <xdr:spPr>
        <a:xfrm>
          <a:off x="12763500" y="16886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5959</xdr:rowOff>
    </xdr:from>
    <xdr:ext cx="469744" cy="259045"/>
    <xdr:sp macro="" textlink="">
      <xdr:nvSpPr>
        <xdr:cNvPr id="715" name="テキスト ボックス 714"/>
        <xdr:cNvSpPr txBox="1"/>
      </xdr:nvSpPr>
      <xdr:spPr>
        <a:xfrm>
          <a:off x="12579428" y="16979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9" name="テキスト ボックス 72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1" name="テキスト ボックス 73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3" name="テキスト ボックス 73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7386</xdr:rowOff>
    </xdr:from>
    <xdr:to>
      <xdr:col>116</xdr:col>
      <xdr:colOff>62864</xdr:colOff>
      <xdr:row>38</xdr:row>
      <xdr:rowOff>139700</xdr:rowOff>
    </xdr:to>
    <xdr:cxnSp macro="">
      <xdr:nvCxnSpPr>
        <xdr:cNvPr id="737" name="直線コネクタ 736"/>
        <xdr:cNvCxnSpPr/>
      </xdr:nvCxnSpPr>
      <xdr:spPr>
        <a:xfrm flipV="1">
          <a:off x="22159595" y="5322336"/>
          <a:ext cx="1269" cy="1332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125513</xdr:rowOff>
    </xdr:from>
    <xdr:ext cx="534377" cy="259045"/>
    <xdr:sp macro="" textlink="">
      <xdr:nvSpPr>
        <xdr:cNvPr id="740" name="投資及び出資金最大値テキスト"/>
        <xdr:cNvSpPr txBox="1"/>
      </xdr:nvSpPr>
      <xdr:spPr>
        <a:xfrm>
          <a:off x="22212300" y="509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7386</xdr:rowOff>
    </xdr:from>
    <xdr:to>
      <xdr:col>116</xdr:col>
      <xdr:colOff>152400</xdr:colOff>
      <xdr:row>31</xdr:row>
      <xdr:rowOff>7386</xdr:rowOff>
    </xdr:to>
    <xdr:cxnSp macro="">
      <xdr:nvCxnSpPr>
        <xdr:cNvPr id="741" name="直線コネクタ 740"/>
        <xdr:cNvCxnSpPr/>
      </xdr:nvCxnSpPr>
      <xdr:spPr>
        <a:xfrm>
          <a:off x="22072600" y="5322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70434</xdr:rowOff>
    </xdr:from>
    <xdr:to>
      <xdr:col>116</xdr:col>
      <xdr:colOff>63500</xdr:colOff>
      <xdr:row>38</xdr:row>
      <xdr:rowOff>107559</xdr:rowOff>
    </xdr:to>
    <xdr:cxnSp macro="">
      <xdr:nvCxnSpPr>
        <xdr:cNvPr id="742" name="直線コネクタ 741"/>
        <xdr:cNvCxnSpPr/>
      </xdr:nvCxnSpPr>
      <xdr:spPr>
        <a:xfrm>
          <a:off x="21323300" y="6585534"/>
          <a:ext cx="838200" cy="37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104279</xdr:rowOff>
    </xdr:from>
    <xdr:ext cx="469744" cy="259045"/>
    <xdr:sp macro="" textlink="">
      <xdr:nvSpPr>
        <xdr:cNvPr id="743" name="投資及び出資金平均値テキスト"/>
        <xdr:cNvSpPr txBox="1"/>
      </xdr:nvSpPr>
      <xdr:spPr>
        <a:xfrm>
          <a:off x="22212300" y="6276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81402</xdr:rowOff>
    </xdr:from>
    <xdr:to>
      <xdr:col>116</xdr:col>
      <xdr:colOff>114300</xdr:colOff>
      <xdr:row>38</xdr:row>
      <xdr:rowOff>11552</xdr:rowOff>
    </xdr:to>
    <xdr:sp macro="" textlink="">
      <xdr:nvSpPr>
        <xdr:cNvPr id="744" name="フローチャート: 判断 743"/>
        <xdr:cNvSpPr/>
      </xdr:nvSpPr>
      <xdr:spPr>
        <a:xfrm>
          <a:off x="22110700" y="642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58821</xdr:rowOff>
    </xdr:from>
    <xdr:to>
      <xdr:col>111</xdr:col>
      <xdr:colOff>177800</xdr:colOff>
      <xdr:row>38</xdr:row>
      <xdr:rowOff>70434</xdr:rowOff>
    </xdr:to>
    <xdr:cxnSp macro="">
      <xdr:nvCxnSpPr>
        <xdr:cNvPr id="745" name="直線コネクタ 744"/>
        <xdr:cNvCxnSpPr/>
      </xdr:nvCxnSpPr>
      <xdr:spPr>
        <a:xfrm>
          <a:off x="20434300" y="6573921"/>
          <a:ext cx="889000" cy="11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144450</xdr:rowOff>
    </xdr:from>
    <xdr:to>
      <xdr:col>112</xdr:col>
      <xdr:colOff>38100</xdr:colOff>
      <xdr:row>38</xdr:row>
      <xdr:rowOff>74600</xdr:rowOff>
    </xdr:to>
    <xdr:sp macro="" textlink="">
      <xdr:nvSpPr>
        <xdr:cNvPr id="746" name="フローチャート: 判断 745"/>
        <xdr:cNvSpPr/>
      </xdr:nvSpPr>
      <xdr:spPr>
        <a:xfrm>
          <a:off x="21272500" y="64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91127</xdr:rowOff>
    </xdr:from>
    <xdr:ext cx="469744" cy="259045"/>
    <xdr:sp macro="" textlink="">
      <xdr:nvSpPr>
        <xdr:cNvPr id="747" name="テキスト ボックス 746"/>
        <xdr:cNvSpPr txBox="1"/>
      </xdr:nvSpPr>
      <xdr:spPr>
        <a:xfrm>
          <a:off x="21088428" y="62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58821</xdr:rowOff>
    </xdr:from>
    <xdr:to>
      <xdr:col>107</xdr:col>
      <xdr:colOff>50800</xdr:colOff>
      <xdr:row>38</xdr:row>
      <xdr:rowOff>88265</xdr:rowOff>
    </xdr:to>
    <xdr:cxnSp macro="">
      <xdr:nvCxnSpPr>
        <xdr:cNvPr id="748" name="直線コネクタ 747"/>
        <xdr:cNvCxnSpPr/>
      </xdr:nvCxnSpPr>
      <xdr:spPr>
        <a:xfrm flipV="1">
          <a:off x="19545300" y="6573921"/>
          <a:ext cx="889000" cy="29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152039</xdr:rowOff>
    </xdr:from>
    <xdr:to>
      <xdr:col>107</xdr:col>
      <xdr:colOff>101600</xdr:colOff>
      <xdr:row>38</xdr:row>
      <xdr:rowOff>82189</xdr:rowOff>
    </xdr:to>
    <xdr:sp macro="" textlink="">
      <xdr:nvSpPr>
        <xdr:cNvPr id="749" name="フローチャート: 判断 748"/>
        <xdr:cNvSpPr/>
      </xdr:nvSpPr>
      <xdr:spPr>
        <a:xfrm>
          <a:off x="20383500" y="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98716</xdr:rowOff>
    </xdr:from>
    <xdr:ext cx="469744" cy="259045"/>
    <xdr:sp macro="" textlink="">
      <xdr:nvSpPr>
        <xdr:cNvPr id="750" name="テキスト ボックス 749"/>
        <xdr:cNvSpPr txBox="1"/>
      </xdr:nvSpPr>
      <xdr:spPr>
        <a:xfrm>
          <a:off x="20199428" y="627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88265</xdr:rowOff>
    </xdr:from>
    <xdr:to>
      <xdr:col>102</xdr:col>
      <xdr:colOff>114300</xdr:colOff>
      <xdr:row>38</xdr:row>
      <xdr:rowOff>106096</xdr:rowOff>
    </xdr:to>
    <xdr:cxnSp macro="">
      <xdr:nvCxnSpPr>
        <xdr:cNvPr id="751" name="直線コネクタ 750"/>
        <xdr:cNvCxnSpPr/>
      </xdr:nvCxnSpPr>
      <xdr:spPr>
        <a:xfrm flipV="1">
          <a:off x="18656300" y="6603365"/>
          <a:ext cx="889000" cy="1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161183</xdr:rowOff>
    </xdr:from>
    <xdr:to>
      <xdr:col>102</xdr:col>
      <xdr:colOff>165100</xdr:colOff>
      <xdr:row>38</xdr:row>
      <xdr:rowOff>91333</xdr:rowOff>
    </xdr:to>
    <xdr:sp macro="" textlink="">
      <xdr:nvSpPr>
        <xdr:cNvPr id="752" name="フローチャート: 判断 751"/>
        <xdr:cNvSpPr/>
      </xdr:nvSpPr>
      <xdr:spPr>
        <a:xfrm>
          <a:off x="19494500" y="65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107860</xdr:rowOff>
    </xdr:from>
    <xdr:ext cx="469744" cy="259045"/>
    <xdr:sp macro="" textlink="">
      <xdr:nvSpPr>
        <xdr:cNvPr id="753" name="テキスト ボックス 752"/>
        <xdr:cNvSpPr txBox="1"/>
      </xdr:nvSpPr>
      <xdr:spPr>
        <a:xfrm>
          <a:off x="19310428" y="628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171287</xdr:rowOff>
    </xdr:from>
    <xdr:to>
      <xdr:col>98</xdr:col>
      <xdr:colOff>38100</xdr:colOff>
      <xdr:row>38</xdr:row>
      <xdr:rowOff>101437</xdr:rowOff>
    </xdr:to>
    <xdr:sp macro="" textlink="">
      <xdr:nvSpPr>
        <xdr:cNvPr id="754" name="フローチャート: 判断 753"/>
        <xdr:cNvSpPr/>
      </xdr:nvSpPr>
      <xdr:spPr>
        <a:xfrm>
          <a:off x="18605500" y="651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117965</xdr:rowOff>
    </xdr:from>
    <xdr:ext cx="469744" cy="259045"/>
    <xdr:sp macro="" textlink="">
      <xdr:nvSpPr>
        <xdr:cNvPr id="755" name="テキスト ボックス 754"/>
        <xdr:cNvSpPr txBox="1"/>
      </xdr:nvSpPr>
      <xdr:spPr>
        <a:xfrm>
          <a:off x="18421428" y="6290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56759</xdr:rowOff>
    </xdr:from>
    <xdr:to>
      <xdr:col>116</xdr:col>
      <xdr:colOff>114300</xdr:colOff>
      <xdr:row>38</xdr:row>
      <xdr:rowOff>158359</xdr:rowOff>
    </xdr:to>
    <xdr:sp macro="" textlink="">
      <xdr:nvSpPr>
        <xdr:cNvPr id="761" name="楕円 760"/>
        <xdr:cNvSpPr/>
      </xdr:nvSpPr>
      <xdr:spPr>
        <a:xfrm>
          <a:off x="22110700" y="6571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143136</xdr:rowOff>
    </xdr:from>
    <xdr:ext cx="378565" cy="259045"/>
    <xdr:sp macro="" textlink="">
      <xdr:nvSpPr>
        <xdr:cNvPr id="762" name="投資及び出資金該当値テキスト"/>
        <xdr:cNvSpPr txBox="1"/>
      </xdr:nvSpPr>
      <xdr:spPr>
        <a:xfrm>
          <a:off x="22212300" y="64867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19634</xdr:rowOff>
    </xdr:from>
    <xdr:to>
      <xdr:col>112</xdr:col>
      <xdr:colOff>38100</xdr:colOff>
      <xdr:row>38</xdr:row>
      <xdr:rowOff>121234</xdr:rowOff>
    </xdr:to>
    <xdr:sp macro="" textlink="">
      <xdr:nvSpPr>
        <xdr:cNvPr id="763" name="楕円 762"/>
        <xdr:cNvSpPr/>
      </xdr:nvSpPr>
      <xdr:spPr>
        <a:xfrm>
          <a:off x="21272500" y="6534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112361</xdr:rowOff>
    </xdr:from>
    <xdr:ext cx="469744" cy="259045"/>
    <xdr:sp macro="" textlink="">
      <xdr:nvSpPr>
        <xdr:cNvPr id="764" name="テキスト ボックス 763"/>
        <xdr:cNvSpPr txBox="1"/>
      </xdr:nvSpPr>
      <xdr:spPr>
        <a:xfrm>
          <a:off x="21088428" y="6627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8021</xdr:rowOff>
    </xdr:from>
    <xdr:to>
      <xdr:col>107</xdr:col>
      <xdr:colOff>101600</xdr:colOff>
      <xdr:row>38</xdr:row>
      <xdr:rowOff>109621</xdr:rowOff>
    </xdr:to>
    <xdr:sp macro="" textlink="">
      <xdr:nvSpPr>
        <xdr:cNvPr id="765" name="楕円 764"/>
        <xdr:cNvSpPr/>
      </xdr:nvSpPr>
      <xdr:spPr>
        <a:xfrm>
          <a:off x="20383500" y="6523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100748</xdr:rowOff>
    </xdr:from>
    <xdr:ext cx="469744" cy="259045"/>
    <xdr:sp macro="" textlink="">
      <xdr:nvSpPr>
        <xdr:cNvPr id="766" name="テキスト ボックス 765"/>
        <xdr:cNvSpPr txBox="1"/>
      </xdr:nvSpPr>
      <xdr:spPr>
        <a:xfrm>
          <a:off x="20199428" y="6615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37465</xdr:rowOff>
    </xdr:from>
    <xdr:to>
      <xdr:col>102</xdr:col>
      <xdr:colOff>165100</xdr:colOff>
      <xdr:row>38</xdr:row>
      <xdr:rowOff>139065</xdr:rowOff>
    </xdr:to>
    <xdr:sp macro="" textlink="">
      <xdr:nvSpPr>
        <xdr:cNvPr id="767" name="楕円 766"/>
        <xdr:cNvSpPr/>
      </xdr:nvSpPr>
      <xdr:spPr>
        <a:xfrm>
          <a:off x="19494500" y="6552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130192</xdr:rowOff>
    </xdr:from>
    <xdr:ext cx="469744" cy="259045"/>
    <xdr:sp macro="" textlink="">
      <xdr:nvSpPr>
        <xdr:cNvPr id="768" name="テキスト ボックス 767"/>
        <xdr:cNvSpPr txBox="1"/>
      </xdr:nvSpPr>
      <xdr:spPr>
        <a:xfrm>
          <a:off x="19310428" y="6645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55296</xdr:rowOff>
    </xdr:from>
    <xdr:to>
      <xdr:col>98</xdr:col>
      <xdr:colOff>38100</xdr:colOff>
      <xdr:row>38</xdr:row>
      <xdr:rowOff>156896</xdr:rowOff>
    </xdr:to>
    <xdr:sp macro="" textlink="">
      <xdr:nvSpPr>
        <xdr:cNvPr id="769" name="楕円 768"/>
        <xdr:cNvSpPr/>
      </xdr:nvSpPr>
      <xdr:spPr>
        <a:xfrm>
          <a:off x="18605500" y="6570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148023</xdr:rowOff>
    </xdr:from>
    <xdr:ext cx="378565" cy="259045"/>
    <xdr:sp macro="" textlink="">
      <xdr:nvSpPr>
        <xdr:cNvPr id="770" name="テキスト ボックス 769"/>
        <xdr:cNvSpPr txBox="1"/>
      </xdr:nvSpPr>
      <xdr:spPr>
        <a:xfrm>
          <a:off x="18467017" y="66631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1" name="直線コネクタ 78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2" name="テキスト ボックス 78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3" name="直線コネクタ 78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4" name="テキスト ボックス 783"/>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5" name="直線コネクタ 78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6" name="テキスト ボックス 785"/>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7" name="直線コネクタ 78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8" name="テキスト ボックス 787"/>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9" name="直線コネクタ 78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0" name="テキスト ボックス 789"/>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1" name="直線コネクタ 79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2" name="テキスト ボックス 791"/>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31801</xdr:rowOff>
    </xdr:from>
    <xdr:to>
      <xdr:col>116</xdr:col>
      <xdr:colOff>62864</xdr:colOff>
      <xdr:row>59</xdr:row>
      <xdr:rowOff>98878</xdr:rowOff>
    </xdr:to>
    <xdr:cxnSp macro="">
      <xdr:nvCxnSpPr>
        <xdr:cNvPr id="796" name="直線コネクタ 795"/>
        <xdr:cNvCxnSpPr/>
      </xdr:nvCxnSpPr>
      <xdr:spPr>
        <a:xfrm flipV="1">
          <a:off x="22159595" y="8775751"/>
          <a:ext cx="1269" cy="1438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7"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8" name="直線コネクタ 79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149928</xdr:rowOff>
    </xdr:from>
    <xdr:ext cx="534377" cy="259045"/>
    <xdr:sp macro="" textlink="">
      <xdr:nvSpPr>
        <xdr:cNvPr id="799" name="貸付金最大値テキスト"/>
        <xdr:cNvSpPr txBox="1"/>
      </xdr:nvSpPr>
      <xdr:spPr>
        <a:xfrm>
          <a:off x="22212300" y="855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31801</xdr:rowOff>
    </xdr:from>
    <xdr:to>
      <xdr:col>116</xdr:col>
      <xdr:colOff>152400</xdr:colOff>
      <xdr:row>51</xdr:row>
      <xdr:rowOff>31801</xdr:rowOff>
    </xdr:to>
    <xdr:cxnSp macro="">
      <xdr:nvCxnSpPr>
        <xdr:cNvPr id="800" name="直線コネクタ 799"/>
        <xdr:cNvCxnSpPr/>
      </xdr:nvCxnSpPr>
      <xdr:spPr>
        <a:xfrm>
          <a:off x="22072600" y="8775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167181</xdr:rowOff>
    </xdr:from>
    <xdr:to>
      <xdr:col>116</xdr:col>
      <xdr:colOff>63500</xdr:colOff>
      <xdr:row>59</xdr:row>
      <xdr:rowOff>27261</xdr:rowOff>
    </xdr:to>
    <xdr:cxnSp macro="">
      <xdr:nvCxnSpPr>
        <xdr:cNvPr id="801" name="直線コネクタ 800"/>
        <xdr:cNvCxnSpPr/>
      </xdr:nvCxnSpPr>
      <xdr:spPr>
        <a:xfrm flipV="1">
          <a:off x="21323300" y="10111281"/>
          <a:ext cx="838200" cy="31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95282</xdr:rowOff>
    </xdr:from>
    <xdr:ext cx="469744" cy="259045"/>
    <xdr:sp macro="" textlink="">
      <xdr:nvSpPr>
        <xdr:cNvPr id="802" name="貸付金平均値テキスト"/>
        <xdr:cNvSpPr txBox="1"/>
      </xdr:nvSpPr>
      <xdr:spPr>
        <a:xfrm>
          <a:off x="22212300" y="10039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116855</xdr:rowOff>
    </xdr:from>
    <xdr:to>
      <xdr:col>116</xdr:col>
      <xdr:colOff>114300</xdr:colOff>
      <xdr:row>59</xdr:row>
      <xdr:rowOff>47005</xdr:rowOff>
    </xdr:to>
    <xdr:sp macro="" textlink="">
      <xdr:nvSpPr>
        <xdr:cNvPr id="803" name="フローチャート: 判断 802"/>
        <xdr:cNvSpPr/>
      </xdr:nvSpPr>
      <xdr:spPr>
        <a:xfrm>
          <a:off x="22110700" y="1006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27261</xdr:rowOff>
    </xdr:from>
    <xdr:to>
      <xdr:col>111</xdr:col>
      <xdr:colOff>177800</xdr:colOff>
      <xdr:row>59</xdr:row>
      <xdr:rowOff>27882</xdr:rowOff>
    </xdr:to>
    <xdr:cxnSp macro="">
      <xdr:nvCxnSpPr>
        <xdr:cNvPr id="804" name="直線コネクタ 803"/>
        <xdr:cNvCxnSpPr/>
      </xdr:nvCxnSpPr>
      <xdr:spPr>
        <a:xfrm flipV="1">
          <a:off x="20434300" y="10142811"/>
          <a:ext cx="889000" cy="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130129</xdr:rowOff>
    </xdr:from>
    <xdr:to>
      <xdr:col>112</xdr:col>
      <xdr:colOff>38100</xdr:colOff>
      <xdr:row>59</xdr:row>
      <xdr:rowOff>60279</xdr:rowOff>
    </xdr:to>
    <xdr:sp macro="" textlink="">
      <xdr:nvSpPr>
        <xdr:cNvPr id="805" name="フローチャート: 判断 804"/>
        <xdr:cNvSpPr/>
      </xdr:nvSpPr>
      <xdr:spPr>
        <a:xfrm>
          <a:off x="21272500" y="10074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76806</xdr:rowOff>
    </xdr:from>
    <xdr:ext cx="469744" cy="259045"/>
    <xdr:sp macro="" textlink="">
      <xdr:nvSpPr>
        <xdr:cNvPr id="806" name="テキスト ボックス 805"/>
        <xdr:cNvSpPr txBox="1"/>
      </xdr:nvSpPr>
      <xdr:spPr>
        <a:xfrm>
          <a:off x="21088428" y="9849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27882</xdr:rowOff>
    </xdr:from>
    <xdr:to>
      <xdr:col>107</xdr:col>
      <xdr:colOff>50800</xdr:colOff>
      <xdr:row>59</xdr:row>
      <xdr:rowOff>28111</xdr:rowOff>
    </xdr:to>
    <xdr:cxnSp macro="">
      <xdr:nvCxnSpPr>
        <xdr:cNvPr id="807" name="直線コネクタ 806"/>
        <xdr:cNvCxnSpPr/>
      </xdr:nvCxnSpPr>
      <xdr:spPr>
        <a:xfrm flipV="1">
          <a:off x="19545300" y="10143432"/>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128301</xdr:rowOff>
    </xdr:from>
    <xdr:to>
      <xdr:col>107</xdr:col>
      <xdr:colOff>101600</xdr:colOff>
      <xdr:row>59</xdr:row>
      <xdr:rowOff>58451</xdr:rowOff>
    </xdr:to>
    <xdr:sp macro="" textlink="">
      <xdr:nvSpPr>
        <xdr:cNvPr id="808" name="フローチャート: 判断 807"/>
        <xdr:cNvSpPr/>
      </xdr:nvSpPr>
      <xdr:spPr>
        <a:xfrm>
          <a:off x="20383500" y="10072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74978</xdr:rowOff>
    </xdr:from>
    <xdr:ext cx="469744" cy="259045"/>
    <xdr:sp macro="" textlink="">
      <xdr:nvSpPr>
        <xdr:cNvPr id="809" name="テキスト ボックス 808"/>
        <xdr:cNvSpPr txBox="1"/>
      </xdr:nvSpPr>
      <xdr:spPr>
        <a:xfrm>
          <a:off x="20199428" y="9847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28111</xdr:rowOff>
    </xdr:from>
    <xdr:to>
      <xdr:col>102</xdr:col>
      <xdr:colOff>114300</xdr:colOff>
      <xdr:row>59</xdr:row>
      <xdr:rowOff>28584</xdr:rowOff>
    </xdr:to>
    <xdr:cxnSp macro="">
      <xdr:nvCxnSpPr>
        <xdr:cNvPr id="810" name="直線コネクタ 809"/>
        <xdr:cNvCxnSpPr/>
      </xdr:nvCxnSpPr>
      <xdr:spPr>
        <a:xfrm flipV="1">
          <a:off x="18656300" y="10143661"/>
          <a:ext cx="889000" cy="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131665</xdr:rowOff>
    </xdr:from>
    <xdr:to>
      <xdr:col>102</xdr:col>
      <xdr:colOff>165100</xdr:colOff>
      <xdr:row>59</xdr:row>
      <xdr:rowOff>61815</xdr:rowOff>
    </xdr:to>
    <xdr:sp macro="" textlink="">
      <xdr:nvSpPr>
        <xdr:cNvPr id="811" name="フローチャート: 判断 810"/>
        <xdr:cNvSpPr/>
      </xdr:nvSpPr>
      <xdr:spPr>
        <a:xfrm>
          <a:off x="19494500" y="100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78342</xdr:rowOff>
    </xdr:from>
    <xdr:ext cx="469744" cy="259045"/>
    <xdr:sp macro="" textlink="">
      <xdr:nvSpPr>
        <xdr:cNvPr id="812" name="テキスト ボックス 811"/>
        <xdr:cNvSpPr txBox="1"/>
      </xdr:nvSpPr>
      <xdr:spPr>
        <a:xfrm>
          <a:off x="19310428" y="9850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125051</xdr:rowOff>
    </xdr:from>
    <xdr:to>
      <xdr:col>98</xdr:col>
      <xdr:colOff>38100</xdr:colOff>
      <xdr:row>59</xdr:row>
      <xdr:rowOff>55201</xdr:rowOff>
    </xdr:to>
    <xdr:sp macro="" textlink="">
      <xdr:nvSpPr>
        <xdr:cNvPr id="813" name="フローチャート: 判断 812"/>
        <xdr:cNvSpPr/>
      </xdr:nvSpPr>
      <xdr:spPr>
        <a:xfrm>
          <a:off x="18605500" y="10069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71728</xdr:rowOff>
    </xdr:from>
    <xdr:ext cx="469744" cy="259045"/>
    <xdr:sp macro="" textlink="">
      <xdr:nvSpPr>
        <xdr:cNvPr id="814" name="テキスト ボックス 813"/>
        <xdr:cNvSpPr txBox="1"/>
      </xdr:nvSpPr>
      <xdr:spPr>
        <a:xfrm>
          <a:off x="18421428" y="9844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116381</xdr:rowOff>
    </xdr:from>
    <xdr:to>
      <xdr:col>116</xdr:col>
      <xdr:colOff>114300</xdr:colOff>
      <xdr:row>59</xdr:row>
      <xdr:rowOff>46531</xdr:rowOff>
    </xdr:to>
    <xdr:sp macro="" textlink="">
      <xdr:nvSpPr>
        <xdr:cNvPr id="820" name="楕円 819"/>
        <xdr:cNvSpPr/>
      </xdr:nvSpPr>
      <xdr:spPr>
        <a:xfrm>
          <a:off x="22110700" y="10060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75758</xdr:rowOff>
    </xdr:from>
    <xdr:ext cx="469744" cy="259045"/>
    <xdr:sp macro="" textlink="">
      <xdr:nvSpPr>
        <xdr:cNvPr id="821" name="貸付金該当値テキスト"/>
        <xdr:cNvSpPr txBox="1"/>
      </xdr:nvSpPr>
      <xdr:spPr>
        <a:xfrm>
          <a:off x="22212300" y="9848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147911</xdr:rowOff>
    </xdr:from>
    <xdr:to>
      <xdr:col>112</xdr:col>
      <xdr:colOff>38100</xdr:colOff>
      <xdr:row>59</xdr:row>
      <xdr:rowOff>78061</xdr:rowOff>
    </xdr:to>
    <xdr:sp macro="" textlink="">
      <xdr:nvSpPr>
        <xdr:cNvPr id="822" name="楕円 821"/>
        <xdr:cNvSpPr/>
      </xdr:nvSpPr>
      <xdr:spPr>
        <a:xfrm>
          <a:off x="21272500" y="10092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69188</xdr:rowOff>
    </xdr:from>
    <xdr:ext cx="469744" cy="259045"/>
    <xdr:sp macro="" textlink="">
      <xdr:nvSpPr>
        <xdr:cNvPr id="823" name="テキスト ボックス 822"/>
        <xdr:cNvSpPr txBox="1"/>
      </xdr:nvSpPr>
      <xdr:spPr>
        <a:xfrm>
          <a:off x="21088428" y="10184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148532</xdr:rowOff>
    </xdr:from>
    <xdr:to>
      <xdr:col>107</xdr:col>
      <xdr:colOff>101600</xdr:colOff>
      <xdr:row>59</xdr:row>
      <xdr:rowOff>78682</xdr:rowOff>
    </xdr:to>
    <xdr:sp macro="" textlink="">
      <xdr:nvSpPr>
        <xdr:cNvPr id="824" name="楕円 823"/>
        <xdr:cNvSpPr/>
      </xdr:nvSpPr>
      <xdr:spPr>
        <a:xfrm>
          <a:off x="20383500" y="10092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69809</xdr:rowOff>
    </xdr:from>
    <xdr:ext cx="469744" cy="259045"/>
    <xdr:sp macro="" textlink="">
      <xdr:nvSpPr>
        <xdr:cNvPr id="825" name="テキスト ボックス 824"/>
        <xdr:cNvSpPr txBox="1"/>
      </xdr:nvSpPr>
      <xdr:spPr>
        <a:xfrm>
          <a:off x="20199428" y="10185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148761</xdr:rowOff>
    </xdr:from>
    <xdr:to>
      <xdr:col>102</xdr:col>
      <xdr:colOff>165100</xdr:colOff>
      <xdr:row>59</xdr:row>
      <xdr:rowOff>78911</xdr:rowOff>
    </xdr:to>
    <xdr:sp macro="" textlink="">
      <xdr:nvSpPr>
        <xdr:cNvPr id="826" name="楕円 825"/>
        <xdr:cNvSpPr/>
      </xdr:nvSpPr>
      <xdr:spPr>
        <a:xfrm>
          <a:off x="19494500" y="1009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70038</xdr:rowOff>
    </xdr:from>
    <xdr:ext cx="469744" cy="259045"/>
    <xdr:sp macro="" textlink="">
      <xdr:nvSpPr>
        <xdr:cNvPr id="827" name="テキスト ボックス 826"/>
        <xdr:cNvSpPr txBox="1"/>
      </xdr:nvSpPr>
      <xdr:spPr>
        <a:xfrm>
          <a:off x="19310428" y="10185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149234</xdr:rowOff>
    </xdr:from>
    <xdr:to>
      <xdr:col>98</xdr:col>
      <xdr:colOff>38100</xdr:colOff>
      <xdr:row>59</xdr:row>
      <xdr:rowOff>79384</xdr:rowOff>
    </xdr:to>
    <xdr:sp macro="" textlink="">
      <xdr:nvSpPr>
        <xdr:cNvPr id="828" name="楕円 827"/>
        <xdr:cNvSpPr/>
      </xdr:nvSpPr>
      <xdr:spPr>
        <a:xfrm>
          <a:off x="18605500" y="100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70511</xdr:rowOff>
    </xdr:from>
    <xdr:ext cx="469744" cy="259045"/>
    <xdr:sp macro="" textlink="">
      <xdr:nvSpPr>
        <xdr:cNvPr id="829" name="テキスト ボックス 828"/>
        <xdr:cNvSpPr txBox="1"/>
      </xdr:nvSpPr>
      <xdr:spPr>
        <a:xfrm>
          <a:off x="18421428" y="10186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0" name="テキスト ボックス 83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0" name="テキスト ボックス 849"/>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2" name="テキスト ボックス 85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140271</xdr:rowOff>
    </xdr:from>
    <xdr:to>
      <xdr:col>116</xdr:col>
      <xdr:colOff>62864</xdr:colOff>
      <xdr:row>78</xdr:row>
      <xdr:rowOff>69481</xdr:rowOff>
    </xdr:to>
    <xdr:cxnSp macro="">
      <xdr:nvCxnSpPr>
        <xdr:cNvPr id="854" name="直線コネクタ 853"/>
        <xdr:cNvCxnSpPr/>
      </xdr:nvCxnSpPr>
      <xdr:spPr>
        <a:xfrm flipV="1">
          <a:off x="22159595" y="11970321"/>
          <a:ext cx="1269" cy="1472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73308</xdr:rowOff>
    </xdr:from>
    <xdr:ext cx="534377" cy="259045"/>
    <xdr:sp macro="" textlink="">
      <xdr:nvSpPr>
        <xdr:cNvPr id="855" name="繰出金最小値テキスト"/>
        <xdr:cNvSpPr txBox="1"/>
      </xdr:nvSpPr>
      <xdr:spPr>
        <a:xfrm>
          <a:off x="22212300" y="1344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69481</xdr:rowOff>
    </xdr:from>
    <xdr:to>
      <xdr:col>116</xdr:col>
      <xdr:colOff>152400</xdr:colOff>
      <xdr:row>78</xdr:row>
      <xdr:rowOff>69481</xdr:rowOff>
    </xdr:to>
    <xdr:cxnSp macro="">
      <xdr:nvCxnSpPr>
        <xdr:cNvPr id="856" name="直線コネクタ 855"/>
        <xdr:cNvCxnSpPr/>
      </xdr:nvCxnSpPr>
      <xdr:spPr>
        <a:xfrm>
          <a:off x="22072600" y="13442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86948</xdr:rowOff>
    </xdr:from>
    <xdr:ext cx="599010" cy="259045"/>
    <xdr:sp macro="" textlink="">
      <xdr:nvSpPr>
        <xdr:cNvPr id="857" name="繰出金最大値テキスト"/>
        <xdr:cNvSpPr txBox="1"/>
      </xdr:nvSpPr>
      <xdr:spPr>
        <a:xfrm>
          <a:off x="22212300" y="11745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140271</xdr:rowOff>
    </xdr:from>
    <xdr:to>
      <xdr:col>116</xdr:col>
      <xdr:colOff>152400</xdr:colOff>
      <xdr:row>69</xdr:row>
      <xdr:rowOff>140271</xdr:rowOff>
    </xdr:to>
    <xdr:cxnSp macro="">
      <xdr:nvCxnSpPr>
        <xdr:cNvPr id="858" name="直線コネクタ 857"/>
        <xdr:cNvCxnSpPr/>
      </xdr:nvCxnSpPr>
      <xdr:spPr>
        <a:xfrm>
          <a:off x="22072600" y="11970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147396</xdr:rowOff>
    </xdr:from>
    <xdr:to>
      <xdr:col>116</xdr:col>
      <xdr:colOff>63500</xdr:colOff>
      <xdr:row>75</xdr:row>
      <xdr:rowOff>49232</xdr:rowOff>
    </xdr:to>
    <xdr:cxnSp macro="">
      <xdr:nvCxnSpPr>
        <xdr:cNvPr id="859" name="直線コネクタ 858"/>
        <xdr:cNvCxnSpPr/>
      </xdr:nvCxnSpPr>
      <xdr:spPr>
        <a:xfrm flipV="1">
          <a:off x="21323300" y="12834696"/>
          <a:ext cx="838200" cy="7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23665</xdr:rowOff>
    </xdr:from>
    <xdr:ext cx="534377" cy="259045"/>
    <xdr:sp macro="" textlink="">
      <xdr:nvSpPr>
        <xdr:cNvPr id="860" name="繰出金平均値テキスト"/>
        <xdr:cNvSpPr txBox="1"/>
      </xdr:nvSpPr>
      <xdr:spPr>
        <a:xfrm>
          <a:off x="22212300" y="128824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45238</xdr:rowOff>
    </xdr:from>
    <xdr:to>
      <xdr:col>116</xdr:col>
      <xdr:colOff>114300</xdr:colOff>
      <xdr:row>75</xdr:row>
      <xdr:rowOff>146838</xdr:rowOff>
    </xdr:to>
    <xdr:sp macro="" textlink="">
      <xdr:nvSpPr>
        <xdr:cNvPr id="861" name="フローチャート: 判断 860"/>
        <xdr:cNvSpPr/>
      </xdr:nvSpPr>
      <xdr:spPr>
        <a:xfrm>
          <a:off x="22110700" y="1290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34982</xdr:rowOff>
    </xdr:from>
    <xdr:to>
      <xdr:col>111</xdr:col>
      <xdr:colOff>177800</xdr:colOff>
      <xdr:row>75</xdr:row>
      <xdr:rowOff>49232</xdr:rowOff>
    </xdr:to>
    <xdr:cxnSp macro="">
      <xdr:nvCxnSpPr>
        <xdr:cNvPr id="862" name="直線コネクタ 861"/>
        <xdr:cNvCxnSpPr/>
      </xdr:nvCxnSpPr>
      <xdr:spPr>
        <a:xfrm>
          <a:off x="20434300" y="12379382"/>
          <a:ext cx="889000" cy="5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71793</xdr:rowOff>
    </xdr:from>
    <xdr:to>
      <xdr:col>112</xdr:col>
      <xdr:colOff>38100</xdr:colOff>
      <xdr:row>75</xdr:row>
      <xdr:rowOff>1943</xdr:rowOff>
    </xdr:to>
    <xdr:sp macro="" textlink="">
      <xdr:nvSpPr>
        <xdr:cNvPr id="863" name="フローチャート: 判断 862"/>
        <xdr:cNvSpPr/>
      </xdr:nvSpPr>
      <xdr:spPr>
        <a:xfrm>
          <a:off x="21272500" y="1275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18470</xdr:rowOff>
    </xdr:from>
    <xdr:ext cx="534377" cy="259045"/>
    <xdr:sp macro="" textlink="">
      <xdr:nvSpPr>
        <xdr:cNvPr id="864" name="テキスト ボックス 863"/>
        <xdr:cNvSpPr txBox="1"/>
      </xdr:nvSpPr>
      <xdr:spPr>
        <a:xfrm>
          <a:off x="21056111" y="1253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34982</xdr:rowOff>
    </xdr:from>
    <xdr:to>
      <xdr:col>107</xdr:col>
      <xdr:colOff>50800</xdr:colOff>
      <xdr:row>72</xdr:row>
      <xdr:rowOff>50527</xdr:rowOff>
    </xdr:to>
    <xdr:cxnSp macro="">
      <xdr:nvCxnSpPr>
        <xdr:cNvPr id="865" name="直線コネクタ 864"/>
        <xdr:cNvCxnSpPr/>
      </xdr:nvCxnSpPr>
      <xdr:spPr>
        <a:xfrm flipV="1">
          <a:off x="19545300" y="12379382"/>
          <a:ext cx="889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46875</xdr:rowOff>
    </xdr:from>
    <xdr:to>
      <xdr:col>107</xdr:col>
      <xdr:colOff>101600</xdr:colOff>
      <xdr:row>74</xdr:row>
      <xdr:rowOff>148475</xdr:rowOff>
    </xdr:to>
    <xdr:sp macro="" textlink="">
      <xdr:nvSpPr>
        <xdr:cNvPr id="866" name="フローチャート: 判断 865"/>
        <xdr:cNvSpPr/>
      </xdr:nvSpPr>
      <xdr:spPr>
        <a:xfrm>
          <a:off x="20383500" y="12734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139602</xdr:rowOff>
    </xdr:from>
    <xdr:ext cx="534377" cy="259045"/>
    <xdr:sp macro="" textlink="">
      <xdr:nvSpPr>
        <xdr:cNvPr id="867" name="テキスト ボックス 866"/>
        <xdr:cNvSpPr txBox="1"/>
      </xdr:nvSpPr>
      <xdr:spPr>
        <a:xfrm>
          <a:off x="20167111" y="12826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50527</xdr:rowOff>
    </xdr:from>
    <xdr:to>
      <xdr:col>102</xdr:col>
      <xdr:colOff>114300</xdr:colOff>
      <xdr:row>72</xdr:row>
      <xdr:rowOff>74492</xdr:rowOff>
    </xdr:to>
    <xdr:cxnSp macro="">
      <xdr:nvCxnSpPr>
        <xdr:cNvPr id="868" name="直線コネクタ 867"/>
        <xdr:cNvCxnSpPr/>
      </xdr:nvCxnSpPr>
      <xdr:spPr>
        <a:xfrm flipV="1">
          <a:off x="18656300" y="12394927"/>
          <a:ext cx="889000" cy="23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29102</xdr:rowOff>
    </xdr:from>
    <xdr:to>
      <xdr:col>102</xdr:col>
      <xdr:colOff>165100</xdr:colOff>
      <xdr:row>74</xdr:row>
      <xdr:rowOff>130702</xdr:rowOff>
    </xdr:to>
    <xdr:sp macro="" textlink="">
      <xdr:nvSpPr>
        <xdr:cNvPr id="869" name="フローチャート: 判断 868"/>
        <xdr:cNvSpPr/>
      </xdr:nvSpPr>
      <xdr:spPr>
        <a:xfrm>
          <a:off x="19494500" y="1271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121829</xdr:rowOff>
    </xdr:from>
    <xdr:ext cx="534377" cy="259045"/>
    <xdr:sp macro="" textlink="">
      <xdr:nvSpPr>
        <xdr:cNvPr id="870" name="テキスト ボックス 869"/>
        <xdr:cNvSpPr txBox="1"/>
      </xdr:nvSpPr>
      <xdr:spPr>
        <a:xfrm>
          <a:off x="19278111" y="12809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11271</xdr:rowOff>
    </xdr:from>
    <xdr:to>
      <xdr:col>98</xdr:col>
      <xdr:colOff>38100</xdr:colOff>
      <xdr:row>74</xdr:row>
      <xdr:rowOff>112871</xdr:rowOff>
    </xdr:to>
    <xdr:sp macro="" textlink="">
      <xdr:nvSpPr>
        <xdr:cNvPr id="871" name="フローチャート: 判断 870"/>
        <xdr:cNvSpPr/>
      </xdr:nvSpPr>
      <xdr:spPr>
        <a:xfrm>
          <a:off x="18605500" y="1269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103998</xdr:rowOff>
    </xdr:from>
    <xdr:ext cx="534377" cy="259045"/>
    <xdr:sp macro="" textlink="">
      <xdr:nvSpPr>
        <xdr:cNvPr id="872" name="テキスト ボックス 871"/>
        <xdr:cNvSpPr txBox="1"/>
      </xdr:nvSpPr>
      <xdr:spPr>
        <a:xfrm>
          <a:off x="18389111" y="1279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96596</xdr:rowOff>
    </xdr:from>
    <xdr:to>
      <xdr:col>116</xdr:col>
      <xdr:colOff>114300</xdr:colOff>
      <xdr:row>75</xdr:row>
      <xdr:rowOff>26746</xdr:rowOff>
    </xdr:to>
    <xdr:sp macro="" textlink="">
      <xdr:nvSpPr>
        <xdr:cNvPr id="878" name="楕円 877"/>
        <xdr:cNvSpPr/>
      </xdr:nvSpPr>
      <xdr:spPr>
        <a:xfrm>
          <a:off x="22110700" y="12783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119473</xdr:rowOff>
    </xdr:from>
    <xdr:ext cx="534377" cy="259045"/>
    <xdr:sp macro="" textlink="">
      <xdr:nvSpPr>
        <xdr:cNvPr id="879" name="繰出金該当値テキスト"/>
        <xdr:cNvSpPr txBox="1"/>
      </xdr:nvSpPr>
      <xdr:spPr>
        <a:xfrm>
          <a:off x="22212300" y="1263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169882</xdr:rowOff>
    </xdr:from>
    <xdr:to>
      <xdr:col>112</xdr:col>
      <xdr:colOff>38100</xdr:colOff>
      <xdr:row>75</xdr:row>
      <xdr:rowOff>100032</xdr:rowOff>
    </xdr:to>
    <xdr:sp macro="" textlink="">
      <xdr:nvSpPr>
        <xdr:cNvPr id="880" name="楕円 879"/>
        <xdr:cNvSpPr/>
      </xdr:nvSpPr>
      <xdr:spPr>
        <a:xfrm>
          <a:off x="21272500" y="12857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91159</xdr:rowOff>
    </xdr:from>
    <xdr:ext cx="534377" cy="259045"/>
    <xdr:sp macro="" textlink="">
      <xdr:nvSpPr>
        <xdr:cNvPr id="881" name="テキスト ボックス 880"/>
        <xdr:cNvSpPr txBox="1"/>
      </xdr:nvSpPr>
      <xdr:spPr>
        <a:xfrm>
          <a:off x="21056111" y="12949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155632</xdr:rowOff>
    </xdr:from>
    <xdr:to>
      <xdr:col>107</xdr:col>
      <xdr:colOff>101600</xdr:colOff>
      <xdr:row>72</xdr:row>
      <xdr:rowOff>85782</xdr:rowOff>
    </xdr:to>
    <xdr:sp macro="" textlink="">
      <xdr:nvSpPr>
        <xdr:cNvPr id="882" name="楕円 881"/>
        <xdr:cNvSpPr/>
      </xdr:nvSpPr>
      <xdr:spPr>
        <a:xfrm>
          <a:off x="20383500" y="12328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102309</xdr:rowOff>
    </xdr:from>
    <xdr:ext cx="534377" cy="259045"/>
    <xdr:sp macro="" textlink="">
      <xdr:nvSpPr>
        <xdr:cNvPr id="883" name="テキスト ボックス 882"/>
        <xdr:cNvSpPr txBox="1"/>
      </xdr:nvSpPr>
      <xdr:spPr>
        <a:xfrm>
          <a:off x="20167111" y="1210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171177</xdr:rowOff>
    </xdr:from>
    <xdr:to>
      <xdr:col>102</xdr:col>
      <xdr:colOff>165100</xdr:colOff>
      <xdr:row>72</xdr:row>
      <xdr:rowOff>101327</xdr:rowOff>
    </xdr:to>
    <xdr:sp macro="" textlink="">
      <xdr:nvSpPr>
        <xdr:cNvPr id="884" name="楕円 883"/>
        <xdr:cNvSpPr/>
      </xdr:nvSpPr>
      <xdr:spPr>
        <a:xfrm>
          <a:off x="19494500" y="12344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117854</xdr:rowOff>
    </xdr:from>
    <xdr:ext cx="534377" cy="259045"/>
    <xdr:sp macro="" textlink="">
      <xdr:nvSpPr>
        <xdr:cNvPr id="885" name="テキスト ボックス 884"/>
        <xdr:cNvSpPr txBox="1"/>
      </xdr:nvSpPr>
      <xdr:spPr>
        <a:xfrm>
          <a:off x="19278111" y="1211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23692</xdr:rowOff>
    </xdr:from>
    <xdr:to>
      <xdr:col>98</xdr:col>
      <xdr:colOff>38100</xdr:colOff>
      <xdr:row>72</xdr:row>
      <xdr:rowOff>125292</xdr:rowOff>
    </xdr:to>
    <xdr:sp macro="" textlink="">
      <xdr:nvSpPr>
        <xdr:cNvPr id="886" name="楕円 885"/>
        <xdr:cNvSpPr/>
      </xdr:nvSpPr>
      <xdr:spPr>
        <a:xfrm>
          <a:off x="18605500" y="1236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141819</xdr:rowOff>
    </xdr:from>
    <xdr:ext cx="534377" cy="259045"/>
    <xdr:sp macro="" textlink="">
      <xdr:nvSpPr>
        <xdr:cNvPr id="887" name="テキスト ボックス 886"/>
        <xdr:cNvSpPr txBox="1"/>
      </xdr:nvSpPr>
      <xdr:spPr>
        <a:xfrm>
          <a:off x="18389111" y="12143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8" name="直線コネクタ 897"/>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9" name="テキスト ボックス 898"/>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900" name="直線コネクタ 899"/>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901" name="テキスト ボックス 900"/>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902" name="直線コネクタ 90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903" name="テキスト ボックス 902"/>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904" name="直線コネクタ 903"/>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905" name="テキスト ボックス 904"/>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6" name="直線コネクタ 905"/>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7" name="テキスト ボックス 906"/>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8" name="直線コネクタ 90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9" name="テキスト ボックス 908"/>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168021</xdr:rowOff>
    </xdr:from>
    <xdr:to>
      <xdr:col>116</xdr:col>
      <xdr:colOff>62864</xdr:colOff>
      <xdr:row>99</xdr:row>
      <xdr:rowOff>44450</xdr:rowOff>
    </xdr:to>
    <xdr:cxnSp macro="">
      <xdr:nvCxnSpPr>
        <xdr:cNvPr id="911" name="直線コネクタ 910"/>
        <xdr:cNvCxnSpPr/>
      </xdr:nvCxnSpPr>
      <xdr:spPr>
        <a:xfrm flipV="1">
          <a:off x="22159595" y="15598521"/>
          <a:ext cx="1269" cy="14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92219</xdr:rowOff>
    </xdr:from>
    <xdr:ext cx="249299" cy="259045"/>
    <xdr:sp macro="" textlink="">
      <xdr:nvSpPr>
        <xdr:cNvPr id="912" name="前年度繰上充用金最小値テキスト"/>
        <xdr:cNvSpPr txBox="1"/>
      </xdr:nvSpPr>
      <xdr:spPr>
        <a:xfrm>
          <a:off x="22212300" y="17065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13" name="直線コネクタ 912"/>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114698</xdr:rowOff>
    </xdr:from>
    <xdr:ext cx="534377" cy="259045"/>
    <xdr:sp macro="" textlink="">
      <xdr:nvSpPr>
        <xdr:cNvPr id="914" name="前年度繰上充用金最大値テキスト"/>
        <xdr:cNvSpPr txBox="1"/>
      </xdr:nvSpPr>
      <xdr:spPr>
        <a:xfrm>
          <a:off x="22212300" y="15373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168021</xdr:rowOff>
    </xdr:from>
    <xdr:to>
      <xdr:col>116</xdr:col>
      <xdr:colOff>152400</xdr:colOff>
      <xdr:row>90</xdr:row>
      <xdr:rowOff>168021</xdr:rowOff>
    </xdr:to>
    <xdr:cxnSp macro="">
      <xdr:nvCxnSpPr>
        <xdr:cNvPr id="915" name="直線コネクタ 914"/>
        <xdr:cNvCxnSpPr/>
      </xdr:nvCxnSpPr>
      <xdr:spPr>
        <a:xfrm>
          <a:off x="22072600" y="15598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6" name="直線コネクタ 915"/>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9669</xdr:rowOff>
    </xdr:from>
    <xdr:ext cx="313932" cy="259045"/>
    <xdr:sp macro="" textlink="">
      <xdr:nvSpPr>
        <xdr:cNvPr id="917" name="前年度繰上充用金平均値テキスト"/>
        <xdr:cNvSpPr txBox="1"/>
      </xdr:nvSpPr>
      <xdr:spPr>
        <a:xfrm>
          <a:off x="22212300" y="168117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158242</xdr:rowOff>
    </xdr:from>
    <xdr:to>
      <xdr:col>116</xdr:col>
      <xdr:colOff>114300</xdr:colOff>
      <xdr:row>99</xdr:row>
      <xdr:rowOff>88392</xdr:rowOff>
    </xdr:to>
    <xdr:sp macro="" textlink="">
      <xdr:nvSpPr>
        <xdr:cNvPr id="918" name="フローチャート: 判断 917"/>
        <xdr:cNvSpPr/>
      </xdr:nvSpPr>
      <xdr:spPr>
        <a:xfrm>
          <a:off x="22110700" y="169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9" name="直線コネクタ 918"/>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156972</xdr:rowOff>
    </xdr:from>
    <xdr:to>
      <xdr:col>112</xdr:col>
      <xdr:colOff>38100</xdr:colOff>
      <xdr:row>99</xdr:row>
      <xdr:rowOff>87122</xdr:rowOff>
    </xdr:to>
    <xdr:sp macro="" textlink="">
      <xdr:nvSpPr>
        <xdr:cNvPr id="920" name="フローチャート: 判断 919"/>
        <xdr:cNvSpPr/>
      </xdr:nvSpPr>
      <xdr:spPr>
        <a:xfrm>
          <a:off x="212725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103649</xdr:rowOff>
    </xdr:from>
    <xdr:ext cx="313932" cy="259045"/>
    <xdr:sp macro="" textlink="">
      <xdr:nvSpPr>
        <xdr:cNvPr id="921" name="テキスト ボックス 920"/>
        <xdr:cNvSpPr txBox="1"/>
      </xdr:nvSpPr>
      <xdr:spPr>
        <a:xfrm>
          <a:off x="21166333" y="16734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22" name="直線コネクタ 921"/>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156718</xdr:rowOff>
    </xdr:from>
    <xdr:to>
      <xdr:col>107</xdr:col>
      <xdr:colOff>101600</xdr:colOff>
      <xdr:row>99</xdr:row>
      <xdr:rowOff>86868</xdr:rowOff>
    </xdr:to>
    <xdr:sp macro="" textlink="">
      <xdr:nvSpPr>
        <xdr:cNvPr id="923" name="フローチャート: 判断 922"/>
        <xdr:cNvSpPr/>
      </xdr:nvSpPr>
      <xdr:spPr>
        <a:xfrm>
          <a:off x="20383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103395</xdr:rowOff>
    </xdr:from>
    <xdr:ext cx="313932" cy="259045"/>
    <xdr:sp macro="" textlink="">
      <xdr:nvSpPr>
        <xdr:cNvPr id="924" name="テキスト ボックス 923"/>
        <xdr:cNvSpPr txBox="1"/>
      </xdr:nvSpPr>
      <xdr:spPr>
        <a:xfrm>
          <a:off x="20277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25" name="直線コネクタ 924"/>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157353</xdr:rowOff>
    </xdr:from>
    <xdr:to>
      <xdr:col>102</xdr:col>
      <xdr:colOff>165100</xdr:colOff>
      <xdr:row>99</xdr:row>
      <xdr:rowOff>87503</xdr:rowOff>
    </xdr:to>
    <xdr:sp macro="" textlink="">
      <xdr:nvSpPr>
        <xdr:cNvPr id="926" name="フローチャート: 判断 925"/>
        <xdr:cNvSpPr/>
      </xdr:nvSpPr>
      <xdr:spPr>
        <a:xfrm>
          <a:off x="19494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104030</xdr:rowOff>
    </xdr:from>
    <xdr:ext cx="313932" cy="259045"/>
    <xdr:sp macro="" textlink="">
      <xdr:nvSpPr>
        <xdr:cNvPr id="927" name="テキスト ボックス 926"/>
        <xdr:cNvSpPr txBox="1"/>
      </xdr:nvSpPr>
      <xdr:spPr>
        <a:xfrm>
          <a:off x="19388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158114</xdr:rowOff>
    </xdr:from>
    <xdr:to>
      <xdr:col>98</xdr:col>
      <xdr:colOff>38100</xdr:colOff>
      <xdr:row>99</xdr:row>
      <xdr:rowOff>88264</xdr:rowOff>
    </xdr:to>
    <xdr:sp macro="" textlink="">
      <xdr:nvSpPr>
        <xdr:cNvPr id="928" name="フローチャート: 判断 927"/>
        <xdr:cNvSpPr/>
      </xdr:nvSpPr>
      <xdr:spPr>
        <a:xfrm>
          <a:off x="18605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104791</xdr:rowOff>
    </xdr:from>
    <xdr:ext cx="313932" cy="259045"/>
    <xdr:sp macro="" textlink="">
      <xdr:nvSpPr>
        <xdr:cNvPr id="929" name="テキスト ボックス 928"/>
        <xdr:cNvSpPr txBox="1"/>
      </xdr:nvSpPr>
      <xdr:spPr>
        <a:xfrm>
          <a:off x="18499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0" name="テキスト ボックス 92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1" name="テキスト ボックス 93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2" name="テキスト ボックス 93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3" name="テキスト ボックス 93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4" name="テキスト ボックス 93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35" name="楕円 934"/>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136669</xdr:rowOff>
    </xdr:from>
    <xdr:ext cx="249299" cy="259045"/>
    <xdr:sp macro="" textlink="">
      <xdr:nvSpPr>
        <xdr:cNvPr id="936" name="前年度繰上充用金該当値テキスト"/>
        <xdr:cNvSpPr txBox="1"/>
      </xdr:nvSpPr>
      <xdr:spPr>
        <a:xfrm>
          <a:off x="22212300" y="16938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7" name="楕円 936"/>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8" name="テキスト ボックス 937"/>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9" name="楕円 938"/>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40" name="テキスト ボックス 939"/>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41" name="楕円 940"/>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42" name="テキスト ボックス 941"/>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43" name="楕円 942"/>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44" name="テキスト ボックス 943"/>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5" name="正方形/長方形 94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6" name="正方形/長方形 94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7" name="テキスト ボックス 94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歳出決算総額は、住民一人当たり</a:t>
          </a:r>
          <a:r>
            <a:rPr kumimoji="1" lang="en-US" altLang="ja-JP" sz="1100">
              <a:solidFill>
                <a:schemeClr val="dk1"/>
              </a:solidFill>
              <a:effectLst/>
              <a:latin typeface="+mn-lt"/>
              <a:ea typeface="+mn-ea"/>
              <a:cs typeface="+mn-cs"/>
            </a:rPr>
            <a:t>799,522</a:t>
          </a:r>
          <a:r>
            <a:rPr kumimoji="1" lang="ja-JP" altLang="ja-JP" sz="1100">
              <a:solidFill>
                <a:schemeClr val="dk1"/>
              </a:solidFill>
              <a:effectLst/>
              <a:latin typeface="+mn-lt"/>
              <a:ea typeface="+mn-ea"/>
              <a:cs typeface="+mn-cs"/>
            </a:rPr>
            <a:t>円となっている。主な構成項目である人件費は、住民一人当たり</a:t>
          </a:r>
          <a:r>
            <a:rPr kumimoji="1" lang="en-US" altLang="ja-JP" sz="1100">
              <a:solidFill>
                <a:schemeClr val="dk1"/>
              </a:solidFill>
              <a:effectLst/>
              <a:latin typeface="+mn-lt"/>
              <a:ea typeface="+mn-ea"/>
              <a:cs typeface="+mn-cs"/>
            </a:rPr>
            <a:t>94,289</a:t>
          </a:r>
          <a:r>
            <a:rPr kumimoji="1" lang="ja-JP" altLang="ja-JP" sz="1100">
              <a:solidFill>
                <a:schemeClr val="dk1"/>
              </a:solidFill>
              <a:effectLst/>
              <a:latin typeface="+mn-lt"/>
              <a:ea typeface="+mn-ea"/>
              <a:cs typeface="+mn-cs"/>
            </a:rPr>
            <a:t>円となっており、</a:t>
          </a:r>
          <a:r>
            <a:rPr kumimoji="1" lang="ja-JP" altLang="ja-JP" sz="1100" b="0" i="0" baseline="0">
              <a:solidFill>
                <a:schemeClr val="dk1"/>
              </a:solidFill>
              <a:effectLst/>
              <a:latin typeface="+mn-lt"/>
              <a:ea typeface="+mn-ea"/>
              <a:cs typeface="+mn-cs"/>
            </a:rPr>
            <a:t>会計年度任用職員制度の導入</a:t>
          </a:r>
          <a:r>
            <a:rPr kumimoji="1" lang="ja-JP" altLang="en-US" sz="1100" b="0" i="0" baseline="0">
              <a:solidFill>
                <a:schemeClr val="dk1"/>
              </a:solidFill>
              <a:effectLst/>
              <a:latin typeface="+mn-lt"/>
              <a:ea typeface="+mn-ea"/>
              <a:cs typeface="+mn-cs"/>
            </a:rPr>
            <a:t>により増加したものの、</a:t>
          </a:r>
          <a:r>
            <a:rPr kumimoji="1" lang="ja-JP" altLang="ja-JP" sz="1100">
              <a:solidFill>
                <a:schemeClr val="dk1"/>
              </a:solidFill>
              <a:effectLst/>
              <a:latin typeface="+mn-lt"/>
              <a:ea typeface="+mn-ea"/>
              <a:cs typeface="+mn-cs"/>
            </a:rPr>
            <a:t>定員適正化計画の成果の表れにより類似団体平均以下の水準で推移している。物件費は住民一人当た</a:t>
          </a:r>
          <a:r>
            <a:rPr kumimoji="1" lang="ja-JP" altLang="en-US" sz="1100">
              <a:solidFill>
                <a:schemeClr val="dk1"/>
              </a:solidFill>
              <a:effectLst/>
              <a:latin typeface="+mn-lt"/>
              <a:ea typeface="+mn-ea"/>
              <a:cs typeface="+mn-cs"/>
            </a:rPr>
            <a:t>り</a:t>
          </a:r>
          <a:r>
            <a:rPr kumimoji="1" lang="en-US" altLang="ja-JP" sz="1100">
              <a:solidFill>
                <a:schemeClr val="dk1"/>
              </a:solidFill>
              <a:effectLst/>
              <a:latin typeface="+mn-lt"/>
              <a:ea typeface="+mn-ea"/>
              <a:cs typeface="+mn-cs"/>
            </a:rPr>
            <a:t>90,743</a:t>
          </a:r>
          <a:r>
            <a:rPr kumimoji="1" lang="ja-JP" altLang="en-US" sz="1100">
              <a:solidFill>
                <a:schemeClr val="dk1"/>
              </a:solidFill>
              <a:effectLst/>
              <a:latin typeface="+mn-lt"/>
              <a:ea typeface="+mn-ea"/>
              <a:cs typeface="+mn-cs"/>
            </a:rPr>
            <a:t>円とな</a:t>
          </a:r>
          <a:r>
            <a:rPr kumimoji="1" lang="ja-JP" altLang="ja-JP" sz="1100">
              <a:solidFill>
                <a:schemeClr val="dk1"/>
              </a:solidFill>
              <a:effectLst/>
              <a:latin typeface="+mn-lt"/>
              <a:ea typeface="+mn-ea"/>
              <a:cs typeface="+mn-cs"/>
            </a:rPr>
            <a:t>っており、</a:t>
          </a:r>
          <a:r>
            <a:rPr kumimoji="1" lang="ja-JP" altLang="ja-JP" sz="1100" b="0" i="0" baseline="0">
              <a:solidFill>
                <a:schemeClr val="dk1"/>
              </a:solidFill>
              <a:effectLst/>
              <a:latin typeface="+mn-lt"/>
              <a:ea typeface="+mn-ea"/>
              <a:cs typeface="+mn-cs"/>
            </a:rPr>
            <a:t>会計年度任用職員制度の導入により</a:t>
          </a:r>
          <a:r>
            <a:rPr kumimoji="1" lang="ja-JP" altLang="en-US" sz="1100" b="0" i="0" baseline="0">
              <a:solidFill>
                <a:schemeClr val="dk1"/>
              </a:solidFill>
              <a:effectLst/>
              <a:latin typeface="+mn-lt"/>
              <a:ea typeface="+mn-ea"/>
              <a:cs typeface="+mn-cs"/>
            </a:rPr>
            <a:t>減少し、</a:t>
          </a:r>
          <a:r>
            <a:rPr kumimoji="1" lang="ja-JP" altLang="en-US" sz="1100">
              <a:solidFill>
                <a:schemeClr val="dk1"/>
              </a:solidFill>
              <a:effectLst/>
              <a:latin typeface="+mn-lt"/>
              <a:ea typeface="+mn-ea"/>
              <a:cs typeface="+mn-cs"/>
            </a:rPr>
            <a:t>類似団体平均と同程度となった。</a:t>
          </a:r>
          <a:r>
            <a:rPr kumimoji="1" lang="ja-JP" altLang="ja-JP" sz="1100">
              <a:solidFill>
                <a:schemeClr val="dk1"/>
              </a:solidFill>
              <a:effectLst/>
              <a:latin typeface="+mn-lt"/>
              <a:ea typeface="+mn-ea"/>
              <a:cs typeface="+mn-cs"/>
            </a:rPr>
            <a:t>補助費等が類似団体と比較して一人当たりのコストが高い状況となっているのは、市で自治体病院を抱えることによる繰出金や</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公共下水道の整備率が高いことに伴い、下水道事業会計へ公債費の繰出金が多くなっているためである。下水道事業会計への繰出金</a:t>
          </a:r>
          <a:r>
            <a:rPr kumimoji="1" lang="ja-JP" altLang="en-US" sz="1100">
              <a:solidFill>
                <a:schemeClr val="dk1"/>
              </a:solidFill>
              <a:effectLst/>
              <a:latin typeface="+mn-lt"/>
              <a:ea typeface="+mn-ea"/>
              <a:cs typeface="+mn-cs"/>
            </a:rPr>
            <a:t>については</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年度に面整備が完了したことにより、今後は緩やかに減少していく</a:t>
          </a:r>
          <a:r>
            <a:rPr kumimoji="1" lang="ja-JP" altLang="en-US" sz="1100">
              <a:solidFill>
                <a:schemeClr val="dk1"/>
              </a:solidFill>
              <a:effectLst/>
              <a:latin typeface="+mn-lt"/>
              <a:ea typeface="+mn-ea"/>
              <a:cs typeface="+mn-cs"/>
            </a:rPr>
            <a:t>こと</a:t>
          </a:r>
          <a:r>
            <a:rPr kumimoji="1" lang="ja-JP" altLang="ja-JP" sz="1100">
              <a:solidFill>
                <a:schemeClr val="dk1"/>
              </a:solidFill>
              <a:effectLst/>
              <a:latin typeface="+mn-lt"/>
              <a:ea typeface="+mn-ea"/>
              <a:cs typeface="+mn-cs"/>
            </a:rPr>
            <a:t>と見込まれる</a:t>
          </a:r>
          <a:r>
            <a:rPr kumimoji="1" lang="ja-JP" altLang="en-US" sz="1100">
              <a:solidFill>
                <a:schemeClr val="dk1"/>
              </a:solidFill>
              <a:effectLst/>
              <a:latin typeface="+mn-lt"/>
              <a:ea typeface="+mn-ea"/>
              <a:cs typeface="+mn-cs"/>
            </a:rPr>
            <a:t>が、引き続き、全ての</a:t>
          </a:r>
          <a:r>
            <a:rPr kumimoji="1" lang="ja-JP" altLang="ja-JP" sz="1100">
              <a:solidFill>
                <a:schemeClr val="dk1"/>
              </a:solidFill>
              <a:effectLst/>
              <a:latin typeface="+mn-lt"/>
              <a:ea typeface="+mn-ea"/>
              <a:cs typeface="+mn-cs"/>
            </a:rPr>
            <a:t>特別会計及び企業会計</a:t>
          </a:r>
          <a:r>
            <a:rPr kumimoji="1" lang="ja-JP" altLang="en-US" sz="1100">
              <a:solidFill>
                <a:schemeClr val="dk1"/>
              </a:solidFill>
              <a:effectLst/>
              <a:latin typeface="+mn-lt"/>
              <a:ea typeface="+mn-ea"/>
              <a:cs typeface="+mn-cs"/>
            </a:rPr>
            <a:t>で経費支出の効率化に努める。また、補助費等が</a:t>
          </a:r>
          <a:r>
            <a:rPr kumimoji="1" lang="ja-JP" altLang="ja-JP" sz="1100">
              <a:solidFill>
                <a:schemeClr val="dk1"/>
              </a:solidFill>
              <a:effectLst/>
              <a:latin typeface="+mn-lt"/>
              <a:ea typeface="+mn-ea"/>
              <a:cs typeface="+mn-cs"/>
            </a:rPr>
            <a:t>前年度と比べ大幅に増加しているのは、新型コロナウイルス感染症対策事業として実施した特別定額給付金、スーパープレミアム付商品券事業等によるものである。普通建設事業費（うち新規整備）が類似団体平均より高くなっているのは、</a:t>
          </a:r>
          <a:r>
            <a:rPr kumimoji="1" lang="ja-JP" altLang="en-US" sz="1100">
              <a:solidFill>
                <a:schemeClr val="dk1"/>
              </a:solidFill>
              <a:effectLst/>
              <a:latin typeface="+mn-lt"/>
              <a:ea typeface="+mn-ea"/>
              <a:cs typeface="+mn-cs"/>
            </a:rPr>
            <a:t>防災行政無線デジタル同報系システム整備事業</a:t>
          </a:r>
          <a:r>
            <a:rPr kumimoji="1" lang="ja-JP" altLang="ja-JP" sz="1100">
              <a:solidFill>
                <a:schemeClr val="dk1"/>
              </a:solidFill>
              <a:effectLst/>
              <a:latin typeface="+mn-lt"/>
              <a:ea typeface="+mn-ea"/>
              <a:cs typeface="+mn-cs"/>
            </a:rPr>
            <a:t>、普通建設事業費（うち更新整備）が類似団体平均より高くなっているのは、耐震フェリー桟橋整備事業、</a:t>
          </a:r>
          <a:r>
            <a:rPr kumimoji="1" lang="ja-JP" altLang="en-US" sz="1100">
              <a:solidFill>
                <a:schemeClr val="dk1"/>
              </a:solidFill>
              <a:effectLst/>
              <a:latin typeface="+mn-lt"/>
              <a:ea typeface="+mn-ea"/>
              <a:cs typeface="+mn-cs"/>
            </a:rPr>
            <a:t>大島漁港浮防波堤再整備事業工事費</a:t>
          </a:r>
          <a:r>
            <a:rPr kumimoji="1" lang="ja-JP" altLang="ja-JP" sz="1100">
              <a:solidFill>
                <a:schemeClr val="dk1"/>
              </a:solidFill>
              <a:effectLst/>
              <a:latin typeface="+mn-lt"/>
              <a:ea typeface="+mn-ea"/>
              <a:cs typeface="+mn-cs"/>
            </a:rPr>
            <a:t>等の大型事業を実施したことによる。今後</a:t>
          </a:r>
          <a:r>
            <a:rPr kumimoji="1" lang="ja-JP" altLang="en-US" sz="1100">
              <a:solidFill>
                <a:schemeClr val="dk1"/>
              </a:solidFill>
              <a:effectLst/>
              <a:latin typeface="+mn-lt"/>
              <a:ea typeface="+mn-ea"/>
              <a:cs typeface="+mn-cs"/>
            </a:rPr>
            <a:t>も平成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年度に策定した「</a:t>
          </a:r>
          <a:r>
            <a:rPr kumimoji="1" lang="ja-JP" altLang="ja-JP" sz="1100">
              <a:solidFill>
                <a:schemeClr val="dk1"/>
              </a:solidFill>
              <a:effectLst/>
              <a:latin typeface="+mn-lt"/>
              <a:ea typeface="+mn-ea"/>
              <a:cs typeface="+mn-cs"/>
            </a:rPr>
            <a:t>公共施設等総合管理計画」に基づき</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長期的視点をもって公共施設等の更新・統廃合・長寿命化を計画的に行うことにより、財政負担を軽減・平準化する。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愛媛県八幡浜市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32,584
32,354
132.65
26,857,682
26,051,618
65,917
11,512,286
24,320,187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65.9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22542</xdr:rowOff>
    </xdr:from>
    <xdr:to>
      <xdr:col>24</xdr:col>
      <xdr:colOff>62865</xdr:colOff>
      <xdr:row>38</xdr:row>
      <xdr:rowOff>15113</xdr:rowOff>
    </xdr:to>
    <xdr:cxnSp macro="">
      <xdr:nvCxnSpPr>
        <xdr:cNvPr id="56" name="直線コネクタ 55"/>
        <xdr:cNvCxnSpPr/>
      </xdr:nvCxnSpPr>
      <xdr:spPr>
        <a:xfrm flipV="1">
          <a:off x="4633595" y="5337492"/>
          <a:ext cx="1270" cy="1192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18940</xdr:rowOff>
    </xdr:from>
    <xdr:ext cx="469744" cy="259045"/>
    <xdr:sp macro="" textlink="">
      <xdr:nvSpPr>
        <xdr:cNvPr id="57" name="議会費最小値テキスト"/>
        <xdr:cNvSpPr txBox="1"/>
      </xdr:nvSpPr>
      <xdr:spPr>
        <a:xfrm>
          <a:off x="4686300" y="6534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15113</xdr:rowOff>
    </xdr:from>
    <xdr:to>
      <xdr:col>24</xdr:col>
      <xdr:colOff>152400</xdr:colOff>
      <xdr:row>38</xdr:row>
      <xdr:rowOff>15113</xdr:rowOff>
    </xdr:to>
    <xdr:cxnSp macro="">
      <xdr:nvCxnSpPr>
        <xdr:cNvPr id="58" name="直線コネクタ 57"/>
        <xdr:cNvCxnSpPr/>
      </xdr:nvCxnSpPr>
      <xdr:spPr>
        <a:xfrm>
          <a:off x="4546600" y="6530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140669</xdr:rowOff>
    </xdr:from>
    <xdr:ext cx="469744" cy="259045"/>
    <xdr:sp macro="" textlink="">
      <xdr:nvSpPr>
        <xdr:cNvPr id="59" name="議会費最大値テキスト"/>
        <xdr:cNvSpPr txBox="1"/>
      </xdr:nvSpPr>
      <xdr:spPr>
        <a:xfrm>
          <a:off x="4686300" y="511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22542</xdr:rowOff>
    </xdr:from>
    <xdr:to>
      <xdr:col>24</xdr:col>
      <xdr:colOff>152400</xdr:colOff>
      <xdr:row>31</xdr:row>
      <xdr:rowOff>22542</xdr:rowOff>
    </xdr:to>
    <xdr:cxnSp macro="">
      <xdr:nvCxnSpPr>
        <xdr:cNvPr id="60" name="直線コネクタ 59"/>
        <xdr:cNvCxnSpPr/>
      </xdr:nvCxnSpPr>
      <xdr:spPr>
        <a:xfrm>
          <a:off x="4546600" y="5337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104267</xdr:rowOff>
    </xdr:from>
    <xdr:to>
      <xdr:col>24</xdr:col>
      <xdr:colOff>63500</xdr:colOff>
      <xdr:row>36</xdr:row>
      <xdr:rowOff>115126</xdr:rowOff>
    </xdr:to>
    <xdr:cxnSp macro="">
      <xdr:nvCxnSpPr>
        <xdr:cNvPr id="61" name="直線コネクタ 60"/>
        <xdr:cNvCxnSpPr/>
      </xdr:nvCxnSpPr>
      <xdr:spPr>
        <a:xfrm>
          <a:off x="3797300" y="6276467"/>
          <a:ext cx="838200" cy="10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148543</xdr:rowOff>
    </xdr:from>
    <xdr:ext cx="469744" cy="259045"/>
    <xdr:sp macro="" textlink="">
      <xdr:nvSpPr>
        <xdr:cNvPr id="62" name="議会費平均値テキスト"/>
        <xdr:cNvSpPr txBox="1"/>
      </xdr:nvSpPr>
      <xdr:spPr>
        <a:xfrm>
          <a:off x="4686300" y="5977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125666</xdr:rowOff>
    </xdr:from>
    <xdr:to>
      <xdr:col>24</xdr:col>
      <xdr:colOff>114300</xdr:colOff>
      <xdr:row>36</xdr:row>
      <xdr:rowOff>55816</xdr:rowOff>
    </xdr:to>
    <xdr:sp macro="" textlink="">
      <xdr:nvSpPr>
        <xdr:cNvPr id="63" name="フローチャート: 判断 62"/>
        <xdr:cNvSpPr/>
      </xdr:nvSpPr>
      <xdr:spPr>
        <a:xfrm>
          <a:off x="45847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104267</xdr:rowOff>
    </xdr:from>
    <xdr:to>
      <xdr:col>19</xdr:col>
      <xdr:colOff>177800</xdr:colOff>
      <xdr:row>36</xdr:row>
      <xdr:rowOff>124270</xdr:rowOff>
    </xdr:to>
    <xdr:cxnSp macro="">
      <xdr:nvCxnSpPr>
        <xdr:cNvPr id="64" name="直線コネクタ 63"/>
        <xdr:cNvCxnSpPr/>
      </xdr:nvCxnSpPr>
      <xdr:spPr>
        <a:xfrm flipV="1">
          <a:off x="2908300" y="6276467"/>
          <a:ext cx="889000" cy="2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86233</xdr:rowOff>
    </xdr:from>
    <xdr:to>
      <xdr:col>20</xdr:col>
      <xdr:colOff>38100</xdr:colOff>
      <xdr:row>36</xdr:row>
      <xdr:rowOff>16383</xdr:rowOff>
    </xdr:to>
    <xdr:sp macro="" textlink="">
      <xdr:nvSpPr>
        <xdr:cNvPr id="65" name="フローチャート: 判断 64"/>
        <xdr:cNvSpPr/>
      </xdr:nvSpPr>
      <xdr:spPr>
        <a:xfrm>
          <a:off x="3746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32910</xdr:rowOff>
    </xdr:from>
    <xdr:ext cx="469744" cy="259045"/>
    <xdr:sp macro="" textlink="">
      <xdr:nvSpPr>
        <xdr:cNvPr id="66" name="テキスト ボックス 65"/>
        <xdr:cNvSpPr txBox="1"/>
      </xdr:nvSpPr>
      <xdr:spPr>
        <a:xfrm>
          <a:off x="3562428" y="586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124270</xdr:rowOff>
    </xdr:from>
    <xdr:to>
      <xdr:col>15</xdr:col>
      <xdr:colOff>50800</xdr:colOff>
      <xdr:row>36</xdr:row>
      <xdr:rowOff>158178</xdr:rowOff>
    </xdr:to>
    <xdr:cxnSp macro="">
      <xdr:nvCxnSpPr>
        <xdr:cNvPr id="67" name="直線コネクタ 66"/>
        <xdr:cNvCxnSpPr/>
      </xdr:nvCxnSpPr>
      <xdr:spPr>
        <a:xfrm flipV="1">
          <a:off x="2019300" y="6296470"/>
          <a:ext cx="889000" cy="33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81280</xdr:rowOff>
    </xdr:from>
    <xdr:to>
      <xdr:col>15</xdr:col>
      <xdr:colOff>101600</xdr:colOff>
      <xdr:row>36</xdr:row>
      <xdr:rowOff>11430</xdr:rowOff>
    </xdr:to>
    <xdr:sp macro="" textlink="">
      <xdr:nvSpPr>
        <xdr:cNvPr id="68" name="フローチャート: 判断 67"/>
        <xdr:cNvSpPr/>
      </xdr:nvSpPr>
      <xdr:spPr>
        <a:xfrm>
          <a:off x="2857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27957</xdr:rowOff>
    </xdr:from>
    <xdr:ext cx="469744" cy="259045"/>
    <xdr:sp macro="" textlink="">
      <xdr:nvSpPr>
        <xdr:cNvPr id="69" name="テキスト ボックス 68"/>
        <xdr:cNvSpPr txBox="1"/>
      </xdr:nvSpPr>
      <xdr:spPr>
        <a:xfrm>
          <a:off x="2673428" y="585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145415</xdr:rowOff>
    </xdr:from>
    <xdr:to>
      <xdr:col>10</xdr:col>
      <xdr:colOff>114300</xdr:colOff>
      <xdr:row>36</xdr:row>
      <xdr:rowOff>158178</xdr:rowOff>
    </xdr:to>
    <xdr:cxnSp macro="">
      <xdr:nvCxnSpPr>
        <xdr:cNvPr id="70" name="直線コネクタ 69"/>
        <xdr:cNvCxnSpPr/>
      </xdr:nvCxnSpPr>
      <xdr:spPr>
        <a:xfrm>
          <a:off x="1130300" y="6317615"/>
          <a:ext cx="889000" cy="12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86614</xdr:rowOff>
    </xdr:from>
    <xdr:to>
      <xdr:col>10</xdr:col>
      <xdr:colOff>165100</xdr:colOff>
      <xdr:row>36</xdr:row>
      <xdr:rowOff>16764</xdr:rowOff>
    </xdr:to>
    <xdr:sp macro="" textlink="">
      <xdr:nvSpPr>
        <xdr:cNvPr id="71" name="フローチャート: 判断 70"/>
        <xdr:cNvSpPr/>
      </xdr:nvSpPr>
      <xdr:spPr>
        <a:xfrm>
          <a:off x="1968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33291</xdr:rowOff>
    </xdr:from>
    <xdr:ext cx="469744" cy="259045"/>
    <xdr:sp macro="" textlink="">
      <xdr:nvSpPr>
        <xdr:cNvPr id="72" name="テキスト ボックス 71"/>
        <xdr:cNvSpPr txBox="1"/>
      </xdr:nvSpPr>
      <xdr:spPr>
        <a:xfrm>
          <a:off x="1784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92520</xdr:rowOff>
    </xdr:from>
    <xdr:to>
      <xdr:col>6</xdr:col>
      <xdr:colOff>38100</xdr:colOff>
      <xdr:row>36</xdr:row>
      <xdr:rowOff>22670</xdr:rowOff>
    </xdr:to>
    <xdr:sp macro="" textlink="">
      <xdr:nvSpPr>
        <xdr:cNvPr id="73" name="フローチャート: 判断 72"/>
        <xdr:cNvSpPr/>
      </xdr:nvSpPr>
      <xdr:spPr>
        <a:xfrm>
          <a:off x="1079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39197</xdr:rowOff>
    </xdr:from>
    <xdr:ext cx="469744" cy="259045"/>
    <xdr:sp macro="" textlink="">
      <xdr:nvSpPr>
        <xdr:cNvPr id="74" name="テキスト ボックス 73"/>
        <xdr:cNvSpPr txBox="1"/>
      </xdr:nvSpPr>
      <xdr:spPr>
        <a:xfrm>
          <a:off x="895428" y="586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64326</xdr:rowOff>
    </xdr:from>
    <xdr:to>
      <xdr:col>24</xdr:col>
      <xdr:colOff>114300</xdr:colOff>
      <xdr:row>36</xdr:row>
      <xdr:rowOff>165926</xdr:rowOff>
    </xdr:to>
    <xdr:sp macro="" textlink="">
      <xdr:nvSpPr>
        <xdr:cNvPr id="80" name="楕円 79"/>
        <xdr:cNvSpPr/>
      </xdr:nvSpPr>
      <xdr:spPr>
        <a:xfrm>
          <a:off x="4584700" y="6236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42753</xdr:rowOff>
    </xdr:from>
    <xdr:ext cx="469744" cy="259045"/>
    <xdr:sp macro="" textlink="">
      <xdr:nvSpPr>
        <xdr:cNvPr id="81" name="議会費該当値テキスト"/>
        <xdr:cNvSpPr txBox="1"/>
      </xdr:nvSpPr>
      <xdr:spPr>
        <a:xfrm>
          <a:off x="4686300" y="6214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53467</xdr:rowOff>
    </xdr:from>
    <xdr:to>
      <xdr:col>20</xdr:col>
      <xdr:colOff>38100</xdr:colOff>
      <xdr:row>36</xdr:row>
      <xdr:rowOff>155067</xdr:rowOff>
    </xdr:to>
    <xdr:sp macro="" textlink="">
      <xdr:nvSpPr>
        <xdr:cNvPr id="82" name="楕円 81"/>
        <xdr:cNvSpPr/>
      </xdr:nvSpPr>
      <xdr:spPr>
        <a:xfrm>
          <a:off x="3746500" y="6225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146194</xdr:rowOff>
    </xdr:from>
    <xdr:ext cx="469744" cy="259045"/>
    <xdr:sp macro="" textlink="">
      <xdr:nvSpPr>
        <xdr:cNvPr id="83" name="テキスト ボックス 82"/>
        <xdr:cNvSpPr txBox="1"/>
      </xdr:nvSpPr>
      <xdr:spPr>
        <a:xfrm>
          <a:off x="3562428" y="6318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73470</xdr:rowOff>
    </xdr:from>
    <xdr:to>
      <xdr:col>15</xdr:col>
      <xdr:colOff>101600</xdr:colOff>
      <xdr:row>37</xdr:row>
      <xdr:rowOff>3620</xdr:rowOff>
    </xdr:to>
    <xdr:sp macro="" textlink="">
      <xdr:nvSpPr>
        <xdr:cNvPr id="84" name="楕円 83"/>
        <xdr:cNvSpPr/>
      </xdr:nvSpPr>
      <xdr:spPr>
        <a:xfrm>
          <a:off x="2857500" y="624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166197</xdr:rowOff>
    </xdr:from>
    <xdr:ext cx="469744" cy="259045"/>
    <xdr:sp macro="" textlink="">
      <xdr:nvSpPr>
        <xdr:cNvPr id="85" name="テキスト ボックス 84"/>
        <xdr:cNvSpPr txBox="1"/>
      </xdr:nvSpPr>
      <xdr:spPr>
        <a:xfrm>
          <a:off x="2673428" y="6338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107378</xdr:rowOff>
    </xdr:from>
    <xdr:to>
      <xdr:col>10</xdr:col>
      <xdr:colOff>165100</xdr:colOff>
      <xdr:row>37</xdr:row>
      <xdr:rowOff>37528</xdr:rowOff>
    </xdr:to>
    <xdr:sp macro="" textlink="">
      <xdr:nvSpPr>
        <xdr:cNvPr id="86" name="楕円 85"/>
        <xdr:cNvSpPr/>
      </xdr:nvSpPr>
      <xdr:spPr>
        <a:xfrm>
          <a:off x="1968500" y="6279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28655</xdr:rowOff>
    </xdr:from>
    <xdr:ext cx="469744" cy="259045"/>
    <xdr:sp macro="" textlink="">
      <xdr:nvSpPr>
        <xdr:cNvPr id="87" name="テキスト ボックス 86"/>
        <xdr:cNvSpPr txBox="1"/>
      </xdr:nvSpPr>
      <xdr:spPr>
        <a:xfrm>
          <a:off x="1784428" y="6372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94615</xdr:rowOff>
    </xdr:from>
    <xdr:to>
      <xdr:col>6</xdr:col>
      <xdr:colOff>38100</xdr:colOff>
      <xdr:row>37</xdr:row>
      <xdr:rowOff>24765</xdr:rowOff>
    </xdr:to>
    <xdr:sp macro="" textlink="">
      <xdr:nvSpPr>
        <xdr:cNvPr id="88" name="楕円 87"/>
        <xdr:cNvSpPr/>
      </xdr:nvSpPr>
      <xdr:spPr>
        <a:xfrm>
          <a:off x="1079500" y="6266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15892</xdr:rowOff>
    </xdr:from>
    <xdr:ext cx="469744" cy="259045"/>
    <xdr:sp macro="" textlink="">
      <xdr:nvSpPr>
        <xdr:cNvPr id="89" name="テキスト ボックス 88"/>
        <xdr:cNvSpPr txBox="1"/>
      </xdr:nvSpPr>
      <xdr:spPr>
        <a:xfrm>
          <a:off x="895428" y="635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74706</xdr:rowOff>
    </xdr:from>
    <xdr:to>
      <xdr:col>24</xdr:col>
      <xdr:colOff>62865</xdr:colOff>
      <xdr:row>58</xdr:row>
      <xdr:rowOff>58538</xdr:rowOff>
    </xdr:to>
    <xdr:cxnSp macro="">
      <xdr:nvCxnSpPr>
        <xdr:cNvPr id="115" name="直線コネクタ 114"/>
        <xdr:cNvCxnSpPr/>
      </xdr:nvCxnSpPr>
      <xdr:spPr>
        <a:xfrm flipV="1">
          <a:off x="4633595" y="8647206"/>
          <a:ext cx="1270" cy="1355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62365</xdr:rowOff>
    </xdr:from>
    <xdr:ext cx="599010" cy="259045"/>
    <xdr:sp macro="" textlink="">
      <xdr:nvSpPr>
        <xdr:cNvPr id="116" name="総務費最小値テキスト"/>
        <xdr:cNvSpPr txBox="1"/>
      </xdr:nvSpPr>
      <xdr:spPr>
        <a:xfrm>
          <a:off x="4686300" y="10006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58538</xdr:rowOff>
    </xdr:from>
    <xdr:to>
      <xdr:col>24</xdr:col>
      <xdr:colOff>152400</xdr:colOff>
      <xdr:row>58</xdr:row>
      <xdr:rowOff>58538</xdr:rowOff>
    </xdr:to>
    <xdr:cxnSp macro="">
      <xdr:nvCxnSpPr>
        <xdr:cNvPr id="117" name="直線コネクタ 116"/>
        <xdr:cNvCxnSpPr/>
      </xdr:nvCxnSpPr>
      <xdr:spPr>
        <a:xfrm>
          <a:off x="4546600" y="10002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21383</xdr:rowOff>
    </xdr:from>
    <xdr:ext cx="599010" cy="259045"/>
    <xdr:sp macro="" textlink="">
      <xdr:nvSpPr>
        <xdr:cNvPr id="118" name="総務費最大値テキスト"/>
        <xdr:cNvSpPr txBox="1"/>
      </xdr:nvSpPr>
      <xdr:spPr>
        <a:xfrm>
          <a:off x="4686300" y="8422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959,804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74706</xdr:rowOff>
    </xdr:from>
    <xdr:to>
      <xdr:col>24</xdr:col>
      <xdr:colOff>152400</xdr:colOff>
      <xdr:row>50</xdr:row>
      <xdr:rowOff>74706</xdr:rowOff>
    </xdr:to>
    <xdr:cxnSp macro="">
      <xdr:nvCxnSpPr>
        <xdr:cNvPr id="119" name="直線コネクタ 118"/>
        <xdr:cNvCxnSpPr/>
      </xdr:nvCxnSpPr>
      <xdr:spPr>
        <a:xfrm>
          <a:off x="4546600" y="864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117453</xdr:rowOff>
    </xdr:from>
    <xdr:to>
      <xdr:col>24</xdr:col>
      <xdr:colOff>63500</xdr:colOff>
      <xdr:row>58</xdr:row>
      <xdr:rowOff>132068</xdr:rowOff>
    </xdr:to>
    <xdr:cxnSp macro="">
      <xdr:nvCxnSpPr>
        <xdr:cNvPr id="120" name="直線コネクタ 119"/>
        <xdr:cNvCxnSpPr/>
      </xdr:nvCxnSpPr>
      <xdr:spPr>
        <a:xfrm flipV="1">
          <a:off x="3797300" y="9890103"/>
          <a:ext cx="838200" cy="186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69788</xdr:rowOff>
    </xdr:from>
    <xdr:ext cx="599010" cy="259045"/>
    <xdr:sp macro="" textlink="">
      <xdr:nvSpPr>
        <xdr:cNvPr id="121" name="総務費平均値テキスト"/>
        <xdr:cNvSpPr txBox="1"/>
      </xdr:nvSpPr>
      <xdr:spPr>
        <a:xfrm>
          <a:off x="4686300" y="96709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46911</xdr:rowOff>
    </xdr:from>
    <xdr:to>
      <xdr:col>24</xdr:col>
      <xdr:colOff>114300</xdr:colOff>
      <xdr:row>57</xdr:row>
      <xdr:rowOff>148511</xdr:rowOff>
    </xdr:to>
    <xdr:sp macro="" textlink="">
      <xdr:nvSpPr>
        <xdr:cNvPr id="122" name="フローチャート: 判断 121"/>
        <xdr:cNvSpPr/>
      </xdr:nvSpPr>
      <xdr:spPr>
        <a:xfrm>
          <a:off x="4584700" y="981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132068</xdr:rowOff>
    </xdr:from>
    <xdr:to>
      <xdr:col>19</xdr:col>
      <xdr:colOff>177800</xdr:colOff>
      <xdr:row>58</xdr:row>
      <xdr:rowOff>168036</xdr:rowOff>
    </xdr:to>
    <xdr:cxnSp macro="">
      <xdr:nvCxnSpPr>
        <xdr:cNvPr id="123" name="直線コネクタ 122"/>
        <xdr:cNvCxnSpPr/>
      </xdr:nvCxnSpPr>
      <xdr:spPr>
        <a:xfrm flipV="1">
          <a:off x="2908300" y="10076168"/>
          <a:ext cx="889000" cy="35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53635</xdr:rowOff>
    </xdr:from>
    <xdr:to>
      <xdr:col>20</xdr:col>
      <xdr:colOff>38100</xdr:colOff>
      <xdr:row>58</xdr:row>
      <xdr:rowOff>155235</xdr:rowOff>
    </xdr:to>
    <xdr:sp macro="" textlink="">
      <xdr:nvSpPr>
        <xdr:cNvPr id="124" name="フローチャート: 判断 123"/>
        <xdr:cNvSpPr/>
      </xdr:nvSpPr>
      <xdr:spPr>
        <a:xfrm>
          <a:off x="3746500" y="999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312</xdr:rowOff>
    </xdr:from>
    <xdr:ext cx="599010" cy="259045"/>
    <xdr:sp macro="" textlink="">
      <xdr:nvSpPr>
        <xdr:cNvPr id="125" name="テキスト ボックス 124"/>
        <xdr:cNvSpPr txBox="1"/>
      </xdr:nvSpPr>
      <xdr:spPr>
        <a:xfrm>
          <a:off x="3497795" y="9772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162630</xdr:rowOff>
    </xdr:from>
    <xdr:to>
      <xdr:col>15</xdr:col>
      <xdr:colOff>50800</xdr:colOff>
      <xdr:row>58</xdr:row>
      <xdr:rowOff>168036</xdr:rowOff>
    </xdr:to>
    <xdr:cxnSp macro="">
      <xdr:nvCxnSpPr>
        <xdr:cNvPr id="126" name="直線コネクタ 125"/>
        <xdr:cNvCxnSpPr/>
      </xdr:nvCxnSpPr>
      <xdr:spPr>
        <a:xfrm>
          <a:off x="2019300" y="10106730"/>
          <a:ext cx="889000" cy="5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73656</xdr:rowOff>
    </xdr:from>
    <xdr:to>
      <xdr:col>15</xdr:col>
      <xdr:colOff>101600</xdr:colOff>
      <xdr:row>59</xdr:row>
      <xdr:rowOff>3806</xdr:rowOff>
    </xdr:to>
    <xdr:sp macro="" textlink="">
      <xdr:nvSpPr>
        <xdr:cNvPr id="127" name="フローチャート: 判断 126"/>
        <xdr:cNvSpPr/>
      </xdr:nvSpPr>
      <xdr:spPr>
        <a:xfrm>
          <a:off x="2857500" y="1001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20333</xdr:rowOff>
    </xdr:from>
    <xdr:ext cx="534377" cy="259045"/>
    <xdr:sp macro="" textlink="">
      <xdr:nvSpPr>
        <xdr:cNvPr id="128" name="テキスト ボックス 127"/>
        <xdr:cNvSpPr txBox="1"/>
      </xdr:nvSpPr>
      <xdr:spPr>
        <a:xfrm>
          <a:off x="2641111" y="9792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162630</xdr:rowOff>
    </xdr:from>
    <xdr:to>
      <xdr:col>10</xdr:col>
      <xdr:colOff>114300</xdr:colOff>
      <xdr:row>58</xdr:row>
      <xdr:rowOff>169308</xdr:rowOff>
    </xdr:to>
    <xdr:cxnSp macro="">
      <xdr:nvCxnSpPr>
        <xdr:cNvPr id="129" name="直線コネクタ 128"/>
        <xdr:cNvCxnSpPr/>
      </xdr:nvCxnSpPr>
      <xdr:spPr>
        <a:xfrm flipV="1">
          <a:off x="1130300" y="10106730"/>
          <a:ext cx="889000" cy="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74802</xdr:rowOff>
    </xdr:from>
    <xdr:to>
      <xdr:col>10</xdr:col>
      <xdr:colOff>165100</xdr:colOff>
      <xdr:row>59</xdr:row>
      <xdr:rowOff>4952</xdr:rowOff>
    </xdr:to>
    <xdr:sp macro="" textlink="">
      <xdr:nvSpPr>
        <xdr:cNvPr id="130" name="フローチャート: 判断 129"/>
        <xdr:cNvSpPr/>
      </xdr:nvSpPr>
      <xdr:spPr>
        <a:xfrm>
          <a:off x="1968500" y="1001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21479</xdr:rowOff>
    </xdr:from>
    <xdr:ext cx="534377" cy="259045"/>
    <xdr:sp macro="" textlink="">
      <xdr:nvSpPr>
        <xdr:cNvPr id="131" name="テキスト ボックス 130"/>
        <xdr:cNvSpPr txBox="1"/>
      </xdr:nvSpPr>
      <xdr:spPr>
        <a:xfrm>
          <a:off x="1752111" y="979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79988</xdr:rowOff>
    </xdr:from>
    <xdr:to>
      <xdr:col>6</xdr:col>
      <xdr:colOff>38100</xdr:colOff>
      <xdr:row>59</xdr:row>
      <xdr:rowOff>10138</xdr:rowOff>
    </xdr:to>
    <xdr:sp macro="" textlink="">
      <xdr:nvSpPr>
        <xdr:cNvPr id="132" name="フローチャート: 判断 131"/>
        <xdr:cNvSpPr/>
      </xdr:nvSpPr>
      <xdr:spPr>
        <a:xfrm>
          <a:off x="1079500" y="1002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26665</xdr:rowOff>
    </xdr:from>
    <xdr:ext cx="534377" cy="259045"/>
    <xdr:sp macro="" textlink="">
      <xdr:nvSpPr>
        <xdr:cNvPr id="133" name="テキスト ボックス 132"/>
        <xdr:cNvSpPr txBox="1"/>
      </xdr:nvSpPr>
      <xdr:spPr>
        <a:xfrm>
          <a:off x="863111" y="9799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66653</xdr:rowOff>
    </xdr:from>
    <xdr:to>
      <xdr:col>24</xdr:col>
      <xdr:colOff>114300</xdr:colOff>
      <xdr:row>57</xdr:row>
      <xdr:rowOff>168253</xdr:rowOff>
    </xdr:to>
    <xdr:sp macro="" textlink="">
      <xdr:nvSpPr>
        <xdr:cNvPr id="139" name="楕円 138"/>
        <xdr:cNvSpPr/>
      </xdr:nvSpPr>
      <xdr:spPr>
        <a:xfrm>
          <a:off x="4584700" y="983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25339</xdr:rowOff>
    </xdr:from>
    <xdr:ext cx="599010" cy="259045"/>
    <xdr:sp macro="" textlink="">
      <xdr:nvSpPr>
        <xdr:cNvPr id="140" name="総務費該当値テキスト"/>
        <xdr:cNvSpPr txBox="1"/>
      </xdr:nvSpPr>
      <xdr:spPr>
        <a:xfrm>
          <a:off x="4686300" y="9797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81268</xdr:rowOff>
    </xdr:from>
    <xdr:to>
      <xdr:col>20</xdr:col>
      <xdr:colOff>38100</xdr:colOff>
      <xdr:row>59</xdr:row>
      <xdr:rowOff>11418</xdr:rowOff>
    </xdr:to>
    <xdr:sp macro="" textlink="">
      <xdr:nvSpPr>
        <xdr:cNvPr id="141" name="楕円 140"/>
        <xdr:cNvSpPr/>
      </xdr:nvSpPr>
      <xdr:spPr>
        <a:xfrm>
          <a:off x="3746500" y="10025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2545</xdr:rowOff>
    </xdr:from>
    <xdr:ext cx="534377" cy="259045"/>
    <xdr:sp macro="" textlink="">
      <xdr:nvSpPr>
        <xdr:cNvPr id="142" name="テキスト ボックス 141"/>
        <xdr:cNvSpPr txBox="1"/>
      </xdr:nvSpPr>
      <xdr:spPr>
        <a:xfrm>
          <a:off x="3530111" y="10118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117236</xdr:rowOff>
    </xdr:from>
    <xdr:to>
      <xdr:col>15</xdr:col>
      <xdr:colOff>101600</xdr:colOff>
      <xdr:row>59</xdr:row>
      <xdr:rowOff>47386</xdr:rowOff>
    </xdr:to>
    <xdr:sp macro="" textlink="">
      <xdr:nvSpPr>
        <xdr:cNvPr id="143" name="楕円 142"/>
        <xdr:cNvSpPr/>
      </xdr:nvSpPr>
      <xdr:spPr>
        <a:xfrm>
          <a:off x="2857500" y="1006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38513</xdr:rowOff>
    </xdr:from>
    <xdr:ext cx="534377" cy="259045"/>
    <xdr:sp macro="" textlink="">
      <xdr:nvSpPr>
        <xdr:cNvPr id="144" name="テキスト ボックス 143"/>
        <xdr:cNvSpPr txBox="1"/>
      </xdr:nvSpPr>
      <xdr:spPr>
        <a:xfrm>
          <a:off x="2641111" y="10154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111830</xdr:rowOff>
    </xdr:from>
    <xdr:to>
      <xdr:col>10</xdr:col>
      <xdr:colOff>165100</xdr:colOff>
      <xdr:row>59</xdr:row>
      <xdr:rowOff>41980</xdr:rowOff>
    </xdr:to>
    <xdr:sp macro="" textlink="">
      <xdr:nvSpPr>
        <xdr:cNvPr id="145" name="楕円 144"/>
        <xdr:cNvSpPr/>
      </xdr:nvSpPr>
      <xdr:spPr>
        <a:xfrm>
          <a:off x="1968500" y="100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33107</xdr:rowOff>
    </xdr:from>
    <xdr:ext cx="534377" cy="259045"/>
    <xdr:sp macro="" textlink="">
      <xdr:nvSpPr>
        <xdr:cNvPr id="146" name="テキスト ボックス 145"/>
        <xdr:cNvSpPr txBox="1"/>
      </xdr:nvSpPr>
      <xdr:spPr>
        <a:xfrm>
          <a:off x="1752111" y="10148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118508</xdr:rowOff>
    </xdr:from>
    <xdr:to>
      <xdr:col>6</xdr:col>
      <xdr:colOff>38100</xdr:colOff>
      <xdr:row>59</xdr:row>
      <xdr:rowOff>48658</xdr:rowOff>
    </xdr:to>
    <xdr:sp macro="" textlink="">
      <xdr:nvSpPr>
        <xdr:cNvPr id="147" name="楕円 146"/>
        <xdr:cNvSpPr/>
      </xdr:nvSpPr>
      <xdr:spPr>
        <a:xfrm>
          <a:off x="1079500" y="1006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39785</xdr:rowOff>
    </xdr:from>
    <xdr:ext cx="534377" cy="259045"/>
    <xdr:sp macro="" textlink="">
      <xdr:nvSpPr>
        <xdr:cNvPr id="148" name="テキスト ボックス 147"/>
        <xdr:cNvSpPr txBox="1"/>
      </xdr:nvSpPr>
      <xdr:spPr>
        <a:xfrm>
          <a:off x="863111" y="10155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23256</xdr:rowOff>
    </xdr:from>
    <xdr:to>
      <xdr:col>24</xdr:col>
      <xdr:colOff>62865</xdr:colOff>
      <xdr:row>78</xdr:row>
      <xdr:rowOff>42033</xdr:rowOff>
    </xdr:to>
    <xdr:cxnSp macro="">
      <xdr:nvCxnSpPr>
        <xdr:cNvPr id="171" name="直線コネクタ 170"/>
        <xdr:cNvCxnSpPr/>
      </xdr:nvCxnSpPr>
      <xdr:spPr>
        <a:xfrm flipV="1">
          <a:off x="4633595" y="12196206"/>
          <a:ext cx="1270" cy="1218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45860</xdr:rowOff>
    </xdr:from>
    <xdr:ext cx="599010" cy="259045"/>
    <xdr:sp macro="" textlink="">
      <xdr:nvSpPr>
        <xdr:cNvPr id="172" name="民生費最小値テキスト"/>
        <xdr:cNvSpPr txBox="1"/>
      </xdr:nvSpPr>
      <xdr:spPr>
        <a:xfrm>
          <a:off x="4686300" y="13418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42033</xdr:rowOff>
    </xdr:from>
    <xdr:to>
      <xdr:col>24</xdr:col>
      <xdr:colOff>152400</xdr:colOff>
      <xdr:row>78</xdr:row>
      <xdr:rowOff>42033</xdr:rowOff>
    </xdr:to>
    <xdr:cxnSp macro="">
      <xdr:nvCxnSpPr>
        <xdr:cNvPr id="173" name="直線コネクタ 172"/>
        <xdr:cNvCxnSpPr/>
      </xdr:nvCxnSpPr>
      <xdr:spPr>
        <a:xfrm>
          <a:off x="4546600" y="13415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141383</xdr:rowOff>
    </xdr:from>
    <xdr:ext cx="599010" cy="259045"/>
    <xdr:sp macro="" textlink="">
      <xdr:nvSpPr>
        <xdr:cNvPr id="174" name="民生費最大値テキスト"/>
        <xdr:cNvSpPr txBox="1"/>
      </xdr:nvSpPr>
      <xdr:spPr>
        <a:xfrm>
          <a:off x="4686300" y="11971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387,969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23256</xdr:rowOff>
    </xdr:from>
    <xdr:to>
      <xdr:col>24</xdr:col>
      <xdr:colOff>152400</xdr:colOff>
      <xdr:row>71</xdr:row>
      <xdr:rowOff>23256</xdr:rowOff>
    </xdr:to>
    <xdr:cxnSp macro="">
      <xdr:nvCxnSpPr>
        <xdr:cNvPr id="175" name="直線コネクタ 174"/>
        <xdr:cNvCxnSpPr/>
      </xdr:nvCxnSpPr>
      <xdr:spPr>
        <a:xfrm>
          <a:off x="4546600" y="12196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134351</xdr:rowOff>
    </xdr:from>
    <xdr:to>
      <xdr:col>24</xdr:col>
      <xdr:colOff>63500</xdr:colOff>
      <xdr:row>76</xdr:row>
      <xdr:rowOff>141368</xdr:rowOff>
    </xdr:to>
    <xdr:cxnSp macro="">
      <xdr:nvCxnSpPr>
        <xdr:cNvPr id="176" name="直線コネクタ 175"/>
        <xdr:cNvCxnSpPr/>
      </xdr:nvCxnSpPr>
      <xdr:spPr>
        <a:xfrm flipV="1">
          <a:off x="3797300" y="13164551"/>
          <a:ext cx="838200" cy="7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49003</xdr:rowOff>
    </xdr:from>
    <xdr:ext cx="599010" cy="259045"/>
    <xdr:sp macro="" textlink="">
      <xdr:nvSpPr>
        <xdr:cNvPr id="177" name="民生費平均値テキスト"/>
        <xdr:cNvSpPr txBox="1"/>
      </xdr:nvSpPr>
      <xdr:spPr>
        <a:xfrm>
          <a:off x="4686300" y="129077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26127</xdr:rowOff>
    </xdr:from>
    <xdr:to>
      <xdr:col>24</xdr:col>
      <xdr:colOff>114300</xdr:colOff>
      <xdr:row>76</xdr:row>
      <xdr:rowOff>127727</xdr:rowOff>
    </xdr:to>
    <xdr:sp macro="" textlink="">
      <xdr:nvSpPr>
        <xdr:cNvPr id="178" name="フローチャート: 判断 177"/>
        <xdr:cNvSpPr/>
      </xdr:nvSpPr>
      <xdr:spPr>
        <a:xfrm>
          <a:off x="45847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55305</xdr:rowOff>
    </xdr:from>
    <xdr:to>
      <xdr:col>19</xdr:col>
      <xdr:colOff>177800</xdr:colOff>
      <xdr:row>76</xdr:row>
      <xdr:rowOff>141368</xdr:rowOff>
    </xdr:to>
    <xdr:cxnSp macro="">
      <xdr:nvCxnSpPr>
        <xdr:cNvPr id="179" name="直線コネクタ 178"/>
        <xdr:cNvCxnSpPr/>
      </xdr:nvCxnSpPr>
      <xdr:spPr>
        <a:xfrm>
          <a:off x="2908300" y="13085505"/>
          <a:ext cx="889000" cy="86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40798</xdr:rowOff>
    </xdr:from>
    <xdr:to>
      <xdr:col>20</xdr:col>
      <xdr:colOff>38100</xdr:colOff>
      <xdr:row>76</xdr:row>
      <xdr:rowOff>142398</xdr:rowOff>
    </xdr:to>
    <xdr:sp macro="" textlink="">
      <xdr:nvSpPr>
        <xdr:cNvPr id="180" name="フローチャート: 判断 179"/>
        <xdr:cNvSpPr/>
      </xdr:nvSpPr>
      <xdr:spPr>
        <a:xfrm>
          <a:off x="3746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158925</xdr:rowOff>
    </xdr:from>
    <xdr:ext cx="599010" cy="259045"/>
    <xdr:sp macro="" textlink="">
      <xdr:nvSpPr>
        <xdr:cNvPr id="181" name="テキスト ボックス 180"/>
        <xdr:cNvSpPr txBox="1"/>
      </xdr:nvSpPr>
      <xdr:spPr>
        <a:xfrm>
          <a:off x="3497795" y="1284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55305</xdr:rowOff>
    </xdr:from>
    <xdr:to>
      <xdr:col>15</xdr:col>
      <xdr:colOff>50800</xdr:colOff>
      <xdr:row>76</xdr:row>
      <xdr:rowOff>137706</xdr:rowOff>
    </xdr:to>
    <xdr:cxnSp macro="">
      <xdr:nvCxnSpPr>
        <xdr:cNvPr id="182" name="直線コネクタ 181"/>
        <xdr:cNvCxnSpPr/>
      </xdr:nvCxnSpPr>
      <xdr:spPr>
        <a:xfrm flipV="1">
          <a:off x="2019300" y="13085505"/>
          <a:ext cx="889000" cy="82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63946</xdr:rowOff>
    </xdr:from>
    <xdr:to>
      <xdr:col>15</xdr:col>
      <xdr:colOff>101600</xdr:colOff>
      <xdr:row>76</xdr:row>
      <xdr:rowOff>165546</xdr:rowOff>
    </xdr:to>
    <xdr:sp macro="" textlink="">
      <xdr:nvSpPr>
        <xdr:cNvPr id="183" name="フローチャート: 判断 182"/>
        <xdr:cNvSpPr/>
      </xdr:nvSpPr>
      <xdr:spPr>
        <a:xfrm>
          <a:off x="2857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156673</xdr:rowOff>
    </xdr:from>
    <xdr:ext cx="599010" cy="259045"/>
    <xdr:sp macro="" textlink="">
      <xdr:nvSpPr>
        <xdr:cNvPr id="184" name="テキスト ボックス 183"/>
        <xdr:cNvSpPr txBox="1"/>
      </xdr:nvSpPr>
      <xdr:spPr>
        <a:xfrm>
          <a:off x="2608795" y="1318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137706</xdr:rowOff>
    </xdr:from>
    <xdr:to>
      <xdr:col>10</xdr:col>
      <xdr:colOff>114300</xdr:colOff>
      <xdr:row>76</xdr:row>
      <xdr:rowOff>139796</xdr:rowOff>
    </xdr:to>
    <xdr:cxnSp macro="">
      <xdr:nvCxnSpPr>
        <xdr:cNvPr id="185" name="直線コネクタ 184"/>
        <xdr:cNvCxnSpPr/>
      </xdr:nvCxnSpPr>
      <xdr:spPr>
        <a:xfrm flipV="1">
          <a:off x="1130300" y="13167906"/>
          <a:ext cx="889000" cy="2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73740</xdr:rowOff>
    </xdr:from>
    <xdr:to>
      <xdr:col>10</xdr:col>
      <xdr:colOff>165100</xdr:colOff>
      <xdr:row>77</xdr:row>
      <xdr:rowOff>3890</xdr:rowOff>
    </xdr:to>
    <xdr:sp macro="" textlink="">
      <xdr:nvSpPr>
        <xdr:cNvPr id="186" name="フローチャート: 判断 185"/>
        <xdr:cNvSpPr/>
      </xdr:nvSpPr>
      <xdr:spPr>
        <a:xfrm>
          <a:off x="1968500" y="1310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20416</xdr:rowOff>
    </xdr:from>
    <xdr:ext cx="599010" cy="259045"/>
    <xdr:sp macro="" textlink="">
      <xdr:nvSpPr>
        <xdr:cNvPr id="187" name="テキスト ボックス 186"/>
        <xdr:cNvSpPr txBox="1"/>
      </xdr:nvSpPr>
      <xdr:spPr>
        <a:xfrm>
          <a:off x="1719795" y="12879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80090</xdr:rowOff>
    </xdr:from>
    <xdr:to>
      <xdr:col>6</xdr:col>
      <xdr:colOff>38100</xdr:colOff>
      <xdr:row>77</xdr:row>
      <xdr:rowOff>10240</xdr:rowOff>
    </xdr:to>
    <xdr:sp macro="" textlink="">
      <xdr:nvSpPr>
        <xdr:cNvPr id="188" name="フローチャート: 判断 187"/>
        <xdr:cNvSpPr/>
      </xdr:nvSpPr>
      <xdr:spPr>
        <a:xfrm>
          <a:off x="1079500" y="1311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26767</xdr:rowOff>
    </xdr:from>
    <xdr:ext cx="599010" cy="259045"/>
    <xdr:sp macro="" textlink="">
      <xdr:nvSpPr>
        <xdr:cNvPr id="189" name="テキスト ボックス 188"/>
        <xdr:cNvSpPr txBox="1"/>
      </xdr:nvSpPr>
      <xdr:spPr>
        <a:xfrm>
          <a:off x="830795" y="12885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83551</xdr:rowOff>
    </xdr:from>
    <xdr:to>
      <xdr:col>24</xdr:col>
      <xdr:colOff>114300</xdr:colOff>
      <xdr:row>77</xdr:row>
      <xdr:rowOff>13701</xdr:rowOff>
    </xdr:to>
    <xdr:sp macro="" textlink="">
      <xdr:nvSpPr>
        <xdr:cNvPr id="195" name="楕円 194"/>
        <xdr:cNvSpPr/>
      </xdr:nvSpPr>
      <xdr:spPr>
        <a:xfrm>
          <a:off x="4584700" y="13113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61978</xdr:rowOff>
    </xdr:from>
    <xdr:ext cx="599010" cy="259045"/>
    <xdr:sp macro="" textlink="">
      <xdr:nvSpPr>
        <xdr:cNvPr id="196" name="民生費該当値テキスト"/>
        <xdr:cNvSpPr txBox="1"/>
      </xdr:nvSpPr>
      <xdr:spPr>
        <a:xfrm>
          <a:off x="4686300" y="13092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90568</xdr:rowOff>
    </xdr:from>
    <xdr:to>
      <xdr:col>20</xdr:col>
      <xdr:colOff>38100</xdr:colOff>
      <xdr:row>77</xdr:row>
      <xdr:rowOff>20718</xdr:rowOff>
    </xdr:to>
    <xdr:sp macro="" textlink="">
      <xdr:nvSpPr>
        <xdr:cNvPr id="197" name="楕円 196"/>
        <xdr:cNvSpPr/>
      </xdr:nvSpPr>
      <xdr:spPr>
        <a:xfrm>
          <a:off x="3746500" y="1312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11845</xdr:rowOff>
    </xdr:from>
    <xdr:ext cx="599010" cy="259045"/>
    <xdr:sp macro="" textlink="">
      <xdr:nvSpPr>
        <xdr:cNvPr id="198" name="テキスト ボックス 197"/>
        <xdr:cNvSpPr txBox="1"/>
      </xdr:nvSpPr>
      <xdr:spPr>
        <a:xfrm>
          <a:off x="3497795" y="13213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4505</xdr:rowOff>
    </xdr:from>
    <xdr:to>
      <xdr:col>15</xdr:col>
      <xdr:colOff>101600</xdr:colOff>
      <xdr:row>76</xdr:row>
      <xdr:rowOff>106105</xdr:rowOff>
    </xdr:to>
    <xdr:sp macro="" textlink="">
      <xdr:nvSpPr>
        <xdr:cNvPr id="199" name="楕円 198"/>
        <xdr:cNvSpPr/>
      </xdr:nvSpPr>
      <xdr:spPr>
        <a:xfrm>
          <a:off x="2857500" y="1303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122632</xdr:rowOff>
    </xdr:from>
    <xdr:ext cx="599010" cy="259045"/>
    <xdr:sp macro="" textlink="">
      <xdr:nvSpPr>
        <xdr:cNvPr id="200" name="テキスト ボックス 199"/>
        <xdr:cNvSpPr txBox="1"/>
      </xdr:nvSpPr>
      <xdr:spPr>
        <a:xfrm>
          <a:off x="2608795" y="12809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86906</xdr:rowOff>
    </xdr:from>
    <xdr:to>
      <xdr:col>10</xdr:col>
      <xdr:colOff>165100</xdr:colOff>
      <xdr:row>77</xdr:row>
      <xdr:rowOff>17056</xdr:rowOff>
    </xdr:to>
    <xdr:sp macro="" textlink="">
      <xdr:nvSpPr>
        <xdr:cNvPr id="201" name="楕円 200"/>
        <xdr:cNvSpPr/>
      </xdr:nvSpPr>
      <xdr:spPr>
        <a:xfrm>
          <a:off x="1968500" y="1311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8183</xdr:rowOff>
    </xdr:from>
    <xdr:ext cx="599010" cy="259045"/>
    <xdr:sp macro="" textlink="">
      <xdr:nvSpPr>
        <xdr:cNvPr id="202" name="テキスト ボックス 201"/>
        <xdr:cNvSpPr txBox="1"/>
      </xdr:nvSpPr>
      <xdr:spPr>
        <a:xfrm>
          <a:off x="1719795" y="13209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88996</xdr:rowOff>
    </xdr:from>
    <xdr:to>
      <xdr:col>6</xdr:col>
      <xdr:colOff>38100</xdr:colOff>
      <xdr:row>77</xdr:row>
      <xdr:rowOff>19146</xdr:rowOff>
    </xdr:to>
    <xdr:sp macro="" textlink="">
      <xdr:nvSpPr>
        <xdr:cNvPr id="203" name="楕円 202"/>
        <xdr:cNvSpPr/>
      </xdr:nvSpPr>
      <xdr:spPr>
        <a:xfrm>
          <a:off x="1079500" y="1311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10273</xdr:rowOff>
    </xdr:from>
    <xdr:ext cx="599010" cy="259045"/>
    <xdr:sp macro="" textlink="">
      <xdr:nvSpPr>
        <xdr:cNvPr id="204" name="テキスト ボックス 203"/>
        <xdr:cNvSpPr txBox="1"/>
      </xdr:nvSpPr>
      <xdr:spPr>
        <a:xfrm>
          <a:off x="830795" y="13211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39072</xdr:rowOff>
    </xdr:from>
    <xdr:to>
      <xdr:col>24</xdr:col>
      <xdr:colOff>62865</xdr:colOff>
      <xdr:row>98</xdr:row>
      <xdr:rowOff>33282</xdr:rowOff>
    </xdr:to>
    <xdr:cxnSp macro="">
      <xdr:nvCxnSpPr>
        <xdr:cNvPr id="230" name="直線コネクタ 229"/>
        <xdr:cNvCxnSpPr/>
      </xdr:nvCxnSpPr>
      <xdr:spPr>
        <a:xfrm flipV="1">
          <a:off x="4633595" y="15469572"/>
          <a:ext cx="1270" cy="1365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37109</xdr:rowOff>
    </xdr:from>
    <xdr:ext cx="534377" cy="259045"/>
    <xdr:sp macro="" textlink="">
      <xdr:nvSpPr>
        <xdr:cNvPr id="231" name="衛生費最小値テキスト"/>
        <xdr:cNvSpPr txBox="1"/>
      </xdr:nvSpPr>
      <xdr:spPr>
        <a:xfrm>
          <a:off x="4686300" y="1683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33282</xdr:rowOff>
    </xdr:from>
    <xdr:to>
      <xdr:col>24</xdr:col>
      <xdr:colOff>152400</xdr:colOff>
      <xdr:row>98</xdr:row>
      <xdr:rowOff>33282</xdr:rowOff>
    </xdr:to>
    <xdr:cxnSp macro="">
      <xdr:nvCxnSpPr>
        <xdr:cNvPr id="232" name="直線コネクタ 231"/>
        <xdr:cNvCxnSpPr/>
      </xdr:nvCxnSpPr>
      <xdr:spPr>
        <a:xfrm>
          <a:off x="4546600" y="16835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157199</xdr:rowOff>
    </xdr:from>
    <xdr:ext cx="599010" cy="259045"/>
    <xdr:sp macro="" textlink="">
      <xdr:nvSpPr>
        <xdr:cNvPr id="233" name="衛生費最大値テキスト"/>
        <xdr:cNvSpPr txBox="1"/>
      </xdr:nvSpPr>
      <xdr:spPr>
        <a:xfrm>
          <a:off x="4686300" y="15244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147,244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39072</xdr:rowOff>
    </xdr:from>
    <xdr:to>
      <xdr:col>24</xdr:col>
      <xdr:colOff>152400</xdr:colOff>
      <xdr:row>90</xdr:row>
      <xdr:rowOff>39072</xdr:rowOff>
    </xdr:to>
    <xdr:cxnSp macro="">
      <xdr:nvCxnSpPr>
        <xdr:cNvPr id="234" name="直線コネクタ 233"/>
        <xdr:cNvCxnSpPr/>
      </xdr:nvCxnSpPr>
      <xdr:spPr>
        <a:xfrm>
          <a:off x="4546600" y="1546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146743</xdr:rowOff>
    </xdr:from>
    <xdr:to>
      <xdr:col>24</xdr:col>
      <xdr:colOff>63500</xdr:colOff>
      <xdr:row>95</xdr:row>
      <xdr:rowOff>63010</xdr:rowOff>
    </xdr:to>
    <xdr:cxnSp macro="">
      <xdr:nvCxnSpPr>
        <xdr:cNvPr id="235" name="直線コネクタ 234"/>
        <xdr:cNvCxnSpPr/>
      </xdr:nvCxnSpPr>
      <xdr:spPr>
        <a:xfrm flipV="1">
          <a:off x="3797300" y="16263043"/>
          <a:ext cx="838200" cy="87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91744</xdr:rowOff>
    </xdr:from>
    <xdr:ext cx="534377" cy="259045"/>
    <xdr:sp macro="" textlink="">
      <xdr:nvSpPr>
        <xdr:cNvPr id="236" name="衛生費平均値テキスト"/>
        <xdr:cNvSpPr txBox="1"/>
      </xdr:nvSpPr>
      <xdr:spPr>
        <a:xfrm>
          <a:off x="4686300" y="16379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113317</xdr:rowOff>
    </xdr:from>
    <xdr:to>
      <xdr:col>24</xdr:col>
      <xdr:colOff>114300</xdr:colOff>
      <xdr:row>96</xdr:row>
      <xdr:rowOff>43467</xdr:rowOff>
    </xdr:to>
    <xdr:sp macro="" textlink="">
      <xdr:nvSpPr>
        <xdr:cNvPr id="237" name="フローチャート: 判断 236"/>
        <xdr:cNvSpPr/>
      </xdr:nvSpPr>
      <xdr:spPr>
        <a:xfrm>
          <a:off x="4584700" y="1640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63010</xdr:rowOff>
    </xdr:from>
    <xdr:to>
      <xdr:col>19</xdr:col>
      <xdr:colOff>177800</xdr:colOff>
      <xdr:row>95</xdr:row>
      <xdr:rowOff>87492</xdr:rowOff>
    </xdr:to>
    <xdr:cxnSp macro="">
      <xdr:nvCxnSpPr>
        <xdr:cNvPr id="238" name="直線コネクタ 237"/>
        <xdr:cNvCxnSpPr/>
      </xdr:nvCxnSpPr>
      <xdr:spPr>
        <a:xfrm flipV="1">
          <a:off x="2908300" y="16350760"/>
          <a:ext cx="889000" cy="24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128197</xdr:rowOff>
    </xdr:from>
    <xdr:to>
      <xdr:col>20</xdr:col>
      <xdr:colOff>38100</xdr:colOff>
      <xdr:row>96</xdr:row>
      <xdr:rowOff>58347</xdr:rowOff>
    </xdr:to>
    <xdr:sp macro="" textlink="">
      <xdr:nvSpPr>
        <xdr:cNvPr id="239" name="フローチャート: 判断 238"/>
        <xdr:cNvSpPr/>
      </xdr:nvSpPr>
      <xdr:spPr>
        <a:xfrm>
          <a:off x="3746500" y="1641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49474</xdr:rowOff>
    </xdr:from>
    <xdr:ext cx="534377" cy="259045"/>
    <xdr:sp macro="" textlink="">
      <xdr:nvSpPr>
        <xdr:cNvPr id="240" name="テキスト ボックス 239"/>
        <xdr:cNvSpPr txBox="1"/>
      </xdr:nvSpPr>
      <xdr:spPr>
        <a:xfrm>
          <a:off x="3530111" y="16508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87492</xdr:rowOff>
    </xdr:from>
    <xdr:to>
      <xdr:col>15</xdr:col>
      <xdr:colOff>50800</xdr:colOff>
      <xdr:row>95</xdr:row>
      <xdr:rowOff>157835</xdr:rowOff>
    </xdr:to>
    <xdr:cxnSp macro="">
      <xdr:nvCxnSpPr>
        <xdr:cNvPr id="241" name="直線コネクタ 240"/>
        <xdr:cNvCxnSpPr/>
      </xdr:nvCxnSpPr>
      <xdr:spPr>
        <a:xfrm flipV="1">
          <a:off x="2019300" y="16375242"/>
          <a:ext cx="889000" cy="70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154225</xdr:rowOff>
    </xdr:from>
    <xdr:to>
      <xdr:col>15</xdr:col>
      <xdr:colOff>101600</xdr:colOff>
      <xdr:row>96</xdr:row>
      <xdr:rowOff>84375</xdr:rowOff>
    </xdr:to>
    <xdr:sp macro="" textlink="">
      <xdr:nvSpPr>
        <xdr:cNvPr id="242" name="フローチャート: 判断 241"/>
        <xdr:cNvSpPr/>
      </xdr:nvSpPr>
      <xdr:spPr>
        <a:xfrm>
          <a:off x="2857500" y="164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75502</xdr:rowOff>
    </xdr:from>
    <xdr:ext cx="534377" cy="259045"/>
    <xdr:sp macro="" textlink="">
      <xdr:nvSpPr>
        <xdr:cNvPr id="243" name="テキスト ボックス 242"/>
        <xdr:cNvSpPr txBox="1"/>
      </xdr:nvSpPr>
      <xdr:spPr>
        <a:xfrm>
          <a:off x="2641111" y="16534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168993</xdr:rowOff>
    </xdr:from>
    <xdr:to>
      <xdr:col>10</xdr:col>
      <xdr:colOff>114300</xdr:colOff>
      <xdr:row>95</xdr:row>
      <xdr:rowOff>157835</xdr:rowOff>
    </xdr:to>
    <xdr:cxnSp macro="">
      <xdr:nvCxnSpPr>
        <xdr:cNvPr id="244" name="直線コネクタ 243"/>
        <xdr:cNvCxnSpPr/>
      </xdr:nvCxnSpPr>
      <xdr:spPr>
        <a:xfrm>
          <a:off x="1130300" y="16285293"/>
          <a:ext cx="889000" cy="16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152843</xdr:rowOff>
    </xdr:from>
    <xdr:to>
      <xdr:col>10</xdr:col>
      <xdr:colOff>165100</xdr:colOff>
      <xdr:row>96</xdr:row>
      <xdr:rowOff>82993</xdr:rowOff>
    </xdr:to>
    <xdr:sp macro="" textlink="">
      <xdr:nvSpPr>
        <xdr:cNvPr id="245" name="フローチャート: 判断 244"/>
        <xdr:cNvSpPr/>
      </xdr:nvSpPr>
      <xdr:spPr>
        <a:xfrm>
          <a:off x="1968500" y="164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74120</xdr:rowOff>
    </xdr:from>
    <xdr:ext cx="534377" cy="259045"/>
    <xdr:sp macro="" textlink="">
      <xdr:nvSpPr>
        <xdr:cNvPr id="246" name="テキスト ボックス 245"/>
        <xdr:cNvSpPr txBox="1"/>
      </xdr:nvSpPr>
      <xdr:spPr>
        <a:xfrm>
          <a:off x="1752111" y="16533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150774</xdr:rowOff>
    </xdr:from>
    <xdr:to>
      <xdr:col>6</xdr:col>
      <xdr:colOff>38100</xdr:colOff>
      <xdr:row>96</xdr:row>
      <xdr:rowOff>80924</xdr:rowOff>
    </xdr:to>
    <xdr:sp macro="" textlink="">
      <xdr:nvSpPr>
        <xdr:cNvPr id="247" name="フローチャート: 判断 246"/>
        <xdr:cNvSpPr/>
      </xdr:nvSpPr>
      <xdr:spPr>
        <a:xfrm>
          <a:off x="1079500" y="1643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72051</xdr:rowOff>
    </xdr:from>
    <xdr:ext cx="534377" cy="259045"/>
    <xdr:sp macro="" textlink="">
      <xdr:nvSpPr>
        <xdr:cNvPr id="248" name="テキスト ボックス 247"/>
        <xdr:cNvSpPr txBox="1"/>
      </xdr:nvSpPr>
      <xdr:spPr>
        <a:xfrm>
          <a:off x="863111" y="1653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95943</xdr:rowOff>
    </xdr:from>
    <xdr:to>
      <xdr:col>24</xdr:col>
      <xdr:colOff>114300</xdr:colOff>
      <xdr:row>95</xdr:row>
      <xdr:rowOff>26093</xdr:rowOff>
    </xdr:to>
    <xdr:sp macro="" textlink="">
      <xdr:nvSpPr>
        <xdr:cNvPr id="254" name="楕円 253"/>
        <xdr:cNvSpPr/>
      </xdr:nvSpPr>
      <xdr:spPr>
        <a:xfrm>
          <a:off x="4584700" y="1621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118820</xdr:rowOff>
    </xdr:from>
    <xdr:ext cx="534377" cy="259045"/>
    <xdr:sp macro="" textlink="">
      <xdr:nvSpPr>
        <xdr:cNvPr id="255" name="衛生費該当値テキスト"/>
        <xdr:cNvSpPr txBox="1"/>
      </xdr:nvSpPr>
      <xdr:spPr>
        <a:xfrm>
          <a:off x="4686300" y="16063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12210</xdr:rowOff>
    </xdr:from>
    <xdr:to>
      <xdr:col>20</xdr:col>
      <xdr:colOff>38100</xdr:colOff>
      <xdr:row>95</xdr:row>
      <xdr:rowOff>113810</xdr:rowOff>
    </xdr:to>
    <xdr:sp macro="" textlink="">
      <xdr:nvSpPr>
        <xdr:cNvPr id="256" name="楕円 255"/>
        <xdr:cNvSpPr/>
      </xdr:nvSpPr>
      <xdr:spPr>
        <a:xfrm>
          <a:off x="3746500" y="1629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130337</xdr:rowOff>
    </xdr:from>
    <xdr:ext cx="534377" cy="259045"/>
    <xdr:sp macro="" textlink="">
      <xdr:nvSpPr>
        <xdr:cNvPr id="257" name="テキスト ボックス 256"/>
        <xdr:cNvSpPr txBox="1"/>
      </xdr:nvSpPr>
      <xdr:spPr>
        <a:xfrm>
          <a:off x="3530111" y="16075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36692</xdr:rowOff>
    </xdr:from>
    <xdr:to>
      <xdr:col>15</xdr:col>
      <xdr:colOff>101600</xdr:colOff>
      <xdr:row>95</xdr:row>
      <xdr:rowOff>138292</xdr:rowOff>
    </xdr:to>
    <xdr:sp macro="" textlink="">
      <xdr:nvSpPr>
        <xdr:cNvPr id="258" name="楕円 257"/>
        <xdr:cNvSpPr/>
      </xdr:nvSpPr>
      <xdr:spPr>
        <a:xfrm>
          <a:off x="2857500" y="16324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154819</xdr:rowOff>
    </xdr:from>
    <xdr:ext cx="534377" cy="259045"/>
    <xdr:sp macro="" textlink="">
      <xdr:nvSpPr>
        <xdr:cNvPr id="259" name="テキスト ボックス 258"/>
        <xdr:cNvSpPr txBox="1"/>
      </xdr:nvSpPr>
      <xdr:spPr>
        <a:xfrm>
          <a:off x="2641111" y="16099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107035</xdr:rowOff>
    </xdr:from>
    <xdr:to>
      <xdr:col>10</xdr:col>
      <xdr:colOff>165100</xdr:colOff>
      <xdr:row>96</xdr:row>
      <xdr:rowOff>37185</xdr:rowOff>
    </xdr:to>
    <xdr:sp macro="" textlink="">
      <xdr:nvSpPr>
        <xdr:cNvPr id="260" name="楕円 259"/>
        <xdr:cNvSpPr/>
      </xdr:nvSpPr>
      <xdr:spPr>
        <a:xfrm>
          <a:off x="1968500" y="1639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53712</xdr:rowOff>
    </xdr:from>
    <xdr:ext cx="534377" cy="259045"/>
    <xdr:sp macro="" textlink="">
      <xdr:nvSpPr>
        <xdr:cNvPr id="261" name="テキスト ボックス 260"/>
        <xdr:cNvSpPr txBox="1"/>
      </xdr:nvSpPr>
      <xdr:spPr>
        <a:xfrm>
          <a:off x="1752111" y="16170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118193</xdr:rowOff>
    </xdr:from>
    <xdr:to>
      <xdr:col>6</xdr:col>
      <xdr:colOff>38100</xdr:colOff>
      <xdr:row>95</xdr:row>
      <xdr:rowOff>48343</xdr:rowOff>
    </xdr:to>
    <xdr:sp macro="" textlink="">
      <xdr:nvSpPr>
        <xdr:cNvPr id="262" name="楕円 261"/>
        <xdr:cNvSpPr/>
      </xdr:nvSpPr>
      <xdr:spPr>
        <a:xfrm>
          <a:off x="1079500" y="16234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64870</xdr:rowOff>
    </xdr:from>
    <xdr:ext cx="534377" cy="259045"/>
    <xdr:sp macro="" textlink="">
      <xdr:nvSpPr>
        <xdr:cNvPr id="263" name="テキスト ボックス 262"/>
        <xdr:cNvSpPr txBox="1"/>
      </xdr:nvSpPr>
      <xdr:spPr>
        <a:xfrm>
          <a:off x="863111" y="1600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110308</xdr:rowOff>
    </xdr:from>
    <xdr:to>
      <xdr:col>54</xdr:col>
      <xdr:colOff>189865</xdr:colOff>
      <xdr:row>39</xdr:row>
      <xdr:rowOff>98878</xdr:rowOff>
    </xdr:to>
    <xdr:cxnSp macro="">
      <xdr:nvCxnSpPr>
        <xdr:cNvPr id="289" name="直線コネクタ 288"/>
        <xdr:cNvCxnSpPr/>
      </xdr:nvCxnSpPr>
      <xdr:spPr>
        <a:xfrm flipV="1">
          <a:off x="10475595" y="5253808"/>
          <a:ext cx="127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56985</xdr:rowOff>
    </xdr:from>
    <xdr:ext cx="469744" cy="259045"/>
    <xdr:sp macro="" textlink="">
      <xdr:nvSpPr>
        <xdr:cNvPr id="292" name="労働費最大値テキスト"/>
        <xdr:cNvSpPr txBox="1"/>
      </xdr:nvSpPr>
      <xdr:spPr>
        <a:xfrm>
          <a:off x="10528300" y="5029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110308</xdr:rowOff>
    </xdr:from>
    <xdr:to>
      <xdr:col>55</xdr:col>
      <xdr:colOff>88900</xdr:colOff>
      <xdr:row>30</xdr:row>
      <xdr:rowOff>110308</xdr:rowOff>
    </xdr:to>
    <xdr:cxnSp macro="">
      <xdr:nvCxnSpPr>
        <xdr:cNvPr id="293" name="直線コネクタ 292"/>
        <xdr:cNvCxnSpPr/>
      </xdr:nvCxnSpPr>
      <xdr:spPr>
        <a:xfrm>
          <a:off x="10388600" y="5253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65242</xdr:rowOff>
    </xdr:from>
    <xdr:to>
      <xdr:col>55</xdr:col>
      <xdr:colOff>0</xdr:colOff>
      <xdr:row>38</xdr:row>
      <xdr:rowOff>68181</xdr:rowOff>
    </xdr:to>
    <xdr:cxnSp macro="">
      <xdr:nvCxnSpPr>
        <xdr:cNvPr id="294" name="直線コネクタ 293"/>
        <xdr:cNvCxnSpPr/>
      </xdr:nvCxnSpPr>
      <xdr:spPr>
        <a:xfrm flipV="1">
          <a:off x="9639300" y="6580342"/>
          <a:ext cx="8382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9560</xdr:rowOff>
    </xdr:from>
    <xdr:ext cx="378565" cy="259045"/>
    <xdr:sp macro="" textlink="">
      <xdr:nvSpPr>
        <xdr:cNvPr id="295" name="労働費平均値テキスト"/>
        <xdr:cNvSpPr txBox="1"/>
      </xdr:nvSpPr>
      <xdr:spPr>
        <a:xfrm>
          <a:off x="10528300" y="635321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158133</xdr:rowOff>
    </xdr:from>
    <xdr:to>
      <xdr:col>55</xdr:col>
      <xdr:colOff>50800</xdr:colOff>
      <xdr:row>38</xdr:row>
      <xdr:rowOff>88283</xdr:rowOff>
    </xdr:to>
    <xdr:sp macro="" textlink="">
      <xdr:nvSpPr>
        <xdr:cNvPr id="296" name="フローチャート: 判断 295"/>
        <xdr:cNvSpPr/>
      </xdr:nvSpPr>
      <xdr:spPr>
        <a:xfrm>
          <a:off x="10426700" y="650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68181</xdr:rowOff>
    </xdr:from>
    <xdr:to>
      <xdr:col>50</xdr:col>
      <xdr:colOff>114300</xdr:colOff>
      <xdr:row>38</xdr:row>
      <xdr:rowOff>72099</xdr:rowOff>
    </xdr:to>
    <xdr:cxnSp macro="">
      <xdr:nvCxnSpPr>
        <xdr:cNvPr id="297" name="直線コネクタ 296"/>
        <xdr:cNvCxnSpPr/>
      </xdr:nvCxnSpPr>
      <xdr:spPr>
        <a:xfrm flipV="1">
          <a:off x="8750300" y="6583281"/>
          <a:ext cx="889000" cy="3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154541</xdr:rowOff>
    </xdr:from>
    <xdr:to>
      <xdr:col>50</xdr:col>
      <xdr:colOff>165100</xdr:colOff>
      <xdr:row>38</xdr:row>
      <xdr:rowOff>84691</xdr:rowOff>
    </xdr:to>
    <xdr:sp macro="" textlink="">
      <xdr:nvSpPr>
        <xdr:cNvPr id="298" name="フローチャート: 判断 297"/>
        <xdr:cNvSpPr/>
      </xdr:nvSpPr>
      <xdr:spPr>
        <a:xfrm>
          <a:off x="95885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101218</xdr:rowOff>
    </xdr:from>
    <xdr:ext cx="378565" cy="259045"/>
    <xdr:sp macro="" textlink="">
      <xdr:nvSpPr>
        <xdr:cNvPr id="299" name="テキスト ボックス 298"/>
        <xdr:cNvSpPr txBox="1"/>
      </xdr:nvSpPr>
      <xdr:spPr>
        <a:xfrm>
          <a:off x="9450017" y="6273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72099</xdr:rowOff>
    </xdr:from>
    <xdr:to>
      <xdr:col>45</xdr:col>
      <xdr:colOff>177800</xdr:colOff>
      <xdr:row>38</xdr:row>
      <xdr:rowOff>75692</xdr:rowOff>
    </xdr:to>
    <xdr:cxnSp macro="">
      <xdr:nvCxnSpPr>
        <xdr:cNvPr id="300" name="直線コネクタ 299"/>
        <xdr:cNvCxnSpPr/>
      </xdr:nvCxnSpPr>
      <xdr:spPr>
        <a:xfrm flipV="1">
          <a:off x="7861300" y="6587199"/>
          <a:ext cx="889000" cy="3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156500</xdr:rowOff>
    </xdr:from>
    <xdr:to>
      <xdr:col>46</xdr:col>
      <xdr:colOff>38100</xdr:colOff>
      <xdr:row>38</xdr:row>
      <xdr:rowOff>86651</xdr:rowOff>
    </xdr:to>
    <xdr:sp macro="" textlink="">
      <xdr:nvSpPr>
        <xdr:cNvPr id="301" name="フローチャート: 判断 300"/>
        <xdr:cNvSpPr/>
      </xdr:nvSpPr>
      <xdr:spPr>
        <a:xfrm>
          <a:off x="8699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103177</xdr:rowOff>
    </xdr:from>
    <xdr:ext cx="378565" cy="259045"/>
    <xdr:sp macro="" textlink="">
      <xdr:nvSpPr>
        <xdr:cNvPr id="302" name="テキスト ボックス 301"/>
        <xdr:cNvSpPr txBox="1"/>
      </xdr:nvSpPr>
      <xdr:spPr>
        <a:xfrm>
          <a:off x="8561017" y="6275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75692</xdr:rowOff>
    </xdr:from>
    <xdr:to>
      <xdr:col>41</xdr:col>
      <xdr:colOff>50800</xdr:colOff>
      <xdr:row>38</xdr:row>
      <xdr:rowOff>79284</xdr:rowOff>
    </xdr:to>
    <xdr:cxnSp macro="">
      <xdr:nvCxnSpPr>
        <xdr:cNvPr id="303" name="直線コネクタ 302"/>
        <xdr:cNvCxnSpPr/>
      </xdr:nvCxnSpPr>
      <xdr:spPr>
        <a:xfrm flipV="1">
          <a:off x="6972300" y="6590792"/>
          <a:ext cx="88900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142458</xdr:rowOff>
    </xdr:from>
    <xdr:to>
      <xdr:col>41</xdr:col>
      <xdr:colOff>101600</xdr:colOff>
      <xdr:row>38</xdr:row>
      <xdr:rowOff>72608</xdr:rowOff>
    </xdr:to>
    <xdr:sp macro="" textlink="">
      <xdr:nvSpPr>
        <xdr:cNvPr id="304" name="フローチャート: 判断 303"/>
        <xdr:cNvSpPr/>
      </xdr:nvSpPr>
      <xdr:spPr>
        <a:xfrm>
          <a:off x="7810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89135</xdr:rowOff>
    </xdr:from>
    <xdr:ext cx="378565" cy="259045"/>
    <xdr:sp macro="" textlink="">
      <xdr:nvSpPr>
        <xdr:cNvPr id="305" name="テキスト ボックス 304"/>
        <xdr:cNvSpPr txBox="1"/>
      </xdr:nvSpPr>
      <xdr:spPr>
        <a:xfrm>
          <a:off x="7672017" y="6261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142131</xdr:rowOff>
    </xdr:from>
    <xdr:to>
      <xdr:col>36</xdr:col>
      <xdr:colOff>165100</xdr:colOff>
      <xdr:row>38</xdr:row>
      <xdr:rowOff>72281</xdr:rowOff>
    </xdr:to>
    <xdr:sp macro="" textlink="">
      <xdr:nvSpPr>
        <xdr:cNvPr id="306" name="フローチャート: 判断 305"/>
        <xdr:cNvSpPr/>
      </xdr:nvSpPr>
      <xdr:spPr>
        <a:xfrm>
          <a:off x="6921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88808</xdr:rowOff>
    </xdr:from>
    <xdr:ext cx="378565" cy="259045"/>
    <xdr:sp macro="" textlink="">
      <xdr:nvSpPr>
        <xdr:cNvPr id="307" name="テキスト ボックス 306"/>
        <xdr:cNvSpPr txBox="1"/>
      </xdr:nvSpPr>
      <xdr:spPr>
        <a:xfrm>
          <a:off x="6783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14442</xdr:rowOff>
    </xdr:from>
    <xdr:to>
      <xdr:col>55</xdr:col>
      <xdr:colOff>50800</xdr:colOff>
      <xdr:row>38</xdr:row>
      <xdr:rowOff>116042</xdr:rowOff>
    </xdr:to>
    <xdr:sp macro="" textlink="">
      <xdr:nvSpPr>
        <xdr:cNvPr id="313" name="楕円 312"/>
        <xdr:cNvSpPr/>
      </xdr:nvSpPr>
      <xdr:spPr>
        <a:xfrm>
          <a:off x="10426700" y="6529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164319</xdr:rowOff>
    </xdr:from>
    <xdr:ext cx="378565" cy="259045"/>
    <xdr:sp macro="" textlink="">
      <xdr:nvSpPr>
        <xdr:cNvPr id="314" name="労働費該当値テキスト"/>
        <xdr:cNvSpPr txBox="1"/>
      </xdr:nvSpPr>
      <xdr:spPr>
        <a:xfrm>
          <a:off x="10528300" y="65079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17381</xdr:rowOff>
    </xdr:from>
    <xdr:to>
      <xdr:col>50</xdr:col>
      <xdr:colOff>165100</xdr:colOff>
      <xdr:row>38</xdr:row>
      <xdr:rowOff>118981</xdr:rowOff>
    </xdr:to>
    <xdr:sp macro="" textlink="">
      <xdr:nvSpPr>
        <xdr:cNvPr id="315" name="楕円 314"/>
        <xdr:cNvSpPr/>
      </xdr:nvSpPr>
      <xdr:spPr>
        <a:xfrm>
          <a:off x="9588500" y="6532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110108</xdr:rowOff>
    </xdr:from>
    <xdr:ext cx="378565" cy="259045"/>
    <xdr:sp macro="" textlink="">
      <xdr:nvSpPr>
        <xdr:cNvPr id="316" name="テキスト ボックス 315"/>
        <xdr:cNvSpPr txBox="1"/>
      </xdr:nvSpPr>
      <xdr:spPr>
        <a:xfrm>
          <a:off x="9450017" y="66252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21299</xdr:rowOff>
    </xdr:from>
    <xdr:to>
      <xdr:col>46</xdr:col>
      <xdr:colOff>38100</xdr:colOff>
      <xdr:row>38</xdr:row>
      <xdr:rowOff>122899</xdr:rowOff>
    </xdr:to>
    <xdr:sp macro="" textlink="">
      <xdr:nvSpPr>
        <xdr:cNvPr id="317" name="楕円 316"/>
        <xdr:cNvSpPr/>
      </xdr:nvSpPr>
      <xdr:spPr>
        <a:xfrm>
          <a:off x="8699500" y="6536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114026</xdr:rowOff>
    </xdr:from>
    <xdr:ext cx="378565" cy="259045"/>
    <xdr:sp macro="" textlink="">
      <xdr:nvSpPr>
        <xdr:cNvPr id="318" name="テキスト ボックス 317"/>
        <xdr:cNvSpPr txBox="1"/>
      </xdr:nvSpPr>
      <xdr:spPr>
        <a:xfrm>
          <a:off x="8561017" y="6629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24892</xdr:rowOff>
    </xdr:from>
    <xdr:to>
      <xdr:col>41</xdr:col>
      <xdr:colOff>101600</xdr:colOff>
      <xdr:row>38</xdr:row>
      <xdr:rowOff>126492</xdr:rowOff>
    </xdr:to>
    <xdr:sp macro="" textlink="">
      <xdr:nvSpPr>
        <xdr:cNvPr id="319" name="楕円 318"/>
        <xdr:cNvSpPr/>
      </xdr:nvSpPr>
      <xdr:spPr>
        <a:xfrm>
          <a:off x="7810500" y="6539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117619</xdr:rowOff>
    </xdr:from>
    <xdr:ext cx="378565" cy="259045"/>
    <xdr:sp macro="" textlink="">
      <xdr:nvSpPr>
        <xdr:cNvPr id="320" name="テキスト ボックス 319"/>
        <xdr:cNvSpPr txBox="1"/>
      </xdr:nvSpPr>
      <xdr:spPr>
        <a:xfrm>
          <a:off x="7672017" y="66327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28484</xdr:rowOff>
    </xdr:from>
    <xdr:to>
      <xdr:col>36</xdr:col>
      <xdr:colOff>165100</xdr:colOff>
      <xdr:row>38</xdr:row>
      <xdr:rowOff>130084</xdr:rowOff>
    </xdr:to>
    <xdr:sp macro="" textlink="">
      <xdr:nvSpPr>
        <xdr:cNvPr id="321" name="楕円 320"/>
        <xdr:cNvSpPr/>
      </xdr:nvSpPr>
      <xdr:spPr>
        <a:xfrm>
          <a:off x="6921500" y="6543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121211</xdr:rowOff>
    </xdr:from>
    <xdr:ext cx="378565" cy="259045"/>
    <xdr:sp macro="" textlink="">
      <xdr:nvSpPr>
        <xdr:cNvPr id="322" name="テキスト ボックス 321"/>
        <xdr:cNvSpPr txBox="1"/>
      </xdr:nvSpPr>
      <xdr:spPr>
        <a:xfrm>
          <a:off x="6783017" y="6636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6" name="テキスト ボックス 33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8" name="テキスト ボックス 33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0" name="テキスト ボックス 33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123712</xdr:rowOff>
    </xdr:from>
    <xdr:to>
      <xdr:col>54</xdr:col>
      <xdr:colOff>189865</xdr:colOff>
      <xdr:row>58</xdr:row>
      <xdr:rowOff>101322</xdr:rowOff>
    </xdr:to>
    <xdr:cxnSp macro="">
      <xdr:nvCxnSpPr>
        <xdr:cNvPr id="344" name="直線コネクタ 343"/>
        <xdr:cNvCxnSpPr/>
      </xdr:nvCxnSpPr>
      <xdr:spPr>
        <a:xfrm flipV="1">
          <a:off x="10475595" y="8867662"/>
          <a:ext cx="1270" cy="1177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105149</xdr:rowOff>
    </xdr:from>
    <xdr:ext cx="469744" cy="259045"/>
    <xdr:sp macro="" textlink="">
      <xdr:nvSpPr>
        <xdr:cNvPr id="345" name="農林水産業費最小値テキスト"/>
        <xdr:cNvSpPr txBox="1"/>
      </xdr:nvSpPr>
      <xdr:spPr>
        <a:xfrm>
          <a:off x="10528300" y="1004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101322</xdr:rowOff>
    </xdr:from>
    <xdr:to>
      <xdr:col>55</xdr:col>
      <xdr:colOff>88900</xdr:colOff>
      <xdr:row>58</xdr:row>
      <xdr:rowOff>101322</xdr:rowOff>
    </xdr:to>
    <xdr:cxnSp macro="">
      <xdr:nvCxnSpPr>
        <xdr:cNvPr id="346" name="直線コネクタ 345"/>
        <xdr:cNvCxnSpPr/>
      </xdr:nvCxnSpPr>
      <xdr:spPr>
        <a:xfrm>
          <a:off x="10388600" y="1004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70389</xdr:rowOff>
    </xdr:from>
    <xdr:ext cx="599010" cy="259045"/>
    <xdr:sp macro="" textlink="">
      <xdr:nvSpPr>
        <xdr:cNvPr id="347" name="農林水産業費最大値テキスト"/>
        <xdr:cNvSpPr txBox="1"/>
      </xdr:nvSpPr>
      <xdr:spPr>
        <a:xfrm>
          <a:off x="10528300" y="864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265,997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123712</xdr:rowOff>
    </xdr:from>
    <xdr:to>
      <xdr:col>55</xdr:col>
      <xdr:colOff>88900</xdr:colOff>
      <xdr:row>51</xdr:row>
      <xdr:rowOff>123712</xdr:rowOff>
    </xdr:to>
    <xdr:cxnSp macro="">
      <xdr:nvCxnSpPr>
        <xdr:cNvPr id="348" name="直線コネクタ 347"/>
        <xdr:cNvCxnSpPr/>
      </xdr:nvCxnSpPr>
      <xdr:spPr>
        <a:xfrm>
          <a:off x="10388600" y="8867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98520</xdr:rowOff>
    </xdr:from>
    <xdr:to>
      <xdr:col>55</xdr:col>
      <xdr:colOff>0</xdr:colOff>
      <xdr:row>57</xdr:row>
      <xdr:rowOff>114216</xdr:rowOff>
    </xdr:to>
    <xdr:cxnSp macro="">
      <xdr:nvCxnSpPr>
        <xdr:cNvPr id="349" name="直線コネクタ 348"/>
        <xdr:cNvCxnSpPr/>
      </xdr:nvCxnSpPr>
      <xdr:spPr>
        <a:xfrm flipV="1">
          <a:off x="9639300" y="9871170"/>
          <a:ext cx="838200" cy="15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63715</xdr:rowOff>
    </xdr:from>
    <xdr:ext cx="534377" cy="259045"/>
    <xdr:sp macro="" textlink="">
      <xdr:nvSpPr>
        <xdr:cNvPr id="350" name="農林水産業費平均値テキスト"/>
        <xdr:cNvSpPr txBox="1"/>
      </xdr:nvSpPr>
      <xdr:spPr>
        <a:xfrm>
          <a:off x="10528300" y="98363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85288</xdr:rowOff>
    </xdr:from>
    <xdr:to>
      <xdr:col>55</xdr:col>
      <xdr:colOff>50800</xdr:colOff>
      <xdr:row>58</xdr:row>
      <xdr:rowOff>15438</xdr:rowOff>
    </xdr:to>
    <xdr:sp macro="" textlink="">
      <xdr:nvSpPr>
        <xdr:cNvPr id="351" name="フローチャート: 判断 350"/>
        <xdr:cNvSpPr/>
      </xdr:nvSpPr>
      <xdr:spPr>
        <a:xfrm>
          <a:off x="10426700" y="985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114216</xdr:rowOff>
    </xdr:from>
    <xdr:to>
      <xdr:col>50</xdr:col>
      <xdr:colOff>114300</xdr:colOff>
      <xdr:row>57</xdr:row>
      <xdr:rowOff>144505</xdr:rowOff>
    </xdr:to>
    <xdr:cxnSp macro="">
      <xdr:nvCxnSpPr>
        <xdr:cNvPr id="352" name="直線コネクタ 351"/>
        <xdr:cNvCxnSpPr/>
      </xdr:nvCxnSpPr>
      <xdr:spPr>
        <a:xfrm flipV="1">
          <a:off x="8750300" y="9886866"/>
          <a:ext cx="889000" cy="30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98588</xdr:rowOff>
    </xdr:from>
    <xdr:to>
      <xdr:col>50</xdr:col>
      <xdr:colOff>165100</xdr:colOff>
      <xdr:row>58</xdr:row>
      <xdr:rowOff>28738</xdr:rowOff>
    </xdr:to>
    <xdr:sp macro="" textlink="">
      <xdr:nvSpPr>
        <xdr:cNvPr id="353" name="フローチャート: 判断 352"/>
        <xdr:cNvSpPr/>
      </xdr:nvSpPr>
      <xdr:spPr>
        <a:xfrm>
          <a:off x="9588500" y="987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19865</xdr:rowOff>
    </xdr:from>
    <xdr:ext cx="534377" cy="259045"/>
    <xdr:sp macro="" textlink="">
      <xdr:nvSpPr>
        <xdr:cNvPr id="354" name="テキスト ボックス 353"/>
        <xdr:cNvSpPr txBox="1"/>
      </xdr:nvSpPr>
      <xdr:spPr>
        <a:xfrm>
          <a:off x="9372111" y="996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113027</xdr:rowOff>
    </xdr:from>
    <xdr:to>
      <xdr:col>45</xdr:col>
      <xdr:colOff>177800</xdr:colOff>
      <xdr:row>57</xdr:row>
      <xdr:rowOff>144505</xdr:rowOff>
    </xdr:to>
    <xdr:cxnSp macro="">
      <xdr:nvCxnSpPr>
        <xdr:cNvPr id="355" name="直線コネクタ 354"/>
        <xdr:cNvCxnSpPr/>
      </xdr:nvCxnSpPr>
      <xdr:spPr>
        <a:xfrm>
          <a:off x="7861300" y="9885677"/>
          <a:ext cx="889000" cy="31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95228</xdr:rowOff>
    </xdr:from>
    <xdr:to>
      <xdr:col>46</xdr:col>
      <xdr:colOff>38100</xdr:colOff>
      <xdr:row>58</xdr:row>
      <xdr:rowOff>25378</xdr:rowOff>
    </xdr:to>
    <xdr:sp macro="" textlink="">
      <xdr:nvSpPr>
        <xdr:cNvPr id="356" name="フローチャート: 判断 355"/>
        <xdr:cNvSpPr/>
      </xdr:nvSpPr>
      <xdr:spPr>
        <a:xfrm>
          <a:off x="8699500" y="986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16505</xdr:rowOff>
    </xdr:from>
    <xdr:ext cx="534377" cy="259045"/>
    <xdr:sp macro="" textlink="">
      <xdr:nvSpPr>
        <xdr:cNvPr id="357" name="テキスト ボックス 356"/>
        <xdr:cNvSpPr txBox="1"/>
      </xdr:nvSpPr>
      <xdr:spPr>
        <a:xfrm>
          <a:off x="8483111" y="996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113027</xdr:rowOff>
    </xdr:from>
    <xdr:to>
      <xdr:col>41</xdr:col>
      <xdr:colOff>50800</xdr:colOff>
      <xdr:row>57</xdr:row>
      <xdr:rowOff>126400</xdr:rowOff>
    </xdr:to>
    <xdr:cxnSp macro="">
      <xdr:nvCxnSpPr>
        <xdr:cNvPr id="358" name="直線コネクタ 357"/>
        <xdr:cNvCxnSpPr/>
      </xdr:nvCxnSpPr>
      <xdr:spPr>
        <a:xfrm flipV="1">
          <a:off x="6972300" y="9885677"/>
          <a:ext cx="889000" cy="13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98853</xdr:rowOff>
    </xdr:from>
    <xdr:to>
      <xdr:col>41</xdr:col>
      <xdr:colOff>101600</xdr:colOff>
      <xdr:row>58</xdr:row>
      <xdr:rowOff>29003</xdr:rowOff>
    </xdr:to>
    <xdr:sp macro="" textlink="">
      <xdr:nvSpPr>
        <xdr:cNvPr id="359" name="フローチャート: 判断 358"/>
        <xdr:cNvSpPr/>
      </xdr:nvSpPr>
      <xdr:spPr>
        <a:xfrm>
          <a:off x="7810500" y="987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20130</xdr:rowOff>
    </xdr:from>
    <xdr:ext cx="534377" cy="259045"/>
    <xdr:sp macro="" textlink="">
      <xdr:nvSpPr>
        <xdr:cNvPr id="360" name="テキスト ボックス 359"/>
        <xdr:cNvSpPr txBox="1"/>
      </xdr:nvSpPr>
      <xdr:spPr>
        <a:xfrm>
          <a:off x="7594111" y="996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109579</xdr:rowOff>
    </xdr:from>
    <xdr:to>
      <xdr:col>36</xdr:col>
      <xdr:colOff>165100</xdr:colOff>
      <xdr:row>58</xdr:row>
      <xdr:rowOff>39729</xdr:rowOff>
    </xdr:to>
    <xdr:sp macro="" textlink="">
      <xdr:nvSpPr>
        <xdr:cNvPr id="361" name="フローチャート: 判断 360"/>
        <xdr:cNvSpPr/>
      </xdr:nvSpPr>
      <xdr:spPr>
        <a:xfrm>
          <a:off x="6921500" y="988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30856</xdr:rowOff>
    </xdr:from>
    <xdr:ext cx="534377" cy="259045"/>
    <xdr:sp macro="" textlink="">
      <xdr:nvSpPr>
        <xdr:cNvPr id="362" name="テキスト ボックス 361"/>
        <xdr:cNvSpPr txBox="1"/>
      </xdr:nvSpPr>
      <xdr:spPr>
        <a:xfrm>
          <a:off x="6705111" y="997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47720</xdr:rowOff>
    </xdr:from>
    <xdr:to>
      <xdr:col>55</xdr:col>
      <xdr:colOff>50800</xdr:colOff>
      <xdr:row>57</xdr:row>
      <xdr:rowOff>149320</xdr:rowOff>
    </xdr:to>
    <xdr:sp macro="" textlink="">
      <xdr:nvSpPr>
        <xdr:cNvPr id="368" name="楕円 367"/>
        <xdr:cNvSpPr/>
      </xdr:nvSpPr>
      <xdr:spPr>
        <a:xfrm>
          <a:off x="10426700" y="9820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70597</xdr:rowOff>
    </xdr:from>
    <xdr:ext cx="534377" cy="259045"/>
    <xdr:sp macro="" textlink="">
      <xdr:nvSpPr>
        <xdr:cNvPr id="369" name="農林水産業費該当値テキスト"/>
        <xdr:cNvSpPr txBox="1"/>
      </xdr:nvSpPr>
      <xdr:spPr>
        <a:xfrm>
          <a:off x="10528300" y="9671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63416</xdr:rowOff>
    </xdr:from>
    <xdr:to>
      <xdr:col>50</xdr:col>
      <xdr:colOff>165100</xdr:colOff>
      <xdr:row>57</xdr:row>
      <xdr:rowOff>165016</xdr:rowOff>
    </xdr:to>
    <xdr:sp macro="" textlink="">
      <xdr:nvSpPr>
        <xdr:cNvPr id="370" name="楕円 369"/>
        <xdr:cNvSpPr/>
      </xdr:nvSpPr>
      <xdr:spPr>
        <a:xfrm>
          <a:off x="9588500" y="9836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10093</xdr:rowOff>
    </xdr:from>
    <xdr:ext cx="534377" cy="259045"/>
    <xdr:sp macro="" textlink="">
      <xdr:nvSpPr>
        <xdr:cNvPr id="371" name="テキスト ボックス 370"/>
        <xdr:cNvSpPr txBox="1"/>
      </xdr:nvSpPr>
      <xdr:spPr>
        <a:xfrm>
          <a:off x="9372111" y="961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93705</xdr:rowOff>
    </xdr:from>
    <xdr:to>
      <xdr:col>46</xdr:col>
      <xdr:colOff>38100</xdr:colOff>
      <xdr:row>58</xdr:row>
      <xdr:rowOff>23855</xdr:rowOff>
    </xdr:to>
    <xdr:sp macro="" textlink="">
      <xdr:nvSpPr>
        <xdr:cNvPr id="372" name="楕円 371"/>
        <xdr:cNvSpPr/>
      </xdr:nvSpPr>
      <xdr:spPr>
        <a:xfrm>
          <a:off x="8699500" y="986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40382</xdr:rowOff>
    </xdr:from>
    <xdr:ext cx="534377" cy="259045"/>
    <xdr:sp macro="" textlink="">
      <xdr:nvSpPr>
        <xdr:cNvPr id="373" name="テキスト ボックス 372"/>
        <xdr:cNvSpPr txBox="1"/>
      </xdr:nvSpPr>
      <xdr:spPr>
        <a:xfrm>
          <a:off x="8483111" y="9641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62227</xdr:rowOff>
    </xdr:from>
    <xdr:to>
      <xdr:col>41</xdr:col>
      <xdr:colOff>101600</xdr:colOff>
      <xdr:row>57</xdr:row>
      <xdr:rowOff>163827</xdr:rowOff>
    </xdr:to>
    <xdr:sp macro="" textlink="">
      <xdr:nvSpPr>
        <xdr:cNvPr id="374" name="楕円 373"/>
        <xdr:cNvSpPr/>
      </xdr:nvSpPr>
      <xdr:spPr>
        <a:xfrm>
          <a:off x="7810500" y="983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8904</xdr:rowOff>
    </xdr:from>
    <xdr:ext cx="534377" cy="259045"/>
    <xdr:sp macro="" textlink="">
      <xdr:nvSpPr>
        <xdr:cNvPr id="375" name="テキスト ボックス 374"/>
        <xdr:cNvSpPr txBox="1"/>
      </xdr:nvSpPr>
      <xdr:spPr>
        <a:xfrm>
          <a:off x="7594111" y="9610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75600</xdr:rowOff>
    </xdr:from>
    <xdr:to>
      <xdr:col>36</xdr:col>
      <xdr:colOff>165100</xdr:colOff>
      <xdr:row>58</xdr:row>
      <xdr:rowOff>5750</xdr:rowOff>
    </xdr:to>
    <xdr:sp macro="" textlink="">
      <xdr:nvSpPr>
        <xdr:cNvPr id="376" name="楕円 375"/>
        <xdr:cNvSpPr/>
      </xdr:nvSpPr>
      <xdr:spPr>
        <a:xfrm>
          <a:off x="6921500" y="984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22277</xdr:rowOff>
    </xdr:from>
    <xdr:ext cx="534377" cy="259045"/>
    <xdr:sp macro="" textlink="">
      <xdr:nvSpPr>
        <xdr:cNvPr id="377" name="テキスト ボックス 376"/>
        <xdr:cNvSpPr txBox="1"/>
      </xdr:nvSpPr>
      <xdr:spPr>
        <a:xfrm>
          <a:off x="6705111" y="9623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8" name="直線コネクタ 387"/>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9" name="テキスト ボックス 388"/>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2" name="直線コネクタ 391"/>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3" name="テキスト ボックス 392"/>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99661</xdr:rowOff>
    </xdr:from>
    <xdr:to>
      <xdr:col>54</xdr:col>
      <xdr:colOff>189865</xdr:colOff>
      <xdr:row>78</xdr:row>
      <xdr:rowOff>1780</xdr:rowOff>
    </xdr:to>
    <xdr:cxnSp macro="">
      <xdr:nvCxnSpPr>
        <xdr:cNvPr id="397" name="直線コネクタ 396"/>
        <xdr:cNvCxnSpPr/>
      </xdr:nvCxnSpPr>
      <xdr:spPr>
        <a:xfrm flipV="1">
          <a:off x="10475595" y="12101161"/>
          <a:ext cx="1270" cy="1273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5607</xdr:rowOff>
    </xdr:from>
    <xdr:ext cx="469744" cy="259045"/>
    <xdr:sp macro="" textlink="">
      <xdr:nvSpPr>
        <xdr:cNvPr id="398" name="商工費最小値テキスト"/>
        <xdr:cNvSpPr txBox="1"/>
      </xdr:nvSpPr>
      <xdr:spPr>
        <a:xfrm>
          <a:off x="10528300" y="13378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1780</xdr:rowOff>
    </xdr:from>
    <xdr:to>
      <xdr:col>55</xdr:col>
      <xdr:colOff>88900</xdr:colOff>
      <xdr:row>78</xdr:row>
      <xdr:rowOff>1780</xdr:rowOff>
    </xdr:to>
    <xdr:cxnSp macro="">
      <xdr:nvCxnSpPr>
        <xdr:cNvPr id="399" name="直線コネクタ 398"/>
        <xdr:cNvCxnSpPr/>
      </xdr:nvCxnSpPr>
      <xdr:spPr>
        <a:xfrm>
          <a:off x="10388600" y="1337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46338</xdr:rowOff>
    </xdr:from>
    <xdr:ext cx="599010" cy="259045"/>
    <xdr:sp macro="" textlink="">
      <xdr:nvSpPr>
        <xdr:cNvPr id="400" name="商工費最大値テキスト"/>
        <xdr:cNvSpPr txBox="1"/>
      </xdr:nvSpPr>
      <xdr:spPr>
        <a:xfrm>
          <a:off x="10528300" y="11876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227,006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99661</xdr:rowOff>
    </xdr:from>
    <xdr:to>
      <xdr:col>55</xdr:col>
      <xdr:colOff>88900</xdr:colOff>
      <xdr:row>70</xdr:row>
      <xdr:rowOff>99661</xdr:rowOff>
    </xdr:to>
    <xdr:cxnSp macro="">
      <xdr:nvCxnSpPr>
        <xdr:cNvPr id="401" name="直線コネクタ 400"/>
        <xdr:cNvCxnSpPr/>
      </xdr:nvCxnSpPr>
      <xdr:spPr>
        <a:xfrm>
          <a:off x="10388600" y="12101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146861</xdr:rowOff>
    </xdr:from>
    <xdr:to>
      <xdr:col>55</xdr:col>
      <xdr:colOff>0</xdr:colOff>
      <xdr:row>77</xdr:row>
      <xdr:rowOff>149227</xdr:rowOff>
    </xdr:to>
    <xdr:cxnSp macro="">
      <xdr:nvCxnSpPr>
        <xdr:cNvPr id="402" name="直線コネクタ 401"/>
        <xdr:cNvCxnSpPr/>
      </xdr:nvCxnSpPr>
      <xdr:spPr>
        <a:xfrm flipV="1">
          <a:off x="9639300" y="13177061"/>
          <a:ext cx="838200" cy="17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110509</xdr:rowOff>
    </xdr:from>
    <xdr:ext cx="534377" cy="259045"/>
    <xdr:sp macro="" textlink="">
      <xdr:nvSpPr>
        <xdr:cNvPr id="403" name="商工費平均値テキスト"/>
        <xdr:cNvSpPr txBox="1"/>
      </xdr:nvSpPr>
      <xdr:spPr>
        <a:xfrm>
          <a:off x="10528300" y="13140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132082</xdr:rowOff>
    </xdr:from>
    <xdr:to>
      <xdr:col>55</xdr:col>
      <xdr:colOff>50800</xdr:colOff>
      <xdr:row>77</xdr:row>
      <xdr:rowOff>62232</xdr:rowOff>
    </xdr:to>
    <xdr:sp macro="" textlink="">
      <xdr:nvSpPr>
        <xdr:cNvPr id="404" name="フローチャート: 判断 403"/>
        <xdr:cNvSpPr/>
      </xdr:nvSpPr>
      <xdr:spPr>
        <a:xfrm>
          <a:off x="10426700" y="13162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149227</xdr:rowOff>
    </xdr:from>
    <xdr:to>
      <xdr:col>50</xdr:col>
      <xdr:colOff>114300</xdr:colOff>
      <xdr:row>77</xdr:row>
      <xdr:rowOff>151239</xdr:rowOff>
    </xdr:to>
    <xdr:cxnSp macro="">
      <xdr:nvCxnSpPr>
        <xdr:cNvPr id="405" name="直線コネクタ 404"/>
        <xdr:cNvCxnSpPr/>
      </xdr:nvCxnSpPr>
      <xdr:spPr>
        <a:xfrm flipV="1">
          <a:off x="8750300" y="13350877"/>
          <a:ext cx="889000" cy="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22298</xdr:rowOff>
    </xdr:from>
    <xdr:to>
      <xdr:col>50</xdr:col>
      <xdr:colOff>165100</xdr:colOff>
      <xdr:row>77</xdr:row>
      <xdr:rowOff>123898</xdr:rowOff>
    </xdr:to>
    <xdr:sp macro="" textlink="">
      <xdr:nvSpPr>
        <xdr:cNvPr id="406" name="フローチャート: 判断 405"/>
        <xdr:cNvSpPr/>
      </xdr:nvSpPr>
      <xdr:spPr>
        <a:xfrm>
          <a:off x="9588500" y="13223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140425</xdr:rowOff>
    </xdr:from>
    <xdr:ext cx="534377" cy="259045"/>
    <xdr:sp macro="" textlink="">
      <xdr:nvSpPr>
        <xdr:cNvPr id="407" name="テキスト ボックス 406"/>
        <xdr:cNvSpPr txBox="1"/>
      </xdr:nvSpPr>
      <xdr:spPr>
        <a:xfrm>
          <a:off x="9372111" y="12999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151239</xdr:rowOff>
    </xdr:from>
    <xdr:to>
      <xdr:col>45</xdr:col>
      <xdr:colOff>177800</xdr:colOff>
      <xdr:row>77</xdr:row>
      <xdr:rowOff>154394</xdr:rowOff>
    </xdr:to>
    <xdr:cxnSp macro="">
      <xdr:nvCxnSpPr>
        <xdr:cNvPr id="408" name="直線コネクタ 407"/>
        <xdr:cNvCxnSpPr/>
      </xdr:nvCxnSpPr>
      <xdr:spPr>
        <a:xfrm flipV="1">
          <a:off x="7861300" y="13352889"/>
          <a:ext cx="889000" cy="3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36705</xdr:rowOff>
    </xdr:from>
    <xdr:to>
      <xdr:col>46</xdr:col>
      <xdr:colOff>38100</xdr:colOff>
      <xdr:row>77</xdr:row>
      <xdr:rowOff>138305</xdr:rowOff>
    </xdr:to>
    <xdr:sp macro="" textlink="">
      <xdr:nvSpPr>
        <xdr:cNvPr id="409" name="フローチャート: 判断 408"/>
        <xdr:cNvSpPr/>
      </xdr:nvSpPr>
      <xdr:spPr>
        <a:xfrm>
          <a:off x="8699500" y="1323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154832</xdr:rowOff>
    </xdr:from>
    <xdr:ext cx="534377" cy="259045"/>
    <xdr:sp macro="" textlink="">
      <xdr:nvSpPr>
        <xdr:cNvPr id="410" name="テキスト ボックス 409"/>
        <xdr:cNvSpPr txBox="1"/>
      </xdr:nvSpPr>
      <xdr:spPr>
        <a:xfrm>
          <a:off x="8483111" y="1301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154394</xdr:rowOff>
    </xdr:from>
    <xdr:to>
      <xdr:col>41</xdr:col>
      <xdr:colOff>50800</xdr:colOff>
      <xdr:row>77</xdr:row>
      <xdr:rowOff>156570</xdr:rowOff>
    </xdr:to>
    <xdr:cxnSp macro="">
      <xdr:nvCxnSpPr>
        <xdr:cNvPr id="411" name="直線コネクタ 410"/>
        <xdr:cNvCxnSpPr/>
      </xdr:nvCxnSpPr>
      <xdr:spPr>
        <a:xfrm flipV="1">
          <a:off x="6972300" y="13356044"/>
          <a:ext cx="889000" cy="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38351</xdr:rowOff>
    </xdr:from>
    <xdr:to>
      <xdr:col>41</xdr:col>
      <xdr:colOff>101600</xdr:colOff>
      <xdr:row>77</xdr:row>
      <xdr:rowOff>139951</xdr:rowOff>
    </xdr:to>
    <xdr:sp macro="" textlink="">
      <xdr:nvSpPr>
        <xdr:cNvPr id="412" name="フローチャート: 判断 411"/>
        <xdr:cNvSpPr/>
      </xdr:nvSpPr>
      <xdr:spPr>
        <a:xfrm>
          <a:off x="7810500" y="1324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156478</xdr:rowOff>
    </xdr:from>
    <xdr:ext cx="534377" cy="259045"/>
    <xdr:sp macro="" textlink="">
      <xdr:nvSpPr>
        <xdr:cNvPr id="413" name="テキスト ボックス 412"/>
        <xdr:cNvSpPr txBox="1"/>
      </xdr:nvSpPr>
      <xdr:spPr>
        <a:xfrm>
          <a:off x="7594111" y="13015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47072</xdr:rowOff>
    </xdr:from>
    <xdr:to>
      <xdr:col>36</xdr:col>
      <xdr:colOff>165100</xdr:colOff>
      <xdr:row>77</xdr:row>
      <xdr:rowOff>148672</xdr:rowOff>
    </xdr:to>
    <xdr:sp macro="" textlink="">
      <xdr:nvSpPr>
        <xdr:cNvPr id="414" name="フローチャート: 判断 413"/>
        <xdr:cNvSpPr/>
      </xdr:nvSpPr>
      <xdr:spPr>
        <a:xfrm>
          <a:off x="6921500" y="13248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165199</xdr:rowOff>
    </xdr:from>
    <xdr:ext cx="534377" cy="259045"/>
    <xdr:sp macro="" textlink="">
      <xdr:nvSpPr>
        <xdr:cNvPr id="415" name="テキスト ボックス 414"/>
        <xdr:cNvSpPr txBox="1"/>
      </xdr:nvSpPr>
      <xdr:spPr>
        <a:xfrm>
          <a:off x="6705111" y="13023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96061</xdr:rowOff>
    </xdr:from>
    <xdr:to>
      <xdr:col>55</xdr:col>
      <xdr:colOff>50800</xdr:colOff>
      <xdr:row>77</xdr:row>
      <xdr:rowOff>26211</xdr:rowOff>
    </xdr:to>
    <xdr:sp macro="" textlink="">
      <xdr:nvSpPr>
        <xdr:cNvPr id="421" name="楕円 420"/>
        <xdr:cNvSpPr/>
      </xdr:nvSpPr>
      <xdr:spPr>
        <a:xfrm>
          <a:off x="10426700" y="131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118938</xdr:rowOff>
    </xdr:from>
    <xdr:ext cx="534377" cy="259045"/>
    <xdr:sp macro="" textlink="">
      <xdr:nvSpPr>
        <xdr:cNvPr id="422" name="商工費該当値テキスト"/>
        <xdr:cNvSpPr txBox="1"/>
      </xdr:nvSpPr>
      <xdr:spPr>
        <a:xfrm>
          <a:off x="10528300" y="12977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98427</xdr:rowOff>
    </xdr:from>
    <xdr:to>
      <xdr:col>50</xdr:col>
      <xdr:colOff>165100</xdr:colOff>
      <xdr:row>78</xdr:row>
      <xdr:rowOff>28577</xdr:rowOff>
    </xdr:to>
    <xdr:sp macro="" textlink="">
      <xdr:nvSpPr>
        <xdr:cNvPr id="423" name="楕円 422"/>
        <xdr:cNvSpPr/>
      </xdr:nvSpPr>
      <xdr:spPr>
        <a:xfrm>
          <a:off x="9588500" y="1330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19704</xdr:rowOff>
    </xdr:from>
    <xdr:ext cx="469744" cy="259045"/>
    <xdr:sp macro="" textlink="">
      <xdr:nvSpPr>
        <xdr:cNvPr id="424" name="テキスト ボックス 423"/>
        <xdr:cNvSpPr txBox="1"/>
      </xdr:nvSpPr>
      <xdr:spPr>
        <a:xfrm>
          <a:off x="9404428" y="13392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100439</xdr:rowOff>
    </xdr:from>
    <xdr:to>
      <xdr:col>46</xdr:col>
      <xdr:colOff>38100</xdr:colOff>
      <xdr:row>78</xdr:row>
      <xdr:rowOff>30589</xdr:rowOff>
    </xdr:to>
    <xdr:sp macro="" textlink="">
      <xdr:nvSpPr>
        <xdr:cNvPr id="425" name="楕円 424"/>
        <xdr:cNvSpPr/>
      </xdr:nvSpPr>
      <xdr:spPr>
        <a:xfrm>
          <a:off x="8699500" y="13302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21716</xdr:rowOff>
    </xdr:from>
    <xdr:ext cx="469744" cy="259045"/>
    <xdr:sp macro="" textlink="">
      <xdr:nvSpPr>
        <xdr:cNvPr id="426" name="テキスト ボックス 425"/>
        <xdr:cNvSpPr txBox="1"/>
      </xdr:nvSpPr>
      <xdr:spPr>
        <a:xfrm>
          <a:off x="8515428" y="13394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103594</xdr:rowOff>
    </xdr:from>
    <xdr:to>
      <xdr:col>41</xdr:col>
      <xdr:colOff>101600</xdr:colOff>
      <xdr:row>78</xdr:row>
      <xdr:rowOff>33744</xdr:rowOff>
    </xdr:to>
    <xdr:sp macro="" textlink="">
      <xdr:nvSpPr>
        <xdr:cNvPr id="427" name="楕円 426"/>
        <xdr:cNvSpPr/>
      </xdr:nvSpPr>
      <xdr:spPr>
        <a:xfrm>
          <a:off x="7810500" y="1330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24871</xdr:rowOff>
    </xdr:from>
    <xdr:ext cx="469744" cy="259045"/>
    <xdr:sp macro="" textlink="">
      <xdr:nvSpPr>
        <xdr:cNvPr id="428" name="テキスト ボックス 427"/>
        <xdr:cNvSpPr txBox="1"/>
      </xdr:nvSpPr>
      <xdr:spPr>
        <a:xfrm>
          <a:off x="7626428" y="13397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105770</xdr:rowOff>
    </xdr:from>
    <xdr:to>
      <xdr:col>36</xdr:col>
      <xdr:colOff>165100</xdr:colOff>
      <xdr:row>78</xdr:row>
      <xdr:rowOff>35920</xdr:rowOff>
    </xdr:to>
    <xdr:sp macro="" textlink="">
      <xdr:nvSpPr>
        <xdr:cNvPr id="429" name="楕円 428"/>
        <xdr:cNvSpPr/>
      </xdr:nvSpPr>
      <xdr:spPr>
        <a:xfrm>
          <a:off x="6921500" y="1330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27047</xdr:rowOff>
    </xdr:from>
    <xdr:ext cx="469744" cy="259045"/>
    <xdr:sp macro="" textlink="">
      <xdr:nvSpPr>
        <xdr:cNvPr id="430" name="テキスト ボックス 429"/>
        <xdr:cNvSpPr txBox="1"/>
      </xdr:nvSpPr>
      <xdr:spPr>
        <a:xfrm>
          <a:off x="6737428" y="13400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4" name="テキスト ボックス 443"/>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6" name="テキスト ボックス 445"/>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8" name="テキスト ボックス 447"/>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22330</xdr:rowOff>
    </xdr:from>
    <xdr:to>
      <xdr:col>54</xdr:col>
      <xdr:colOff>189865</xdr:colOff>
      <xdr:row>98</xdr:row>
      <xdr:rowOff>57600</xdr:rowOff>
    </xdr:to>
    <xdr:cxnSp macro="">
      <xdr:nvCxnSpPr>
        <xdr:cNvPr id="456" name="直線コネクタ 455"/>
        <xdr:cNvCxnSpPr/>
      </xdr:nvCxnSpPr>
      <xdr:spPr>
        <a:xfrm flipV="1">
          <a:off x="10475595" y="15452830"/>
          <a:ext cx="1270" cy="1406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61427</xdr:rowOff>
    </xdr:from>
    <xdr:ext cx="534377" cy="259045"/>
    <xdr:sp macro="" textlink="">
      <xdr:nvSpPr>
        <xdr:cNvPr id="457" name="土木費最小値テキスト"/>
        <xdr:cNvSpPr txBox="1"/>
      </xdr:nvSpPr>
      <xdr:spPr>
        <a:xfrm>
          <a:off x="10528300" y="1686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57600</xdr:rowOff>
    </xdr:from>
    <xdr:to>
      <xdr:col>55</xdr:col>
      <xdr:colOff>88900</xdr:colOff>
      <xdr:row>98</xdr:row>
      <xdr:rowOff>57600</xdr:rowOff>
    </xdr:to>
    <xdr:cxnSp macro="">
      <xdr:nvCxnSpPr>
        <xdr:cNvPr id="458" name="直線コネクタ 457"/>
        <xdr:cNvCxnSpPr/>
      </xdr:nvCxnSpPr>
      <xdr:spPr>
        <a:xfrm>
          <a:off x="10388600" y="1685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140457</xdr:rowOff>
    </xdr:from>
    <xdr:ext cx="599010" cy="259045"/>
    <xdr:sp macro="" textlink="">
      <xdr:nvSpPr>
        <xdr:cNvPr id="459" name="土木費最大値テキスト"/>
        <xdr:cNvSpPr txBox="1"/>
      </xdr:nvSpPr>
      <xdr:spPr>
        <a:xfrm>
          <a:off x="10528300" y="15228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148,782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22330</xdr:rowOff>
    </xdr:from>
    <xdr:to>
      <xdr:col>55</xdr:col>
      <xdr:colOff>88900</xdr:colOff>
      <xdr:row>90</xdr:row>
      <xdr:rowOff>22330</xdr:rowOff>
    </xdr:to>
    <xdr:cxnSp macro="">
      <xdr:nvCxnSpPr>
        <xdr:cNvPr id="460" name="直線コネクタ 459"/>
        <xdr:cNvCxnSpPr/>
      </xdr:nvCxnSpPr>
      <xdr:spPr>
        <a:xfrm>
          <a:off x="10388600" y="15452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119475</xdr:rowOff>
    </xdr:from>
    <xdr:to>
      <xdr:col>55</xdr:col>
      <xdr:colOff>0</xdr:colOff>
      <xdr:row>93</xdr:row>
      <xdr:rowOff>151445</xdr:rowOff>
    </xdr:to>
    <xdr:cxnSp macro="">
      <xdr:nvCxnSpPr>
        <xdr:cNvPr id="461" name="直線コネクタ 460"/>
        <xdr:cNvCxnSpPr/>
      </xdr:nvCxnSpPr>
      <xdr:spPr>
        <a:xfrm>
          <a:off x="9639300" y="15892875"/>
          <a:ext cx="838200" cy="203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62972</xdr:rowOff>
    </xdr:from>
    <xdr:ext cx="534377" cy="259045"/>
    <xdr:sp macro="" textlink="">
      <xdr:nvSpPr>
        <xdr:cNvPr id="462" name="土木費平均値テキスト"/>
        <xdr:cNvSpPr txBox="1"/>
      </xdr:nvSpPr>
      <xdr:spPr>
        <a:xfrm>
          <a:off x="10528300" y="16350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84545</xdr:rowOff>
    </xdr:from>
    <xdr:to>
      <xdr:col>55</xdr:col>
      <xdr:colOff>50800</xdr:colOff>
      <xdr:row>96</xdr:row>
      <xdr:rowOff>14695</xdr:rowOff>
    </xdr:to>
    <xdr:sp macro="" textlink="">
      <xdr:nvSpPr>
        <xdr:cNvPr id="463" name="フローチャート: 判断 462"/>
        <xdr:cNvSpPr/>
      </xdr:nvSpPr>
      <xdr:spPr>
        <a:xfrm>
          <a:off x="10426700" y="16372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119475</xdr:rowOff>
    </xdr:from>
    <xdr:to>
      <xdr:col>50</xdr:col>
      <xdr:colOff>114300</xdr:colOff>
      <xdr:row>94</xdr:row>
      <xdr:rowOff>90202</xdr:rowOff>
    </xdr:to>
    <xdr:cxnSp macro="">
      <xdr:nvCxnSpPr>
        <xdr:cNvPr id="464" name="直線コネクタ 463"/>
        <xdr:cNvCxnSpPr/>
      </xdr:nvCxnSpPr>
      <xdr:spPr>
        <a:xfrm flipV="1">
          <a:off x="8750300" y="15892875"/>
          <a:ext cx="889000" cy="313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141838</xdr:rowOff>
    </xdr:from>
    <xdr:to>
      <xdr:col>50</xdr:col>
      <xdr:colOff>165100</xdr:colOff>
      <xdr:row>96</xdr:row>
      <xdr:rowOff>71988</xdr:rowOff>
    </xdr:to>
    <xdr:sp macro="" textlink="">
      <xdr:nvSpPr>
        <xdr:cNvPr id="465" name="フローチャート: 判断 464"/>
        <xdr:cNvSpPr/>
      </xdr:nvSpPr>
      <xdr:spPr>
        <a:xfrm>
          <a:off x="9588500" y="1642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63115</xdr:rowOff>
    </xdr:from>
    <xdr:ext cx="534377" cy="259045"/>
    <xdr:sp macro="" textlink="">
      <xdr:nvSpPr>
        <xdr:cNvPr id="466" name="テキスト ボックス 465"/>
        <xdr:cNvSpPr txBox="1"/>
      </xdr:nvSpPr>
      <xdr:spPr>
        <a:xfrm>
          <a:off x="9372111" y="16522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156127</xdr:rowOff>
    </xdr:from>
    <xdr:to>
      <xdr:col>45</xdr:col>
      <xdr:colOff>177800</xdr:colOff>
      <xdr:row>94</xdr:row>
      <xdr:rowOff>90202</xdr:rowOff>
    </xdr:to>
    <xdr:cxnSp macro="">
      <xdr:nvCxnSpPr>
        <xdr:cNvPr id="467" name="直線コネクタ 466"/>
        <xdr:cNvCxnSpPr/>
      </xdr:nvCxnSpPr>
      <xdr:spPr>
        <a:xfrm>
          <a:off x="7861300" y="16100977"/>
          <a:ext cx="889000" cy="105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130876</xdr:rowOff>
    </xdr:from>
    <xdr:to>
      <xdr:col>46</xdr:col>
      <xdr:colOff>38100</xdr:colOff>
      <xdr:row>96</xdr:row>
      <xdr:rowOff>61026</xdr:rowOff>
    </xdr:to>
    <xdr:sp macro="" textlink="">
      <xdr:nvSpPr>
        <xdr:cNvPr id="468" name="フローチャート: 判断 467"/>
        <xdr:cNvSpPr/>
      </xdr:nvSpPr>
      <xdr:spPr>
        <a:xfrm>
          <a:off x="8699500" y="1641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52153</xdr:rowOff>
    </xdr:from>
    <xdr:ext cx="534377" cy="259045"/>
    <xdr:sp macro="" textlink="">
      <xdr:nvSpPr>
        <xdr:cNvPr id="469" name="テキスト ボックス 468"/>
        <xdr:cNvSpPr txBox="1"/>
      </xdr:nvSpPr>
      <xdr:spPr>
        <a:xfrm>
          <a:off x="8483111" y="16511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156127</xdr:rowOff>
    </xdr:from>
    <xdr:to>
      <xdr:col>41</xdr:col>
      <xdr:colOff>50800</xdr:colOff>
      <xdr:row>95</xdr:row>
      <xdr:rowOff>102667</xdr:rowOff>
    </xdr:to>
    <xdr:cxnSp macro="">
      <xdr:nvCxnSpPr>
        <xdr:cNvPr id="470" name="直線コネクタ 469"/>
        <xdr:cNvCxnSpPr/>
      </xdr:nvCxnSpPr>
      <xdr:spPr>
        <a:xfrm flipV="1">
          <a:off x="6972300" y="16100977"/>
          <a:ext cx="889000" cy="289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125901</xdr:rowOff>
    </xdr:from>
    <xdr:to>
      <xdr:col>41</xdr:col>
      <xdr:colOff>101600</xdr:colOff>
      <xdr:row>96</xdr:row>
      <xdr:rowOff>56051</xdr:rowOff>
    </xdr:to>
    <xdr:sp macro="" textlink="">
      <xdr:nvSpPr>
        <xdr:cNvPr id="471" name="フローチャート: 判断 470"/>
        <xdr:cNvSpPr/>
      </xdr:nvSpPr>
      <xdr:spPr>
        <a:xfrm>
          <a:off x="7810500" y="1641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47178</xdr:rowOff>
    </xdr:from>
    <xdr:ext cx="534377" cy="259045"/>
    <xdr:sp macro="" textlink="">
      <xdr:nvSpPr>
        <xdr:cNvPr id="472" name="テキスト ボックス 471"/>
        <xdr:cNvSpPr txBox="1"/>
      </xdr:nvSpPr>
      <xdr:spPr>
        <a:xfrm>
          <a:off x="7594111" y="1650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150851</xdr:rowOff>
    </xdr:from>
    <xdr:to>
      <xdr:col>36</xdr:col>
      <xdr:colOff>165100</xdr:colOff>
      <xdr:row>96</xdr:row>
      <xdr:rowOff>81001</xdr:rowOff>
    </xdr:to>
    <xdr:sp macro="" textlink="">
      <xdr:nvSpPr>
        <xdr:cNvPr id="473" name="フローチャート: 判断 472"/>
        <xdr:cNvSpPr/>
      </xdr:nvSpPr>
      <xdr:spPr>
        <a:xfrm>
          <a:off x="6921500" y="1643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72128</xdr:rowOff>
    </xdr:from>
    <xdr:ext cx="534377" cy="259045"/>
    <xdr:sp macro="" textlink="">
      <xdr:nvSpPr>
        <xdr:cNvPr id="474" name="テキスト ボックス 473"/>
        <xdr:cNvSpPr txBox="1"/>
      </xdr:nvSpPr>
      <xdr:spPr>
        <a:xfrm>
          <a:off x="6705111" y="16531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100645</xdr:rowOff>
    </xdr:from>
    <xdr:to>
      <xdr:col>55</xdr:col>
      <xdr:colOff>50800</xdr:colOff>
      <xdr:row>94</xdr:row>
      <xdr:rowOff>30795</xdr:rowOff>
    </xdr:to>
    <xdr:sp macro="" textlink="">
      <xdr:nvSpPr>
        <xdr:cNvPr id="480" name="楕円 479"/>
        <xdr:cNvSpPr/>
      </xdr:nvSpPr>
      <xdr:spPr>
        <a:xfrm>
          <a:off x="10426700" y="16045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123522</xdr:rowOff>
    </xdr:from>
    <xdr:ext cx="534377" cy="259045"/>
    <xdr:sp macro="" textlink="">
      <xdr:nvSpPr>
        <xdr:cNvPr id="481" name="土木費該当値テキスト"/>
        <xdr:cNvSpPr txBox="1"/>
      </xdr:nvSpPr>
      <xdr:spPr>
        <a:xfrm>
          <a:off x="10528300" y="15896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68675</xdr:rowOff>
    </xdr:from>
    <xdr:to>
      <xdr:col>50</xdr:col>
      <xdr:colOff>165100</xdr:colOff>
      <xdr:row>92</xdr:row>
      <xdr:rowOff>170275</xdr:rowOff>
    </xdr:to>
    <xdr:sp macro="" textlink="">
      <xdr:nvSpPr>
        <xdr:cNvPr id="482" name="楕円 481"/>
        <xdr:cNvSpPr/>
      </xdr:nvSpPr>
      <xdr:spPr>
        <a:xfrm>
          <a:off x="9588500" y="1584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91</xdr:row>
      <xdr:rowOff>15352</xdr:rowOff>
    </xdr:from>
    <xdr:ext cx="599010" cy="259045"/>
    <xdr:sp macro="" textlink="">
      <xdr:nvSpPr>
        <xdr:cNvPr id="483" name="テキスト ボックス 482"/>
        <xdr:cNvSpPr txBox="1"/>
      </xdr:nvSpPr>
      <xdr:spPr>
        <a:xfrm>
          <a:off x="9339795" y="15617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39402</xdr:rowOff>
    </xdr:from>
    <xdr:to>
      <xdr:col>46</xdr:col>
      <xdr:colOff>38100</xdr:colOff>
      <xdr:row>94</xdr:row>
      <xdr:rowOff>141002</xdr:rowOff>
    </xdr:to>
    <xdr:sp macro="" textlink="">
      <xdr:nvSpPr>
        <xdr:cNvPr id="484" name="楕円 483"/>
        <xdr:cNvSpPr/>
      </xdr:nvSpPr>
      <xdr:spPr>
        <a:xfrm>
          <a:off x="8699500" y="16155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157529</xdr:rowOff>
    </xdr:from>
    <xdr:ext cx="534377" cy="259045"/>
    <xdr:sp macro="" textlink="">
      <xdr:nvSpPr>
        <xdr:cNvPr id="485" name="テキスト ボックス 484"/>
        <xdr:cNvSpPr txBox="1"/>
      </xdr:nvSpPr>
      <xdr:spPr>
        <a:xfrm>
          <a:off x="8483111" y="15930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105327</xdr:rowOff>
    </xdr:from>
    <xdr:to>
      <xdr:col>41</xdr:col>
      <xdr:colOff>101600</xdr:colOff>
      <xdr:row>94</xdr:row>
      <xdr:rowOff>35477</xdr:rowOff>
    </xdr:to>
    <xdr:sp macro="" textlink="">
      <xdr:nvSpPr>
        <xdr:cNvPr id="486" name="楕円 485"/>
        <xdr:cNvSpPr/>
      </xdr:nvSpPr>
      <xdr:spPr>
        <a:xfrm>
          <a:off x="7810500" y="16050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52004</xdr:rowOff>
    </xdr:from>
    <xdr:ext cx="534377" cy="259045"/>
    <xdr:sp macro="" textlink="">
      <xdr:nvSpPr>
        <xdr:cNvPr id="487" name="テキスト ボックス 486"/>
        <xdr:cNvSpPr txBox="1"/>
      </xdr:nvSpPr>
      <xdr:spPr>
        <a:xfrm>
          <a:off x="7594111" y="15825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51867</xdr:rowOff>
    </xdr:from>
    <xdr:to>
      <xdr:col>36</xdr:col>
      <xdr:colOff>165100</xdr:colOff>
      <xdr:row>95</xdr:row>
      <xdr:rowOff>153467</xdr:rowOff>
    </xdr:to>
    <xdr:sp macro="" textlink="">
      <xdr:nvSpPr>
        <xdr:cNvPr id="488" name="楕円 487"/>
        <xdr:cNvSpPr/>
      </xdr:nvSpPr>
      <xdr:spPr>
        <a:xfrm>
          <a:off x="6921500" y="16339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169994</xdr:rowOff>
    </xdr:from>
    <xdr:ext cx="534377" cy="259045"/>
    <xdr:sp macro="" textlink="">
      <xdr:nvSpPr>
        <xdr:cNvPr id="489" name="テキスト ボックス 488"/>
        <xdr:cNvSpPr txBox="1"/>
      </xdr:nvSpPr>
      <xdr:spPr>
        <a:xfrm>
          <a:off x="6705111" y="1611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35981</xdr:rowOff>
    </xdr:from>
    <xdr:to>
      <xdr:col>85</xdr:col>
      <xdr:colOff>126364</xdr:colOff>
      <xdr:row>38</xdr:row>
      <xdr:rowOff>82419</xdr:rowOff>
    </xdr:to>
    <xdr:cxnSp macro="">
      <xdr:nvCxnSpPr>
        <xdr:cNvPr id="515" name="直線コネクタ 514"/>
        <xdr:cNvCxnSpPr/>
      </xdr:nvCxnSpPr>
      <xdr:spPr>
        <a:xfrm flipV="1">
          <a:off x="16317595" y="5179481"/>
          <a:ext cx="1269" cy="1418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86246</xdr:rowOff>
    </xdr:from>
    <xdr:ext cx="534377" cy="259045"/>
    <xdr:sp macro="" textlink="">
      <xdr:nvSpPr>
        <xdr:cNvPr id="516" name="消防費最小値テキスト"/>
        <xdr:cNvSpPr txBox="1"/>
      </xdr:nvSpPr>
      <xdr:spPr>
        <a:xfrm>
          <a:off x="16370300" y="660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82419</xdr:rowOff>
    </xdr:from>
    <xdr:to>
      <xdr:col>86</xdr:col>
      <xdr:colOff>25400</xdr:colOff>
      <xdr:row>38</xdr:row>
      <xdr:rowOff>82419</xdr:rowOff>
    </xdr:to>
    <xdr:cxnSp macro="">
      <xdr:nvCxnSpPr>
        <xdr:cNvPr id="517" name="直線コネクタ 516"/>
        <xdr:cNvCxnSpPr/>
      </xdr:nvCxnSpPr>
      <xdr:spPr>
        <a:xfrm>
          <a:off x="16230600" y="659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154108</xdr:rowOff>
    </xdr:from>
    <xdr:ext cx="534377" cy="259045"/>
    <xdr:sp macro="" textlink="">
      <xdr:nvSpPr>
        <xdr:cNvPr id="518" name="消防費最大値テキスト"/>
        <xdr:cNvSpPr txBox="1"/>
      </xdr:nvSpPr>
      <xdr:spPr>
        <a:xfrm>
          <a:off x="16370300" y="495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98,352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35981</xdr:rowOff>
    </xdr:from>
    <xdr:to>
      <xdr:col>86</xdr:col>
      <xdr:colOff>25400</xdr:colOff>
      <xdr:row>30</xdr:row>
      <xdr:rowOff>35981</xdr:rowOff>
    </xdr:to>
    <xdr:cxnSp macro="">
      <xdr:nvCxnSpPr>
        <xdr:cNvPr id="519" name="直線コネクタ 518"/>
        <xdr:cNvCxnSpPr/>
      </xdr:nvCxnSpPr>
      <xdr:spPr>
        <a:xfrm>
          <a:off x="16230600" y="5179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33940</xdr:rowOff>
    </xdr:from>
    <xdr:to>
      <xdr:col>85</xdr:col>
      <xdr:colOff>127000</xdr:colOff>
      <xdr:row>37</xdr:row>
      <xdr:rowOff>37418</xdr:rowOff>
    </xdr:to>
    <xdr:cxnSp macro="">
      <xdr:nvCxnSpPr>
        <xdr:cNvPr id="520" name="直線コネクタ 519"/>
        <xdr:cNvCxnSpPr/>
      </xdr:nvCxnSpPr>
      <xdr:spPr>
        <a:xfrm>
          <a:off x="15481300" y="6377590"/>
          <a:ext cx="838200" cy="3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137266</xdr:rowOff>
    </xdr:from>
    <xdr:ext cx="534377" cy="259045"/>
    <xdr:sp macro="" textlink="">
      <xdr:nvSpPr>
        <xdr:cNvPr id="521" name="消防費平均値テキスト"/>
        <xdr:cNvSpPr txBox="1"/>
      </xdr:nvSpPr>
      <xdr:spPr>
        <a:xfrm>
          <a:off x="16370300" y="6138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114389</xdr:rowOff>
    </xdr:from>
    <xdr:to>
      <xdr:col>85</xdr:col>
      <xdr:colOff>177800</xdr:colOff>
      <xdr:row>37</xdr:row>
      <xdr:rowOff>44539</xdr:rowOff>
    </xdr:to>
    <xdr:sp macro="" textlink="">
      <xdr:nvSpPr>
        <xdr:cNvPr id="522" name="フローチャート: 判断 521"/>
        <xdr:cNvSpPr/>
      </xdr:nvSpPr>
      <xdr:spPr>
        <a:xfrm>
          <a:off x="16268700" y="628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33940</xdr:rowOff>
    </xdr:from>
    <xdr:to>
      <xdr:col>81</xdr:col>
      <xdr:colOff>50800</xdr:colOff>
      <xdr:row>37</xdr:row>
      <xdr:rowOff>49615</xdr:rowOff>
    </xdr:to>
    <xdr:cxnSp macro="">
      <xdr:nvCxnSpPr>
        <xdr:cNvPr id="523" name="直線コネクタ 522"/>
        <xdr:cNvCxnSpPr/>
      </xdr:nvCxnSpPr>
      <xdr:spPr>
        <a:xfrm flipV="1">
          <a:off x="14592300" y="6377590"/>
          <a:ext cx="889000" cy="15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155618</xdr:rowOff>
    </xdr:from>
    <xdr:to>
      <xdr:col>81</xdr:col>
      <xdr:colOff>101600</xdr:colOff>
      <xdr:row>37</xdr:row>
      <xdr:rowOff>85768</xdr:rowOff>
    </xdr:to>
    <xdr:sp macro="" textlink="">
      <xdr:nvSpPr>
        <xdr:cNvPr id="524" name="フローチャート: 判断 523"/>
        <xdr:cNvSpPr/>
      </xdr:nvSpPr>
      <xdr:spPr>
        <a:xfrm>
          <a:off x="15430500" y="6327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76895</xdr:rowOff>
    </xdr:from>
    <xdr:ext cx="534377" cy="259045"/>
    <xdr:sp macro="" textlink="">
      <xdr:nvSpPr>
        <xdr:cNvPr id="525" name="テキスト ボックス 524"/>
        <xdr:cNvSpPr txBox="1"/>
      </xdr:nvSpPr>
      <xdr:spPr>
        <a:xfrm>
          <a:off x="15214111" y="6420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49615</xdr:rowOff>
    </xdr:from>
    <xdr:to>
      <xdr:col>76</xdr:col>
      <xdr:colOff>114300</xdr:colOff>
      <xdr:row>37</xdr:row>
      <xdr:rowOff>73161</xdr:rowOff>
    </xdr:to>
    <xdr:cxnSp macro="">
      <xdr:nvCxnSpPr>
        <xdr:cNvPr id="526" name="直線コネクタ 525"/>
        <xdr:cNvCxnSpPr/>
      </xdr:nvCxnSpPr>
      <xdr:spPr>
        <a:xfrm flipV="1">
          <a:off x="13703300" y="6393265"/>
          <a:ext cx="889000" cy="23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158950</xdr:rowOff>
    </xdr:from>
    <xdr:to>
      <xdr:col>76</xdr:col>
      <xdr:colOff>165100</xdr:colOff>
      <xdr:row>37</xdr:row>
      <xdr:rowOff>89100</xdr:rowOff>
    </xdr:to>
    <xdr:sp macro="" textlink="">
      <xdr:nvSpPr>
        <xdr:cNvPr id="527" name="フローチャート: 判断 526"/>
        <xdr:cNvSpPr/>
      </xdr:nvSpPr>
      <xdr:spPr>
        <a:xfrm>
          <a:off x="14541500" y="633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105627</xdr:rowOff>
    </xdr:from>
    <xdr:ext cx="534377" cy="259045"/>
    <xdr:sp macro="" textlink="">
      <xdr:nvSpPr>
        <xdr:cNvPr id="528" name="テキスト ボックス 527"/>
        <xdr:cNvSpPr txBox="1"/>
      </xdr:nvSpPr>
      <xdr:spPr>
        <a:xfrm>
          <a:off x="14325111" y="6106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65601</xdr:rowOff>
    </xdr:from>
    <xdr:to>
      <xdr:col>71</xdr:col>
      <xdr:colOff>177800</xdr:colOff>
      <xdr:row>37</xdr:row>
      <xdr:rowOff>73161</xdr:rowOff>
    </xdr:to>
    <xdr:cxnSp macro="">
      <xdr:nvCxnSpPr>
        <xdr:cNvPr id="529" name="直線コネクタ 528"/>
        <xdr:cNvCxnSpPr/>
      </xdr:nvCxnSpPr>
      <xdr:spPr>
        <a:xfrm>
          <a:off x="12814300" y="6409251"/>
          <a:ext cx="889000" cy="7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1052</xdr:rowOff>
    </xdr:from>
    <xdr:to>
      <xdr:col>72</xdr:col>
      <xdr:colOff>38100</xdr:colOff>
      <xdr:row>37</xdr:row>
      <xdr:rowOff>102652</xdr:rowOff>
    </xdr:to>
    <xdr:sp macro="" textlink="">
      <xdr:nvSpPr>
        <xdr:cNvPr id="530" name="フローチャート: 判断 529"/>
        <xdr:cNvSpPr/>
      </xdr:nvSpPr>
      <xdr:spPr>
        <a:xfrm>
          <a:off x="13652500" y="6344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119179</xdr:rowOff>
    </xdr:from>
    <xdr:ext cx="534377" cy="259045"/>
    <xdr:sp macro="" textlink="">
      <xdr:nvSpPr>
        <xdr:cNvPr id="531" name="テキスト ボックス 530"/>
        <xdr:cNvSpPr txBox="1"/>
      </xdr:nvSpPr>
      <xdr:spPr>
        <a:xfrm>
          <a:off x="13436111" y="6119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169759</xdr:rowOff>
    </xdr:from>
    <xdr:to>
      <xdr:col>67</xdr:col>
      <xdr:colOff>101600</xdr:colOff>
      <xdr:row>37</xdr:row>
      <xdr:rowOff>99909</xdr:rowOff>
    </xdr:to>
    <xdr:sp macro="" textlink="">
      <xdr:nvSpPr>
        <xdr:cNvPr id="532" name="フローチャート: 判断 531"/>
        <xdr:cNvSpPr/>
      </xdr:nvSpPr>
      <xdr:spPr>
        <a:xfrm>
          <a:off x="12763500" y="634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116436</xdr:rowOff>
    </xdr:from>
    <xdr:ext cx="534377" cy="259045"/>
    <xdr:sp macro="" textlink="">
      <xdr:nvSpPr>
        <xdr:cNvPr id="533" name="テキスト ボックス 532"/>
        <xdr:cNvSpPr txBox="1"/>
      </xdr:nvSpPr>
      <xdr:spPr>
        <a:xfrm>
          <a:off x="12547111" y="6117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158068</xdr:rowOff>
    </xdr:from>
    <xdr:to>
      <xdr:col>85</xdr:col>
      <xdr:colOff>177800</xdr:colOff>
      <xdr:row>37</xdr:row>
      <xdr:rowOff>88218</xdr:rowOff>
    </xdr:to>
    <xdr:sp macro="" textlink="">
      <xdr:nvSpPr>
        <xdr:cNvPr id="539" name="楕円 538"/>
        <xdr:cNvSpPr/>
      </xdr:nvSpPr>
      <xdr:spPr>
        <a:xfrm>
          <a:off x="16268700" y="633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136495</xdr:rowOff>
    </xdr:from>
    <xdr:ext cx="534377" cy="259045"/>
    <xdr:sp macro="" textlink="">
      <xdr:nvSpPr>
        <xdr:cNvPr id="540" name="消防費該当値テキスト"/>
        <xdr:cNvSpPr txBox="1"/>
      </xdr:nvSpPr>
      <xdr:spPr>
        <a:xfrm>
          <a:off x="16370300" y="6308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154590</xdr:rowOff>
    </xdr:from>
    <xdr:to>
      <xdr:col>81</xdr:col>
      <xdr:colOff>101600</xdr:colOff>
      <xdr:row>37</xdr:row>
      <xdr:rowOff>84740</xdr:rowOff>
    </xdr:to>
    <xdr:sp macro="" textlink="">
      <xdr:nvSpPr>
        <xdr:cNvPr id="541" name="楕円 540"/>
        <xdr:cNvSpPr/>
      </xdr:nvSpPr>
      <xdr:spPr>
        <a:xfrm>
          <a:off x="15430500" y="632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101267</xdr:rowOff>
    </xdr:from>
    <xdr:ext cx="534377" cy="259045"/>
    <xdr:sp macro="" textlink="">
      <xdr:nvSpPr>
        <xdr:cNvPr id="542" name="テキスト ボックス 541"/>
        <xdr:cNvSpPr txBox="1"/>
      </xdr:nvSpPr>
      <xdr:spPr>
        <a:xfrm>
          <a:off x="15214111" y="6102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170265</xdr:rowOff>
    </xdr:from>
    <xdr:to>
      <xdr:col>76</xdr:col>
      <xdr:colOff>165100</xdr:colOff>
      <xdr:row>37</xdr:row>
      <xdr:rowOff>100415</xdr:rowOff>
    </xdr:to>
    <xdr:sp macro="" textlink="">
      <xdr:nvSpPr>
        <xdr:cNvPr id="543" name="楕円 542"/>
        <xdr:cNvSpPr/>
      </xdr:nvSpPr>
      <xdr:spPr>
        <a:xfrm>
          <a:off x="14541500" y="634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91542</xdr:rowOff>
    </xdr:from>
    <xdr:ext cx="534377" cy="259045"/>
    <xdr:sp macro="" textlink="">
      <xdr:nvSpPr>
        <xdr:cNvPr id="544" name="テキスト ボックス 543"/>
        <xdr:cNvSpPr txBox="1"/>
      </xdr:nvSpPr>
      <xdr:spPr>
        <a:xfrm>
          <a:off x="14325111" y="6435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22361</xdr:rowOff>
    </xdr:from>
    <xdr:to>
      <xdr:col>72</xdr:col>
      <xdr:colOff>38100</xdr:colOff>
      <xdr:row>37</xdr:row>
      <xdr:rowOff>123961</xdr:rowOff>
    </xdr:to>
    <xdr:sp macro="" textlink="">
      <xdr:nvSpPr>
        <xdr:cNvPr id="545" name="楕円 544"/>
        <xdr:cNvSpPr/>
      </xdr:nvSpPr>
      <xdr:spPr>
        <a:xfrm>
          <a:off x="13652500" y="6366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115088</xdr:rowOff>
    </xdr:from>
    <xdr:ext cx="534377" cy="259045"/>
    <xdr:sp macro="" textlink="">
      <xdr:nvSpPr>
        <xdr:cNvPr id="546" name="テキスト ボックス 545"/>
        <xdr:cNvSpPr txBox="1"/>
      </xdr:nvSpPr>
      <xdr:spPr>
        <a:xfrm>
          <a:off x="13436111" y="6458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14801</xdr:rowOff>
    </xdr:from>
    <xdr:to>
      <xdr:col>67</xdr:col>
      <xdr:colOff>101600</xdr:colOff>
      <xdr:row>37</xdr:row>
      <xdr:rowOff>116401</xdr:rowOff>
    </xdr:to>
    <xdr:sp macro="" textlink="">
      <xdr:nvSpPr>
        <xdr:cNvPr id="547" name="楕円 546"/>
        <xdr:cNvSpPr/>
      </xdr:nvSpPr>
      <xdr:spPr>
        <a:xfrm>
          <a:off x="12763500" y="635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107528</xdr:rowOff>
    </xdr:from>
    <xdr:ext cx="534377" cy="259045"/>
    <xdr:sp macro="" textlink="">
      <xdr:nvSpPr>
        <xdr:cNvPr id="548" name="テキスト ボックス 547"/>
        <xdr:cNvSpPr txBox="1"/>
      </xdr:nvSpPr>
      <xdr:spPr>
        <a:xfrm>
          <a:off x="12547111" y="6451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0" name="テキスト ボックス 55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4" name="テキスト ボックス 56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6" name="テキスト ボックス 56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111407</xdr:rowOff>
    </xdr:from>
    <xdr:to>
      <xdr:col>85</xdr:col>
      <xdr:colOff>126364</xdr:colOff>
      <xdr:row>58</xdr:row>
      <xdr:rowOff>21689</xdr:rowOff>
    </xdr:to>
    <xdr:cxnSp macro="">
      <xdr:nvCxnSpPr>
        <xdr:cNvPr id="572" name="直線コネクタ 571"/>
        <xdr:cNvCxnSpPr/>
      </xdr:nvCxnSpPr>
      <xdr:spPr>
        <a:xfrm flipV="1">
          <a:off x="16317595" y="8683907"/>
          <a:ext cx="1269" cy="1281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25516</xdr:rowOff>
    </xdr:from>
    <xdr:ext cx="534377" cy="259045"/>
    <xdr:sp macro="" textlink="">
      <xdr:nvSpPr>
        <xdr:cNvPr id="573" name="教育費最小値テキスト"/>
        <xdr:cNvSpPr txBox="1"/>
      </xdr:nvSpPr>
      <xdr:spPr>
        <a:xfrm>
          <a:off x="16370300" y="996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21689</xdr:rowOff>
    </xdr:from>
    <xdr:to>
      <xdr:col>86</xdr:col>
      <xdr:colOff>25400</xdr:colOff>
      <xdr:row>58</xdr:row>
      <xdr:rowOff>21689</xdr:rowOff>
    </xdr:to>
    <xdr:cxnSp macro="">
      <xdr:nvCxnSpPr>
        <xdr:cNvPr id="574" name="直線コネクタ 573"/>
        <xdr:cNvCxnSpPr/>
      </xdr:nvCxnSpPr>
      <xdr:spPr>
        <a:xfrm>
          <a:off x="16230600" y="9965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58084</xdr:rowOff>
    </xdr:from>
    <xdr:ext cx="599010" cy="259045"/>
    <xdr:sp macro="" textlink="">
      <xdr:nvSpPr>
        <xdr:cNvPr id="575" name="教育費最大値テキスト"/>
        <xdr:cNvSpPr txBox="1"/>
      </xdr:nvSpPr>
      <xdr:spPr>
        <a:xfrm>
          <a:off x="16370300" y="8459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193,713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111407</xdr:rowOff>
    </xdr:from>
    <xdr:to>
      <xdr:col>86</xdr:col>
      <xdr:colOff>25400</xdr:colOff>
      <xdr:row>50</xdr:row>
      <xdr:rowOff>111407</xdr:rowOff>
    </xdr:to>
    <xdr:cxnSp macro="">
      <xdr:nvCxnSpPr>
        <xdr:cNvPr id="576" name="直線コネクタ 575"/>
        <xdr:cNvCxnSpPr/>
      </xdr:nvCxnSpPr>
      <xdr:spPr>
        <a:xfrm>
          <a:off x="16230600" y="8683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155032</xdr:rowOff>
    </xdr:from>
    <xdr:to>
      <xdr:col>85</xdr:col>
      <xdr:colOff>127000</xdr:colOff>
      <xdr:row>56</xdr:row>
      <xdr:rowOff>32822</xdr:rowOff>
    </xdr:to>
    <xdr:cxnSp macro="">
      <xdr:nvCxnSpPr>
        <xdr:cNvPr id="577" name="直線コネクタ 576"/>
        <xdr:cNvCxnSpPr/>
      </xdr:nvCxnSpPr>
      <xdr:spPr>
        <a:xfrm>
          <a:off x="15481300" y="9413332"/>
          <a:ext cx="838200" cy="220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162702</xdr:rowOff>
    </xdr:from>
    <xdr:ext cx="534377" cy="259045"/>
    <xdr:sp macro="" textlink="">
      <xdr:nvSpPr>
        <xdr:cNvPr id="578" name="教育費平均値テキスト"/>
        <xdr:cNvSpPr txBox="1"/>
      </xdr:nvSpPr>
      <xdr:spPr>
        <a:xfrm>
          <a:off x="16370300" y="9421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139825</xdr:rowOff>
    </xdr:from>
    <xdr:to>
      <xdr:col>85</xdr:col>
      <xdr:colOff>177800</xdr:colOff>
      <xdr:row>56</xdr:row>
      <xdr:rowOff>69975</xdr:rowOff>
    </xdr:to>
    <xdr:sp macro="" textlink="">
      <xdr:nvSpPr>
        <xdr:cNvPr id="579" name="フローチャート: 判断 578"/>
        <xdr:cNvSpPr/>
      </xdr:nvSpPr>
      <xdr:spPr>
        <a:xfrm>
          <a:off x="16268700" y="956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155032</xdr:rowOff>
    </xdr:from>
    <xdr:to>
      <xdr:col>81</xdr:col>
      <xdr:colOff>50800</xdr:colOff>
      <xdr:row>57</xdr:row>
      <xdr:rowOff>16881</xdr:rowOff>
    </xdr:to>
    <xdr:cxnSp macro="">
      <xdr:nvCxnSpPr>
        <xdr:cNvPr id="580" name="直線コネクタ 579"/>
        <xdr:cNvCxnSpPr/>
      </xdr:nvCxnSpPr>
      <xdr:spPr>
        <a:xfrm flipV="1">
          <a:off x="14592300" y="9413332"/>
          <a:ext cx="889000" cy="376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195</xdr:rowOff>
    </xdr:from>
    <xdr:to>
      <xdr:col>81</xdr:col>
      <xdr:colOff>101600</xdr:colOff>
      <xdr:row>56</xdr:row>
      <xdr:rowOff>101795</xdr:rowOff>
    </xdr:to>
    <xdr:sp macro="" textlink="">
      <xdr:nvSpPr>
        <xdr:cNvPr id="581" name="フローチャート: 判断 580"/>
        <xdr:cNvSpPr/>
      </xdr:nvSpPr>
      <xdr:spPr>
        <a:xfrm>
          <a:off x="15430500" y="960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92922</xdr:rowOff>
    </xdr:from>
    <xdr:ext cx="534377" cy="259045"/>
    <xdr:sp macro="" textlink="">
      <xdr:nvSpPr>
        <xdr:cNvPr id="582" name="テキスト ボックス 581"/>
        <xdr:cNvSpPr txBox="1"/>
      </xdr:nvSpPr>
      <xdr:spPr>
        <a:xfrm>
          <a:off x="15214111" y="9694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16881</xdr:rowOff>
    </xdr:from>
    <xdr:to>
      <xdr:col>76</xdr:col>
      <xdr:colOff>114300</xdr:colOff>
      <xdr:row>57</xdr:row>
      <xdr:rowOff>24326</xdr:rowOff>
    </xdr:to>
    <xdr:cxnSp macro="">
      <xdr:nvCxnSpPr>
        <xdr:cNvPr id="583" name="直線コネクタ 582"/>
        <xdr:cNvCxnSpPr/>
      </xdr:nvCxnSpPr>
      <xdr:spPr>
        <a:xfrm flipV="1">
          <a:off x="13703300" y="9789531"/>
          <a:ext cx="889000" cy="7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51950</xdr:rowOff>
    </xdr:from>
    <xdr:to>
      <xdr:col>76</xdr:col>
      <xdr:colOff>165100</xdr:colOff>
      <xdr:row>56</xdr:row>
      <xdr:rowOff>153550</xdr:rowOff>
    </xdr:to>
    <xdr:sp macro="" textlink="">
      <xdr:nvSpPr>
        <xdr:cNvPr id="584" name="フローチャート: 判断 583"/>
        <xdr:cNvSpPr/>
      </xdr:nvSpPr>
      <xdr:spPr>
        <a:xfrm>
          <a:off x="145415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170077</xdr:rowOff>
    </xdr:from>
    <xdr:ext cx="534377" cy="259045"/>
    <xdr:sp macro="" textlink="">
      <xdr:nvSpPr>
        <xdr:cNvPr id="585" name="テキスト ボックス 584"/>
        <xdr:cNvSpPr txBox="1"/>
      </xdr:nvSpPr>
      <xdr:spPr>
        <a:xfrm>
          <a:off x="14325111" y="942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105380</xdr:rowOff>
    </xdr:from>
    <xdr:to>
      <xdr:col>71</xdr:col>
      <xdr:colOff>177800</xdr:colOff>
      <xdr:row>57</xdr:row>
      <xdr:rowOff>24326</xdr:rowOff>
    </xdr:to>
    <xdr:cxnSp macro="">
      <xdr:nvCxnSpPr>
        <xdr:cNvPr id="586" name="直線コネクタ 585"/>
        <xdr:cNvCxnSpPr/>
      </xdr:nvCxnSpPr>
      <xdr:spPr>
        <a:xfrm>
          <a:off x="12814300" y="9706580"/>
          <a:ext cx="889000" cy="90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47402</xdr:rowOff>
    </xdr:from>
    <xdr:to>
      <xdr:col>72</xdr:col>
      <xdr:colOff>38100</xdr:colOff>
      <xdr:row>56</xdr:row>
      <xdr:rowOff>149002</xdr:rowOff>
    </xdr:to>
    <xdr:sp macro="" textlink="">
      <xdr:nvSpPr>
        <xdr:cNvPr id="587" name="フローチャート: 判断 586"/>
        <xdr:cNvSpPr/>
      </xdr:nvSpPr>
      <xdr:spPr>
        <a:xfrm>
          <a:off x="13652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165529</xdr:rowOff>
    </xdr:from>
    <xdr:ext cx="534377" cy="259045"/>
    <xdr:sp macro="" textlink="">
      <xdr:nvSpPr>
        <xdr:cNvPr id="588" name="テキスト ボックス 587"/>
        <xdr:cNvSpPr txBox="1"/>
      </xdr:nvSpPr>
      <xdr:spPr>
        <a:xfrm>
          <a:off x="13436111" y="94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51013</xdr:rowOff>
    </xdr:from>
    <xdr:to>
      <xdr:col>67</xdr:col>
      <xdr:colOff>101600</xdr:colOff>
      <xdr:row>56</xdr:row>
      <xdr:rowOff>152613</xdr:rowOff>
    </xdr:to>
    <xdr:sp macro="" textlink="">
      <xdr:nvSpPr>
        <xdr:cNvPr id="589" name="フローチャート: 判断 588"/>
        <xdr:cNvSpPr/>
      </xdr:nvSpPr>
      <xdr:spPr>
        <a:xfrm>
          <a:off x="12763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169140</xdr:rowOff>
    </xdr:from>
    <xdr:ext cx="534377" cy="259045"/>
    <xdr:sp macro="" textlink="">
      <xdr:nvSpPr>
        <xdr:cNvPr id="590" name="テキスト ボックス 589"/>
        <xdr:cNvSpPr txBox="1"/>
      </xdr:nvSpPr>
      <xdr:spPr>
        <a:xfrm>
          <a:off x="12547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153472</xdr:rowOff>
    </xdr:from>
    <xdr:to>
      <xdr:col>85</xdr:col>
      <xdr:colOff>177800</xdr:colOff>
      <xdr:row>56</xdr:row>
      <xdr:rowOff>83622</xdr:rowOff>
    </xdr:to>
    <xdr:sp macro="" textlink="">
      <xdr:nvSpPr>
        <xdr:cNvPr id="596" name="楕円 595"/>
        <xdr:cNvSpPr/>
      </xdr:nvSpPr>
      <xdr:spPr>
        <a:xfrm>
          <a:off x="16268700" y="958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131899</xdr:rowOff>
    </xdr:from>
    <xdr:ext cx="534377" cy="259045"/>
    <xdr:sp macro="" textlink="">
      <xdr:nvSpPr>
        <xdr:cNvPr id="597" name="教育費該当値テキスト"/>
        <xdr:cNvSpPr txBox="1"/>
      </xdr:nvSpPr>
      <xdr:spPr>
        <a:xfrm>
          <a:off x="16370300" y="9561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104232</xdr:rowOff>
    </xdr:from>
    <xdr:to>
      <xdr:col>81</xdr:col>
      <xdr:colOff>101600</xdr:colOff>
      <xdr:row>55</xdr:row>
      <xdr:rowOff>34382</xdr:rowOff>
    </xdr:to>
    <xdr:sp macro="" textlink="">
      <xdr:nvSpPr>
        <xdr:cNvPr id="598" name="楕円 597"/>
        <xdr:cNvSpPr/>
      </xdr:nvSpPr>
      <xdr:spPr>
        <a:xfrm>
          <a:off x="15430500" y="936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50909</xdr:rowOff>
    </xdr:from>
    <xdr:ext cx="534377" cy="259045"/>
    <xdr:sp macro="" textlink="">
      <xdr:nvSpPr>
        <xdr:cNvPr id="599" name="テキスト ボックス 598"/>
        <xdr:cNvSpPr txBox="1"/>
      </xdr:nvSpPr>
      <xdr:spPr>
        <a:xfrm>
          <a:off x="15214111" y="9137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137531</xdr:rowOff>
    </xdr:from>
    <xdr:to>
      <xdr:col>76</xdr:col>
      <xdr:colOff>165100</xdr:colOff>
      <xdr:row>57</xdr:row>
      <xdr:rowOff>67681</xdr:rowOff>
    </xdr:to>
    <xdr:sp macro="" textlink="">
      <xdr:nvSpPr>
        <xdr:cNvPr id="600" name="楕円 599"/>
        <xdr:cNvSpPr/>
      </xdr:nvSpPr>
      <xdr:spPr>
        <a:xfrm>
          <a:off x="14541500" y="9738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58808</xdr:rowOff>
    </xdr:from>
    <xdr:ext cx="534377" cy="259045"/>
    <xdr:sp macro="" textlink="">
      <xdr:nvSpPr>
        <xdr:cNvPr id="601" name="テキスト ボックス 600"/>
        <xdr:cNvSpPr txBox="1"/>
      </xdr:nvSpPr>
      <xdr:spPr>
        <a:xfrm>
          <a:off x="14325111" y="9831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144976</xdr:rowOff>
    </xdr:from>
    <xdr:to>
      <xdr:col>72</xdr:col>
      <xdr:colOff>38100</xdr:colOff>
      <xdr:row>57</xdr:row>
      <xdr:rowOff>75126</xdr:rowOff>
    </xdr:to>
    <xdr:sp macro="" textlink="">
      <xdr:nvSpPr>
        <xdr:cNvPr id="602" name="楕円 601"/>
        <xdr:cNvSpPr/>
      </xdr:nvSpPr>
      <xdr:spPr>
        <a:xfrm>
          <a:off x="13652500" y="974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66253</xdr:rowOff>
    </xdr:from>
    <xdr:ext cx="534377" cy="259045"/>
    <xdr:sp macro="" textlink="">
      <xdr:nvSpPr>
        <xdr:cNvPr id="603" name="テキスト ボックス 602"/>
        <xdr:cNvSpPr txBox="1"/>
      </xdr:nvSpPr>
      <xdr:spPr>
        <a:xfrm>
          <a:off x="13436111" y="9838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54580</xdr:rowOff>
    </xdr:from>
    <xdr:to>
      <xdr:col>67</xdr:col>
      <xdr:colOff>101600</xdr:colOff>
      <xdr:row>56</xdr:row>
      <xdr:rowOff>156180</xdr:rowOff>
    </xdr:to>
    <xdr:sp macro="" textlink="">
      <xdr:nvSpPr>
        <xdr:cNvPr id="604" name="楕円 603"/>
        <xdr:cNvSpPr/>
      </xdr:nvSpPr>
      <xdr:spPr>
        <a:xfrm>
          <a:off x="12763500" y="965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147307</xdr:rowOff>
    </xdr:from>
    <xdr:ext cx="534377" cy="259045"/>
    <xdr:sp macro="" textlink="">
      <xdr:nvSpPr>
        <xdr:cNvPr id="605" name="テキスト ボックス 604"/>
        <xdr:cNvSpPr txBox="1"/>
      </xdr:nvSpPr>
      <xdr:spPr>
        <a:xfrm>
          <a:off x="12547111" y="9748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5" name="テキスト ボックス 62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137541</xdr:rowOff>
    </xdr:from>
    <xdr:to>
      <xdr:col>85</xdr:col>
      <xdr:colOff>126364</xdr:colOff>
      <xdr:row>79</xdr:row>
      <xdr:rowOff>44450</xdr:rowOff>
    </xdr:to>
    <xdr:cxnSp macro="">
      <xdr:nvCxnSpPr>
        <xdr:cNvPr id="629" name="直線コネクタ 628"/>
        <xdr:cNvCxnSpPr/>
      </xdr:nvCxnSpPr>
      <xdr:spPr>
        <a:xfrm flipV="1">
          <a:off x="16317595" y="12139041"/>
          <a:ext cx="1269" cy="1449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0"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84218</xdr:rowOff>
    </xdr:from>
    <xdr:ext cx="599010" cy="259045"/>
    <xdr:sp macro="" textlink="">
      <xdr:nvSpPr>
        <xdr:cNvPr id="632" name="災害復旧費最大値テキスト"/>
        <xdr:cNvSpPr txBox="1"/>
      </xdr:nvSpPr>
      <xdr:spPr>
        <a:xfrm>
          <a:off x="16370300" y="11914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114,170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137541</xdr:rowOff>
    </xdr:from>
    <xdr:to>
      <xdr:col>86</xdr:col>
      <xdr:colOff>25400</xdr:colOff>
      <xdr:row>70</xdr:row>
      <xdr:rowOff>137541</xdr:rowOff>
    </xdr:to>
    <xdr:cxnSp macro="">
      <xdr:nvCxnSpPr>
        <xdr:cNvPr id="633" name="直線コネクタ 632"/>
        <xdr:cNvCxnSpPr/>
      </xdr:nvCxnSpPr>
      <xdr:spPr>
        <a:xfrm>
          <a:off x="16230600" y="12139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114821</xdr:rowOff>
    </xdr:from>
    <xdr:to>
      <xdr:col>85</xdr:col>
      <xdr:colOff>127000</xdr:colOff>
      <xdr:row>78</xdr:row>
      <xdr:rowOff>123253</xdr:rowOff>
    </xdr:to>
    <xdr:cxnSp macro="">
      <xdr:nvCxnSpPr>
        <xdr:cNvPr id="634" name="直線コネクタ 633"/>
        <xdr:cNvCxnSpPr/>
      </xdr:nvCxnSpPr>
      <xdr:spPr>
        <a:xfrm>
          <a:off x="15481300" y="13487921"/>
          <a:ext cx="838200" cy="8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71010</xdr:rowOff>
    </xdr:from>
    <xdr:ext cx="469744" cy="259045"/>
    <xdr:sp macro="" textlink="">
      <xdr:nvSpPr>
        <xdr:cNvPr id="635" name="災害復旧費平均値テキスト"/>
        <xdr:cNvSpPr txBox="1"/>
      </xdr:nvSpPr>
      <xdr:spPr>
        <a:xfrm>
          <a:off x="16370300" y="13272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48133</xdr:rowOff>
    </xdr:from>
    <xdr:to>
      <xdr:col>85</xdr:col>
      <xdr:colOff>177800</xdr:colOff>
      <xdr:row>78</xdr:row>
      <xdr:rowOff>149733</xdr:rowOff>
    </xdr:to>
    <xdr:sp macro="" textlink="">
      <xdr:nvSpPr>
        <xdr:cNvPr id="636" name="フローチャート: 判断 635"/>
        <xdr:cNvSpPr/>
      </xdr:nvSpPr>
      <xdr:spPr>
        <a:xfrm>
          <a:off x="16268700" y="1342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91466</xdr:rowOff>
    </xdr:from>
    <xdr:to>
      <xdr:col>81</xdr:col>
      <xdr:colOff>50800</xdr:colOff>
      <xdr:row>78</xdr:row>
      <xdr:rowOff>114821</xdr:rowOff>
    </xdr:to>
    <xdr:cxnSp macro="">
      <xdr:nvCxnSpPr>
        <xdr:cNvPr id="637" name="直線コネクタ 636"/>
        <xdr:cNvCxnSpPr/>
      </xdr:nvCxnSpPr>
      <xdr:spPr>
        <a:xfrm>
          <a:off x="14592300" y="13464566"/>
          <a:ext cx="889000" cy="2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36615</xdr:rowOff>
    </xdr:from>
    <xdr:to>
      <xdr:col>81</xdr:col>
      <xdr:colOff>101600</xdr:colOff>
      <xdr:row>78</xdr:row>
      <xdr:rowOff>138215</xdr:rowOff>
    </xdr:to>
    <xdr:sp macro="" textlink="">
      <xdr:nvSpPr>
        <xdr:cNvPr id="638" name="フローチャート: 判断 637"/>
        <xdr:cNvSpPr/>
      </xdr:nvSpPr>
      <xdr:spPr>
        <a:xfrm>
          <a:off x="15430500" y="1340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154742</xdr:rowOff>
    </xdr:from>
    <xdr:ext cx="534377" cy="259045"/>
    <xdr:sp macro="" textlink="">
      <xdr:nvSpPr>
        <xdr:cNvPr id="639" name="テキスト ボックス 638"/>
        <xdr:cNvSpPr txBox="1"/>
      </xdr:nvSpPr>
      <xdr:spPr>
        <a:xfrm>
          <a:off x="15214111" y="13184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91466</xdr:rowOff>
    </xdr:from>
    <xdr:to>
      <xdr:col>76</xdr:col>
      <xdr:colOff>114300</xdr:colOff>
      <xdr:row>79</xdr:row>
      <xdr:rowOff>4330</xdr:rowOff>
    </xdr:to>
    <xdr:cxnSp macro="">
      <xdr:nvCxnSpPr>
        <xdr:cNvPr id="640" name="直線コネクタ 639"/>
        <xdr:cNvCxnSpPr/>
      </xdr:nvCxnSpPr>
      <xdr:spPr>
        <a:xfrm flipV="1">
          <a:off x="13703300" y="13464566"/>
          <a:ext cx="889000" cy="84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49403</xdr:rowOff>
    </xdr:from>
    <xdr:to>
      <xdr:col>76</xdr:col>
      <xdr:colOff>165100</xdr:colOff>
      <xdr:row>78</xdr:row>
      <xdr:rowOff>151003</xdr:rowOff>
    </xdr:to>
    <xdr:sp macro="" textlink="">
      <xdr:nvSpPr>
        <xdr:cNvPr id="641" name="フローチャート: 判断 640"/>
        <xdr:cNvSpPr/>
      </xdr:nvSpPr>
      <xdr:spPr>
        <a:xfrm>
          <a:off x="14541500" y="1342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142130</xdr:rowOff>
    </xdr:from>
    <xdr:ext cx="469744" cy="259045"/>
    <xdr:sp macro="" textlink="">
      <xdr:nvSpPr>
        <xdr:cNvPr id="642" name="テキスト ボックス 641"/>
        <xdr:cNvSpPr txBox="1"/>
      </xdr:nvSpPr>
      <xdr:spPr>
        <a:xfrm>
          <a:off x="14357428" y="13515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170929</xdr:rowOff>
    </xdr:from>
    <xdr:to>
      <xdr:col>71</xdr:col>
      <xdr:colOff>177800</xdr:colOff>
      <xdr:row>79</xdr:row>
      <xdr:rowOff>4330</xdr:rowOff>
    </xdr:to>
    <xdr:cxnSp macro="">
      <xdr:nvCxnSpPr>
        <xdr:cNvPr id="643" name="直線コネクタ 642"/>
        <xdr:cNvCxnSpPr/>
      </xdr:nvCxnSpPr>
      <xdr:spPr>
        <a:xfrm>
          <a:off x="12814300" y="13544029"/>
          <a:ext cx="889000" cy="4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97346</xdr:rowOff>
    </xdr:from>
    <xdr:to>
      <xdr:col>72</xdr:col>
      <xdr:colOff>38100</xdr:colOff>
      <xdr:row>79</xdr:row>
      <xdr:rowOff>27496</xdr:rowOff>
    </xdr:to>
    <xdr:sp macro="" textlink="">
      <xdr:nvSpPr>
        <xdr:cNvPr id="644" name="フローチャート: 判断 643"/>
        <xdr:cNvSpPr/>
      </xdr:nvSpPr>
      <xdr:spPr>
        <a:xfrm>
          <a:off x="136525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44023</xdr:rowOff>
    </xdr:from>
    <xdr:ext cx="469744" cy="259045"/>
    <xdr:sp macro="" textlink="">
      <xdr:nvSpPr>
        <xdr:cNvPr id="645" name="テキスト ボックス 644"/>
        <xdr:cNvSpPr txBox="1"/>
      </xdr:nvSpPr>
      <xdr:spPr>
        <a:xfrm>
          <a:off x="13468428" y="13245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111785</xdr:rowOff>
    </xdr:from>
    <xdr:to>
      <xdr:col>67</xdr:col>
      <xdr:colOff>101600</xdr:colOff>
      <xdr:row>79</xdr:row>
      <xdr:rowOff>41935</xdr:rowOff>
    </xdr:to>
    <xdr:sp macro="" textlink="">
      <xdr:nvSpPr>
        <xdr:cNvPr id="646" name="フローチャート: 判断 645"/>
        <xdr:cNvSpPr/>
      </xdr:nvSpPr>
      <xdr:spPr>
        <a:xfrm>
          <a:off x="12763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58462</xdr:rowOff>
    </xdr:from>
    <xdr:ext cx="469744" cy="259045"/>
    <xdr:sp macro="" textlink="">
      <xdr:nvSpPr>
        <xdr:cNvPr id="647" name="テキスト ボックス 646"/>
        <xdr:cNvSpPr txBox="1"/>
      </xdr:nvSpPr>
      <xdr:spPr>
        <a:xfrm>
          <a:off x="12579428" y="1326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72453</xdr:rowOff>
    </xdr:from>
    <xdr:to>
      <xdr:col>85</xdr:col>
      <xdr:colOff>177800</xdr:colOff>
      <xdr:row>79</xdr:row>
      <xdr:rowOff>2603</xdr:rowOff>
    </xdr:to>
    <xdr:sp macro="" textlink="">
      <xdr:nvSpPr>
        <xdr:cNvPr id="653" name="楕円 652"/>
        <xdr:cNvSpPr/>
      </xdr:nvSpPr>
      <xdr:spPr>
        <a:xfrm>
          <a:off x="16268700" y="13445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26560</xdr:rowOff>
    </xdr:from>
    <xdr:ext cx="469744" cy="259045"/>
    <xdr:sp macro="" textlink="">
      <xdr:nvSpPr>
        <xdr:cNvPr id="654" name="災害復旧費該当値テキスト"/>
        <xdr:cNvSpPr txBox="1"/>
      </xdr:nvSpPr>
      <xdr:spPr>
        <a:xfrm>
          <a:off x="16370300" y="13399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64021</xdr:rowOff>
    </xdr:from>
    <xdr:to>
      <xdr:col>81</xdr:col>
      <xdr:colOff>101600</xdr:colOff>
      <xdr:row>78</xdr:row>
      <xdr:rowOff>165621</xdr:rowOff>
    </xdr:to>
    <xdr:sp macro="" textlink="">
      <xdr:nvSpPr>
        <xdr:cNvPr id="655" name="楕円 654"/>
        <xdr:cNvSpPr/>
      </xdr:nvSpPr>
      <xdr:spPr>
        <a:xfrm>
          <a:off x="15430500" y="13437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156748</xdr:rowOff>
    </xdr:from>
    <xdr:ext cx="469744" cy="259045"/>
    <xdr:sp macro="" textlink="">
      <xdr:nvSpPr>
        <xdr:cNvPr id="656" name="テキスト ボックス 655"/>
        <xdr:cNvSpPr txBox="1"/>
      </xdr:nvSpPr>
      <xdr:spPr>
        <a:xfrm>
          <a:off x="15246428" y="13529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40666</xdr:rowOff>
    </xdr:from>
    <xdr:to>
      <xdr:col>76</xdr:col>
      <xdr:colOff>165100</xdr:colOff>
      <xdr:row>78</xdr:row>
      <xdr:rowOff>142266</xdr:rowOff>
    </xdr:to>
    <xdr:sp macro="" textlink="">
      <xdr:nvSpPr>
        <xdr:cNvPr id="657" name="楕円 656"/>
        <xdr:cNvSpPr/>
      </xdr:nvSpPr>
      <xdr:spPr>
        <a:xfrm>
          <a:off x="14541500" y="1341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158793</xdr:rowOff>
    </xdr:from>
    <xdr:ext cx="469744" cy="259045"/>
    <xdr:sp macro="" textlink="">
      <xdr:nvSpPr>
        <xdr:cNvPr id="658" name="テキスト ボックス 657"/>
        <xdr:cNvSpPr txBox="1"/>
      </xdr:nvSpPr>
      <xdr:spPr>
        <a:xfrm>
          <a:off x="14357428" y="13188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124980</xdr:rowOff>
    </xdr:from>
    <xdr:to>
      <xdr:col>72</xdr:col>
      <xdr:colOff>38100</xdr:colOff>
      <xdr:row>79</xdr:row>
      <xdr:rowOff>55130</xdr:rowOff>
    </xdr:to>
    <xdr:sp macro="" textlink="">
      <xdr:nvSpPr>
        <xdr:cNvPr id="659" name="楕円 658"/>
        <xdr:cNvSpPr/>
      </xdr:nvSpPr>
      <xdr:spPr>
        <a:xfrm>
          <a:off x="13652500" y="1349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46257</xdr:rowOff>
    </xdr:from>
    <xdr:ext cx="469744" cy="259045"/>
    <xdr:sp macro="" textlink="">
      <xdr:nvSpPr>
        <xdr:cNvPr id="660" name="テキスト ボックス 659"/>
        <xdr:cNvSpPr txBox="1"/>
      </xdr:nvSpPr>
      <xdr:spPr>
        <a:xfrm>
          <a:off x="13468428" y="13590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120129</xdr:rowOff>
    </xdr:from>
    <xdr:to>
      <xdr:col>67</xdr:col>
      <xdr:colOff>101600</xdr:colOff>
      <xdr:row>79</xdr:row>
      <xdr:rowOff>50279</xdr:rowOff>
    </xdr:to>
    <xdr:sp macro="" textlink="">
      <xdr:nvSpPr>
        <xdr:cNvPr id="661" name="楕円 660"/>
        <xdr:cNvSpPr/>
      </xdr:nvSpPr>
      <xdr:spPr>
        <a:xfrm>
          <a:off x="12763500" y="13493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41406</xdr:rowOff>
    </xdr:from>
    <xdr:ext cx="469744" cy="259045"/>
    <xdr:sp macro="" textlink="">
      <xdr:nvSpPr>
        <xdr:cNvPr id="662" name="テキスト ボックス 661"/>
        <xdr:cNvSpPr txBox="1"/>
      </xdr:nvSpPr>
      <xdr:spPr>
        <a:xfrm>
          <a:off x="12579428" y="13585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3" name="直線コネクタ 672"/>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4" name="テキスト ボックス 673"/>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5" name="直線コネクタ 674"/>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6" name="テキスト ボックス 675"/>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7" name="直線コネクタ 676"/>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8" name="テキスト ボックス 677"/>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9" name="直線コネクタ 678"/>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0" name="テキスト ボックス 679"/>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1" name="直線コネクタ 680"/>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2" name="テキスト ボックス 681"/>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3" name="直線コネクタ 682"/>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4" name="テキスト ボックス 683"/>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135455</xdr:rowOff>
    </xdr:from>
    <xdr:to>
      <xdr:col>85</xdr:col>
      <xdr:colOff>126364</xdr:colOff>
      <xdr:row>99</xdr:row>
      <xdr:rowOff>4319</xdr:rowOff>
    </xdr:to>
    <xdr:cxnSp macro="">
      <xdr:nvCxnSpPr>
        <xdr:cNvPr id="688" name="直線コネクタ 687"/>
        <xdr:cNvCxnSpPr/>
      </xdr:nvCxnSpPr>
      <xdr:spPr>
        <a:xfrm flipV="1">
          <a:off x="16317595" y="15565955"/>
          <a:ext cx="1269" cy="141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8146</xdr:rowOff>
    </xdr:from>
    <xdr:ext cx="534377" cy="259045"/>
    <xdr:sp macro="" textlink="">
      <xdr:nvSpPr>
        <xdr:cNvPr id="689" name="公債費最小値テキスト"/>
        <xdr:cNvSpPr txBox="1"/>
      </xdr:nvSpPr>
      <xdr:spPr>
        <a:xfrm>
          <a:off x="16370300" y="1698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4319</xdr:rowOff>
    </xdr:from>
    <xdr:to>
      <xdr:col>86</xdr:col>
      <xdr:colOff>25400</xdr:colOff>
      <xdr:row>99</xdr:row>
      <xdr:rowOff>4319</xdr:rowOff>
    </xdr:to>
    <xdr:cxnSp macro="">
      <xdr:nvCxnSpPr>
        <xdr:cNvPr id="690" name="直線コネクタ 689"/>
        <xdr:cNvCxnSpPr/>
      </xdr:nvCxnSpPr>
      <xdr:spPr>
        <a:xfrm>
          <a:off x="16230600" y="16977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82132</xdr:rowOff>
    </xdr:from>
    <xdr:ext cx="599010" cy="259045"/>
    <xdr:sp macro="" textlink="">
      <xdr:nvSpPr>
        <xdr:cNvPr id="691" name="公債費最大値テキスト"/>
        <xdr:cNvSpPr txBox="1"/>
      </xdr:nvSpPr>
      <xdr:spPr>
        <a:xfrm>
          <a:off x="16370300" y="15341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461,300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135455</xdr:rowOff>
    </xdr:from>
    <xdr:to>
      <xdr:col>86</xdr:col>
      <xdr:colOff>25400</xdr:colOff>
      <xdr:row>90</xdr:row>
      <xdr:rowOff>135455</xdr:rowOff>
    </xdr:to>
    <xdr:cxnSp macro="">
      <xdr:nvCxnSpPr>
        <xdr:cNvPr id="692" name="直線コネクタ 691"/>
        <xdr:cNvCxnSpPr/>
      </xdr:nvCxnSpPr>
      <xdr:spPr>
        <a:xfrm>
          <a:off x="16230600" y="155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43659</xdr:rowOff>
    </xdr:from>
    <xdr:to>
      <xdr:col>85</xdr:col>
      <xdr:colOff>127000</xdr:colOff>
      <xdr:row>98</xdr:row>
      <xdr:rowOff>48845</xdr:rowOff>
    </xdr:to>
    <xdr:cxnSp macro="">
      <xdr:nvCxnSpPr>
        <xdr:cNvPr id="693" name="直線コネクタ 692"/>
        <xdr:cNvCxnSpPr/>
      </xdr:nvCxnSpPr>
      <xdr:spPr>
        <a:xfrm flipV="1">
          <a:off x="15481300" y="16845759"/>
          <a:ext cx="838200" cy="5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12113</xdr:rowOff>
    </xdr:from>
    <xdr:ext cx="534377" cy="259045"/>
    <xdr:sp macro="" textlink="">
      <xdr:nvSpPr>
        <xdr:cNvPr id="694" name="公債費平均値テキスト"/>
        <xdr:cNvSpPr txBox="1"/>
      </xdr:nvSpPr>
      <xdr:spPr>
        <a:xfrm>
          <a:off x="16370300" y="166427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160686</xdr:rowOff>
    </xdr:from>
    <xdr:to>
      <xdr:col>85</xdr:col>
      <xdr:colOff>177800</xdr:colOff>
      <xdr:row>98</xdr:row>
      <xdr:rowOff>90836</xdr:rowOff>
    </xdr:to>
    <xdr:sp macro="" textlink="">
      <xdr:nvSpPr>
        <xdr:cNvPr id="695" name="フローチャート: 判断 694"/>
        <xdr:cNvSpPr/>
      </xdr:nvSpPr>
      <xdr:spPr>
        <a:xfrm>
          <a:off x="162687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48845</xdr:rowOff>
    </xdr:from>
    <xdr:to>
      <xdr:col>81</xdr:col>
      <xdr:colOff>50800</xdr:colOff>
      <xdr:row>98</xdr:row>
      <xdr:rowOff>50171</xdr:rowOff>
    </xdr:to>
    <xdr:cxnSp macro="">
      <xdr:nvCxnSpPr>
        <xdr:cNvPr id="696" name="直線コネクタ 695"/>
        <xdr:cNvCxnSpPr/>
      </xdr:nvCxnSpPr>
      <xdr:spPr>
        <a:xfrm flipV="1">
          <a:off x="14592300" y="16850945"/>
          <a:ext cx="889000" cy="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165060</xdr:rowOff>
    </xdr:from>
    <xdr:to>
      <xdr:col>81</xdr:col>
      <xdr:colOff>101600</xdr:colOff>
      <xdr:row>98</xdr:row>
      <xdr:rowOff>95210</xdr:rowOff>
    </xdr:to>
    <xdr:sp macro="" textlink="">
      <xdr:nvSpPr>
        <xdr:cNvPr id="697" name="フローチャート: 判断 696"/>
        <xdr:cNvSpPr/>
      </xdr:nvSpPr>
      <xdr:spPr>
        <a:xfrm>
          <a:off x="15430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111737</xdr:rowOff>
    </xdr:from>
    <xdr:ext cx="534377" cy="259045"/>
    <xdr:sp macro="" textlink="">
      <xdr:nvSpPr>
        <xdr:cNvPr id="698" name="テキスト ボックス 697"/>
        <xdr:cNvSpPr txBox="1"/>
      </xdr:nvSpPr>
      <xdr:spPr>
        <a:xfrm>
          <a:off x="15214111" y="16570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46862</xdr:rowOff>
    </xdr:from>
    <xdr:to>
      <xdr:col>76</xdr:col>
      <xdr:colOff>114300</xdr:colOff>
      <xdr:row>98</xdr:row>
      <xdr:rowOff>50171</xdr:rowOff>
    </xdr:to>
    <xdr:cxnSp macro="">
      <xdr:nvCxnSpPr>
        <xdr:cNvPr id="699" name="直線コネクタ 698"/>
        <xdr:cNvCxnSpPr/>
      </xdr:nvCxnSpPr>
      <xdr:spPr>
        <a:xfrm>
          <a:off x="13703300" y="16848962"/>
          <a:ext cx="889000" cy="3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162902</xdr:rowOff>
    </xdr:from>
    <xdr:to>
      <xdr:col>76</xdr:col>
      <xdr:colOff>165100</xdr:colOff>
      <xdr:row>98</xdr:row>
      <xdr:rowOff>93052</xdr:rowOff>
    </xdr:to>
    <xdr:sp macro="" textlink="">
      <xdr:nvSpPr>
        <xdr:cNvPr id="700" name="フローチャート: 判断 699"/>
        <xdr:cNvSpPr/>
      </xdr:nvSpPr>
      <xdr:spPr>
        <a:xfrm>
          <a:off x="14541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109579</xdr:rowOff>
    </xdr:from>
    <xdr:ext cx="534377" cy="259045"/>
    <xdr:sp macro="" textlink="">
      <xdr:nvSpPr>
        <xdr:cNvPr id="701" name="テキスト ボックス 700"/>
        <xdr:cNvSpPr txBox="1"/>
      </xdr:nvSpPr>
      <xdr:spPr>
        <a:xfrm>
          <a:off x="14325111" y="1656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46862</xdr:rowOff>
    </xdr:from>
    <xdr:to>
      <xdr:col>71</xdr:col>
      <xdr:colOff>177800</xdr:colOff>
      <xdr:row>98</xdr:row>
      <xdr:rowOff>48051</xdr:rowOff>
    </xdr:to>
    <xdr:cxnSp macro="">
      <xdr:nvCxnSpPr>
        <xdr:cNvPr id="702" name="直線コネクタ 701"/>
        <xdr:cNvCxnSpPr/>
      </xdr:nvCxnSpPr>
      <xdr:spPr>
        <a:xfrm flipV="1">
          <a:off x="12814300" y="16848962"/>
          <a:ext cx="889000" cy="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162140</xdr:rowOff>
    </xdr:from>
    <xdr:to>
      <xdr:col>72</xdr:col>
      <xdr:colOff>38100</xdr:colOff>
      <xdr:row>98</xdr:row>
      <xdr:rowOff>92290</xdr:rowOff>
    </xdr:to>
    <xdr:sp macro="" textlink="">
      <xdr:nvSpPr>
        <xdr:cNvPr id="703" name="フローチャート: 判断 702"/>
        <xdr:cNvSpPr/>
      </xdr:nvSpPr>
      <xdr:spPr>
        <a:xfrm>
          <a:off x="13652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108817</xdr:rowOff>
    </xdr:from>
    <xdr:ext cx="534377" cy="259045"/>
    <xdr:sp macro="" textlink="">
      <xdr:nvSpPr>
        <xdr:cNvPr id="704" name="テキスト ボックス 703"/>
        <xdr:cNvSpPr txBox="1"/>
      </xdr:nvSpPr>
      <xdr:spPr>
        <a:xfrm>
          <a:off x="13436111" y="1656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159446</xdr:rowOff>
    </xdr:from>
    <xdr:to>
      <xdr:col>67</xdr:col>
      <xdr:colOff>101600</xdr:colOff>
      <xdr:row>98</xdr:row>
      <xdr:rowOff>89596</xdr:rowOff>
    </xdr:to>
    <xdr:sp macro="" textlink="">
      <xdr:nvSpPr>
        <xdr:cNvPr id="705" name="フローチャート: 判断 704"/>
        <xdr:cNvSpPr/>
      </xdr:nvSpPr>
      <xdr:spPr>
        <a:xfrm>
          <a:off x="12763500" y="1679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106123</xdr:rowOff>
    </xdr:from>
    <xdr:ext cx="534377" cy="259045"/>
    <xdr:sp macro="" textlink="">
      <xdr:nvSpPr>
        <xdr:cNvPr id="706" name="テキスト ボックス 705"/>
        <xdr:cNvSpPr txBox="1"/>
      </xdr:nvSpPr>
      <xdr:spPr>
        <a:xfrm>
          <a:off x="12547111" y="1656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164309</xdr:rowOff>
    </xdr:from>
    <xdr:to>
      <xdr:col>85</xdr:col>
      <xdr:colOff>177800</xdr:colOff>
      <xdr:row>98</xdr:row>
      <xdr:rowOff>94459</xdr:rowOff>
    </xdr:to>
    <xdr:sp macro="" textlink="">
      <xdr:nvSpPr>
        <xdr:cNvPr id="712" name="楕円 711"/>
        <xdr:cNvSpPr/>
      </xdr:nvSpPr>
      <xdr:spPr>
        <a:xfrm>
          <a:off x="16268700" y="16794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142736</xdr:rowOff>
    </xdr:from>
    <xdr:ext cx="534377" cy="259045"/>
    <xdr:sp macro="" textlink="">
      <xdr:nvSpPr>
        <xdr:cNvPr id="713" name="公債費該当値テキスト"/>
        <xdr:cNvSpPr txBox="1"/>
      </xdr:nvSpPr>
      <xdr:spPr>
        <a:xfrm>
          <a:off x="16370300" y="16773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169495</xdr:rowOff>
    </xdr:from>
    <xdr:to>
      <xdr:col>81</xdr:col>
      <xdr:colOff>101600</xdr:colOff>
      <xdr:row>98</xdr:row>
      <xdr:rowOff>99645</xdr:rowOff>
    </xdr:to>
    <xdr:sp macro="" textlink="">
      <xdr:nvSpPr>
        <xdr:cNvPr id="714" name="楕円 713"/>
        <xdr:cNvSpPr/>
      </xdr:nvSpPr>
      <xdr:spPr>
        <a:xfrm>
          <a:off x="15430500" y="1680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90772</xdr:rowOff>
    </xdr:from>
    <xdr:ext cx="534377" cy="259045"/>
    <xdr:sp macro="" textlink="">
      <xdr:nvSpPr>
        <xdr:cNvPr id="715" name="テキスト ボックス 714"/>
        <xdr:cNvSpPr txBox="1"/>
      </xdr:nvSpPr>
      <xdr:spPr>
        <a:xfrm>
          <a:off x="15214111" y="16892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170821</xdr:rowOff>
    </xdr:from>
    <xdr:to>
      <xdr:col>76</xdr:col>
      <xdr:colOff>165100</xdr:colOff>
      <xdr:row>98</xdr:row>
      <xdr:rowOff>100971</xdr:rowOff>
    </xdr:to>
    <xdr:sp macro="" textlink="">
      <xdr:nvSpPr>
        <xdr:cNvPr id="716" name="楕円 715"/>
        <xdr:cNvSpPr/>
      </xdr:nvSpPr>
      <xdr:spPr>
        <a:xfrm>
          <a:off x="14541500" y="16801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92098</xdr:rowOff>
    </xdr:from>
    <xdr:ext cx="534377" cy="259045"/>
    <xdr:sp macro="" textlink="">
      <xdr:nvSpPr>
        <xdr:cNvPr id="717" name="テキスト ボックス 716"/>
        <xdr:cNvSpPr txBox="1"/>
      </xdr:nvSpPr>
      <xdr:spPr>
        <a:xfrm>
          <a:off x="14325111" y="16894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167512</xdr:rowOff>
    </xdr:from>
    <xdr:to>
      <xdr:col>72</xdr:col>
      <xdr:colOff>38100</xdr:colOff>
      <xdr:row>98</xdr:row>
      <xdr:rowOff>97662</xdr:rowOff>
    </xdr:to>
    <xdr:sp macro="" textlink="">
      <xdr:nvSpPr>
        <xdr:cNvPr id="718" name="楕円 717"/>
        <xdr:cNvSpPr/>
      </xdr:nvSpPr>
      <xdr:spPr>
        <a:xfrm>
          <a:off x="13652500" y="16798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88789</xdr:rowOff>
    </xdr:from>
    <xdr:ext cx="534377" cy="259045"/>
    <xdr:sp macro="" textlink="">
      <xdr:nvSpPr>
        <xdr:cNvPr id="719" name="テキスト ボックス 718"/>
        <xdr:cNvSpPr txBox="1"/>
      </xdr:nvSpPr>
      <xdr:spPr>
        <a:xfrm>
          <a:off x="13436111" y="16890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168701</xdr:rowOff>
    </xdr:from>
    <xdr:to>
      <xdr:col>67</xdr:col>
      <xdr:colOff>101600</xdr:colOff>
      <xdr:row>98</xdr:row>
      <xdr:rowOff>98851</xdr:rowOff>
    </xdr:to>
    <xdr:sp macro="" textlink="">
      <xdr:nvSpPr>
        <xdr:cNvPr id="720" name="楕円 719"/>
        <xdr:cNvSpPr/>
      </xdr:nvSpPr>
      <xdr:spPr>
        <a:xfrm>
          <a:off x="12763500" y="16799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89978</xdr:rowOff>
    </xdr:from>
    <xdr:ext cx="534377" cy="259045"/>
    <xdr:sp macro="" textlink="">
      <xdr:nvSpPr>
        <xdr:cNvPr id="721" name="テキスト ボックス 720"/>
        <xdr:cNvSpPr txBox="1"/>
      </xdr:nvSpPr>
      <xdr:spPr>
        <a:xfrm>
          <a:off x="12547111" y="16892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149416</xdr:rowOff>
    </xdr:from>
    <xdr:to>
      <xdr:col>116</xdr:col>
      <xdr:colOff>62864</xdr:colOff>
      <xdr:row>39</xdr:row>
      <xdr:rowOff>44450</xdr:rowOff>
    </xdr:to>
    <xdr:cxnSp macro="">
      <xdr:nvCxnSpPr>
        <xdr:cNvPr id="745" name="直線コネクタ 744"/>
        <xdr:cNvCxnSpPr/>
      </xdr:nvCxnSpPr>
      <xdr:spPr>
        <a:xfrm flipV="1">
          <a:off x="22159595" y="5121466"/>
          <a:ext cx="1269" cy="1609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73360</xdr:rowOff>
    </xdr:from>
    <xdr:ext cx="249299" cy="259045"/>
    <xdr:sp macro="" textlink="">
      <xdr:nvSpPr>
        <xdr:cNvPr id="746" name="諸支出金最小値テキスト"/>
        <xdr:cNvSpPr txBox="1"/>
      </xdr:nvSpPr>
      <xdr:spPr>
        <a:xfrm>
          <a:off x="22212300" y="67599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96093</xdr:rowOff>
    </xdr:from>
    <xdr:ext cx="469744" cy="259045"/>
    <xdr:sp macro="" textlink="">
      <xdr:nvSpPr>
        <xdr:cNvPr id="748" name="諸支出金最大値テキスト"/>
        <xdr:cNvSpPr txBox="1"/>
      </xdr:nvSpPr>
      <xdr:spPr>
        <a:xfrm>
          <a:off x="22212300" y="4896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149416</xdr:rowOff>
    </xdr:from>
    <xdr:to>
      <xdr:col>116</xdr:col>
      <xdr:colOff>152400</xdr:colOff>
      <xdr:row>29</xdr:row>
      <xdr:rowOff>149416</xdr:rowOff>
    </xdr:to>
    <xdr:cxnSp macro="">
      <xdr:nvCxnSpPr>
        <xdr:cNvPr id="749" name="直線コネクタ 748"/>
        <xdr:cNvCxnSpPr/>
      </xdr:nvCxnSpPr>
      <xdr:spPr>
        <a:xfrm>
          <a:off x="22072600" y="5121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162259</xdr:rowOff>
    </xdr:from>
    <xdr:ext cx="378565" cy="259045"/>
    <xdr:sp macro="" textlink="">
      <xdr:nvSpPr>
        <xdr:cNvPr id="751" name="諸支出金平均値テキスト"/>
        <xdr:cNvSpPr txBox="1"/>
      </xdr:nvSpPr>
      <xdr:spPr>
        <a:xfrm>
          <a:off x="22212300" y="65059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139382</xdr:rowOff>
    </xdr:from>
    <xdr:to>
      <xdr:col>116</xdr:col>
      <xdr:colOff>114300</xdr:colOff>
      <xdr:row>39</xdr:row>
      <xdr:rowOff>69532</xdr:rowOff>
    </xdr:to>
    <xdr:sp macro="" textlink="">
      <xdr:nvSpPr>
        <xdr:cNvPr id="752" name="フローチャート: 判断 751"/>
        <xdr:cNvSpPr/>
      </xdr:nvSpPr>
      <xdr:spPr>
        <a:xfrm>
          <a:off x="22110700" y="665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142240</xdr:rowOff>
    </xdr:from>
    <xdr:to>
      <xdr:col>112</xdr:col>
      <xdr:colOff>38100</xdr:colOff>
      <xdr:row>39</xdr:row>
      <xdr:rowOff>72390</xdr:rowOff>
    </xdr:to>
    <xdr:sp macro="" textlink="">
      <xdr:nvSpPr>
        <xdr:cNvPr id="754" name="フローチャート: 判断 753"/>
        <xdr:cNvSpPr/>
      </xdr:nvSpPr>
      <xdr:spPr>
        <a:xfrm>
          <a:off x="21272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88917</xdr:rowOff>
    </xdr:from>
    <xdr:ext cx="378565" cy="259045"/>
    <xdr:sp macro="" textlink="">
      <xdr:nvSpPr>
        <xdr:cNvPr id="755" name="テキスト ボックス 754"/>
        <xdr:cNvSpPr txBox="1"/>
      </xdr:nvSpPr>
      <xdr:spPr>
        <a:xfrm>
          <a:off x="21134017" y="6432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134430</xdr:rowOff>
    </xdr:from>
    <xdr:to>
      <xdr:col>107</xdr:col>
      <xdr:colOff>101600</xdr:colOff>
      <xdr:row>39</xdr:row>
      <xdr:rowOff>64580</xdr:rowOff>
    </xdr:to>
    <xdr:sp macro="" textlink="">
      <xdr:nvSpPr>
        <xdr:cNvPr id="757" name="フローチャート: 判断 756"/>
        <xdr:cNvSpPr/>
      </xdr:nvSpPr>
      <xdr:spPr>
        <a:xfrm>
          <a:off x="203835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81106</xdr:rowOff>
    </xdr:from>
    <xdr:ext cx="378565" cy="259045"/>
    <xdr:sp macro="" textlink="">
      <xdr:nvSpPr>
        <xdr:cNvPr id="758" name="テキスト ボックス 757"/>
        <xdr:cNvSpPr txBox="1"/>
      </xdr:nvSpPr>
      <xdr:spPr>
        <a:xfrm>
          <a:off x="20245017" y="6424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89091</xdr:rowOff>
    </xdr:from>
    <xdr:to>
      <xdr:col>102</xdr:col>
      <xdr:colOff>165100</xdr:colOff>
      <xdr:row>39</xdr:row>
      <xdr:rowOff>19241</xdr:rowOff>
    </xdr:to>
    <xdr:sp macro="" textlink="">
      <xdr:nvSpPr>
        <xdr:cNvPr id="760" name="フローチャート: 判断 759"/>
        <xdr:cNvSpPr/>
      </xdr:nvSpPr>
      <xdr:spPr>
        <a:xfrm>
          <a:off x="19494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35768</xdr:rowOff>
    </xdr:from>
    <xdr:ext cx="378565" cy="259045"/>
    <xdr:sp macro="" textlink="">
      <xdr:nvSpPr>
        <xdr:cNvPr id="761" name="テキスト ボックス 760"/>
        <xdr:cNvSpPr txBox="1"/>
      </xdr:nvSpPr>
      <xdr:spPr>
        <a:xfrm>
          <a:off x="19356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141097</xdr:rowOff>
    </xdr:from>
    <xdr:to>
      <xdr:col>98</xdr:col>
      <xdr:colOff>38100</xdr:colOff>
      <xdr:row>39</xdr:row>
      <xdr:rowOff>71247</xdr:rowOff>
    </xdr:to>
    <xdr:sp macro="" textlink="">
      <xdr:nvSpPr>
        <xdr:cNvPr id="762" name="フローチャート: 判断 761"/>
        <xdr:cNvSpPr/>
      </xdr:nvSpPr>
      <xdr:spPr>
        <a:xfrm>
          <a:off x="18605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87774</xdr:rowOff>
    </xdr:from>
    <xdr:ext cx="378565" cy="259045"/>
    <xdr:sp macro="" textlink="">
      <xdr:nvSpPr>
        <xdr:cNvPr id="763" name="テキスト ボックス 762"/>
        <xdr:cNvSpPr txBox="1"/>
      </xdr:nvSpPr>
      <xdr:spPr>
        <a:xfrm>
          <a:off x="18467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117810</xdr:rowOff>
    </xdr:from>
    <xdr:ext cx="249299" cy="259045"/>
    <xdr:sp macro="" textlink="">
      <xdr:nvSpPr>
        <xdr:cNvPr id="770" name="諸支出金該当値テキスト"/>
        <xdr:cNvSpPr txBox="1"/>
      </xdr:nvSpPr>
      <xdr:spPr>
        <a:xfrm>
          <a:off x="22212300" y="66329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9" name="直線コネクタ 78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0" name="テキスト ボックス 78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1" name="直線コネクタ 79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2" name="テキスト ボックス 791"/>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4" name="テキスト ボックス 793"/>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5" name="直線コネクタ 79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6" name="テキスト ボックス 795"/>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7" name="直線コネクタ 79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8" name="テキスト ボックス 79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168021</xdr:rowOff>
    </xdr:from>
    <xdr:to>
      <xdr:col>116</xdr:col>
      <xdr:colOff>62864</xdr:colOff>
      <xdr:row>59</xdr:row>
      <xdr:rowOff>44450</xdr:rowOff>
    </xdr:to>
    <xdr:cxnSp macro="">
      <xdr:nvCxnSpPr>
        <xdr:cNvPr id="802" name="直線コネクタ 801"/>
        <xdr:cNvCxnSpPr/>
      </xdr:nvCxnSpPr>
      <xdr:spPr>
        <a:xfrm flipV="1">
          <a:off x="22159595" y="8740521"/>
          <a:ext cx="1269" cy="14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92219</xdr:rowOff>
    </xdr:from>
    <xdr:ext cx="249299" cy="259045"/>
    <xdr:sp macro="" textlink="">
      <xdr:nvSpPr>
        <xdr:cNvPr id="803" name="前年度繰上充用金最小値テキスト"/>
        <xdr:cNvSpPr txBox="1"/>
      </xdr:nvSpPr>
      <xdr:spPr>
        <a:xfrm>
          <a:off x="22212300" y="10207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4" name="直線コネクタ 80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114698</xdr:rowOff>
    </xdr:from>
    <xdr:ext cx="534377" cy="259045"/>
    <xdr:sp macro="" textlink="">
      <xdr:nvSpPr>
        <xdr:cNvPr id="805" name="前年度繰上充用金最大値テキスト"/>
        <xdr:cNvSpPr txBox="1"/>
      </xdr:nvSpPr>
      <xdr:spPr>
        <a:xfrm>
          <a:off x="22212300" y="851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11,177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168021</xdr:rowOff>
    </xdr:from>
    <xdr:to>
      <xdr:col>116</xdr:col>
      <xdr:colOff>152400</xdr:colOff>
      <xdr:row>50</xdr:row>
      <xdr:rowOff>168021</xdr:rowOff>
    </xdr:to>
    <xdr:cxnSp macro="">
      <xdr:nvCxnSpPr>
        <xdr:cNvPr id="806" name="直線コネクタ 805"/>
        <xdr:cNvCxnSpPr/>
      </xdr:nvCxnSpPr>
      <xdr:spPr>
        <a:xfrm>
          <a:off x="22072600" y="8740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7" name="直線コネクタ 80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9669</xdr:rowOff>
    </xdr:from>
    <xdr:ext cx="313932" cy="259045"/>
    <xdr:sp macro="" textlink="">
      <xdr:nvSpPr>
        <xdr:cNvPr id="808" name="前年度繰上充用金平均値テキスト"/>
        <xdr:cNvSpPr txBox="1"/>
      </xdr:nvSpPr>
      <xdr:spPr>
        <a:xfrm>
          <a:off x="22212300" y="99537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158242</xdr:rowOff>
    </xdr:from>
    <xdr:to>
      <xdr:col>116</xdr:col>
      <xdr:colOff>114300</xdr:colOff>
      <xdr:row>59</xdr:row>
      <xdr:rowOff>88392</xdr:rowOff>
    </xdr:to>
    <xdr:sp macro="" textlink="">
      <xdr:nvSpPr>
        <xdr:cNvPr id="809" name="フローチャート: 判断 808"/>
        <xdr:cNvSpPr/>
      </xdr:nvSpPr>
      <xdr:spPr>
        <a:xfrm>
          <a:off x="22110700" y="1010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0" name="直線コネクタ 80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156972</xdr:rowOff>
    </xdr:from>
    <xdr:to>
      <xdr:col>112</xdr:col>
      <xdr:colOff>38100</xdr:colOff>
      <xdr:row>59</xdr:row>
      <xdr:rowOff>87122</xdr:rowOff>
    </xdr:to>
    <xdr:sp macro="" textlink="">
      <xdr:nvSpPr>
        <xdr:cNvPr id="811" name="フローチャート: 判断 810"/>
        <xdr:cNvSpPr/>
      </xdr:nvSpPr>
      <xdr:spPr>
        <a:xfrm>
          <a:off x="212725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103649</xdr:rowOff>
    </xdr:from>
    <xdr:ext cx="313932" cy="259045"/>
    <xdr:sp macro="" textlink="">
      <xdr:nvSpPr>
        <xdr:cNvPr id="812" name="テキスト ボックス 811"/>
        <xdr:cNvSpPr txBox="1"/>
      </xdr:nvSpPr>
      <xdr:spPr>
        <a:xfrm>
          <a:off x="21166333" y="9876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3" name="直線コネクタ 81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156718</xdr:rowOff>
    </xdr:from>
    <xdr:to>
      <xdr:col>107</xdr:col>
      <xdr:colOff>101600</xdr:colOff>
      <xdr:row>59</xdr:row>
      <xdr:rowOff>86868</xdr:rowOff>
    </xdr:to>
    <xdr:sp macro="" textlink="">
      <xdr:nvSpPr>
        <xdr:cNvPr id="814" name="フローチャート: 判断 813"/>
        <xdr:cNvSpPr/>
      </xdr:nvSpPr>
      <xdr:spPr>
        <a:xfrm>
          <a:off x="20383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103395</xdr:rowOff>
    </xdr:from>
    <xdr:ext cx="313932" cy="259045"/>
    <xdr:sp macro="" textlink="">
      <xdr:nvSpPr>
        <xdr:cNvPr id="815" name="テキスト ボックス 814"/>
        <xdr:cNvSpPr txBox="1"/>
      </xdr:nvSpPr>
      <xdr:spPr>
        <a:xfrm>
          <a:off x="20277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6" name="直線コネクタ 815"/>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157353</xdr:rowOff>
    </xdr:from>
    <xdr:to>
      <xdr:col>102</xdr:col>
      <xdr:colOff>165100</xdr:colOff>
      <xdr:row>59</xdr:row>
      <xdr:rowOff>87503</xdr:rowOff>
    </xdr:to>
    <xdr:sp macro="" textlink="">
      <xdr:nvSpPr>
        <xdr:cNvPr id="817" name="フローチャート: 判断 816"/>
        <xdr:cNvSpPr/>
      </xdr:nvSpPr>
      <xdr:spPr>
        <a:xfrm>
          <a:off x="19494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104030</xdr:rowOff>
    </xdr:from>
    <xdr:ext cx="313932" cy="259045"/>
    <xdr:sp macro="" textlink="">
      <xdr:nvSpPr>
        <xdr:cNvPr id="818" name="テキスト ボックス 817"/>
        <xdr:cNvSpPr txBox="1"/>
      </xdr:nvSpPr>
      <xdr:spPr>
        <a:xfrm>
          <a:off x="19388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158115</xdr:rowOff>
    </xdr:from>
    <xdr:to>
      <xdr:col>98</xdr:col>
      <xdr:colOff>38100</xdr:colOff>
      <xdr:row>59</xdr:row>
      <xdr:rowOff>88265</xdr:rowOff>
    </xdr:to>
    <xdr:sp macro="" textlink="">
      <xdr:nvSpPr>
        <xdr:cNvPr id="819" name="フローチャート: 判断 818"/>
        <xdr:cNvSpPr/>
      </xdr:nvSpPr>
      <xdr:spPr>
        <a:xfrm>
          <a:off x="18605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104792</xdr:rowOff>
    </xdr:from>
    <xdr:ext cx="313932" cy="259045"/>
    <xdr:sp macro="" textlink="">
      <xdr:nvSpPr>
        <xdr:cNvPr id="820" name="テキスト ボックス 819"/>
        <xdr:cNvSpPr txBox="1"/>
      </xdr:nvSpPr>
      <xdr:spPr>
        <a:xfrm>
          <a:off x="18499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6" name="楕円 82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136669</xdr:rowOff>
    </xdr:from>
    <xdr:ext cx="249299" cy="259045"/>
    <xdr:sp macro="" textlink="">
      <xdr:nvSpPr>
        <xdr:cNvPr id="827" name="前年度繰上充用金該当値テキスト"/>
        <xdr:cNvSpPr txBox="1"/>
      </xdr:nvSpPr>
      <xdr:spPr>
        <a:xfrm>
          <a:off x="22212300" y="10080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8" name="楕円 82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9" name="テキスト ボックス 828"/>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0" name="楕円 82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1" name="テキスト ボックス 830"/>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2" name="楕円 83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3" name="テキスト ボックス 832"/>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4" name="楕円 83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5" name="テキスト ボックス 834"/>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総務費は、新型コロナウイルス感染症対策事業として実施した</a:t>
          </a:r>
          <a:r>
            <a:rPr kumimoji="1" lang="ja-JP" altLang="en-US" sz="1100" b="0" i="0" baseline="0">
              <a:solidFill>
                <a:schemeClr val="dk1"/>
              </a:solidFill>
              <a:effectLst/>
              <a:latin typeface="+mn-lt"/>
              <a:ea typeface="+mn-ea"/>
              <a:cs typeface="+mn-cs"/>
            </a:rPr>
            <a:t>特別定額給付金や、防災行政無線デジタル化事業、ふるさと納税寄附者謝礼等により、</a:t>
          </a:r>
          <a:r>
            <a:rPr kumimoji="1" lang="ja-JP" altLang="ja-JP" sz="1100">
              <a:solidFill>
                <a:schemeClr val="dk1"/>
              </a:solidFill>
              <a:effectLst/>
              <a:latin typeface="+mn-lt"/>
              <a:ea typeface="+mn-ea"/>
              <a:cs typeface="+mn-cs"/>
            </a:rPr>
            <a:t>前年度と比べ大幅に増加している</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商工費も</a:t>
          </a:r>
          <a:r>
            <a:rPr kumimoji="1" lang="ja-JP" altLang="en-US" sz="1100">
              <a:solidFill>
                <a:schemeClr val="dk1"/>
              </a:solidFill>
              <a:effectLst/>
              <a:latin typeface="+mn-lt"/>
              <a:ea typeface="+mn-ea"/>
              <a:cs typeface="+mn-cs"/>
            </a:rPr>
            <a:t>、新型コロナウイルス感染症対策事業として実施したスーパープレミアム付商品券事業、プレミアム付飲食券事業等により、</a:t>
          </a:r>
          <a:r>
            <a:rPr kumimoji="1" lang="ja-JP" altLang="ja-JP" sz="1100">
              <a:solidFill>
                <a:schemeClr val="dk1"/>
              </a:solidFill>
              <a:effectLst/>
              <a:latin typeface="+mn-lt"/>
              <a:ea typeface="+mn-ea"/>
              <a:cs typeface="+mn-cs"/>
            </a:rPr>
            <a:t>前年度と比べ大幅に増加してい</a:t>
          </a:r>
          <a:r>
            <a:rPr kumimoji="1" lang="ja-JP" altLang="en-US" sz="1100">
              <a:solidFill>
                <a:schemeClr val="dk1"/>
              </a:solidFill>
              <a:effectLst/>
              <a:latin typeface="+mn-lt"/>
              <a:ea typeface="+mn-ea"/>
              <a:cs typeface="+mn-cs"/>
            </a:rPr>
            <a:t>る。土木費は前年度と比べ減少しており、耐震フェリー桟橋整備事業等の減によるものである。教育費も前年度と比べ減少しており、市民文化活動センター建築事業、小中学校空調設備設置工事等の減によるもので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愛媛県八幡浜市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令和</a:t>
          </a:r>
          <a:r>
            <a:rPr kumimoji="1" lang="en-US" altLang="ja-JP" sz="1100" b="0" i="0" baseline="0">
              <a:solidFill>
                <a:schemeClr val="dk1"/>
              </a:solidFill>
              <a:effectLst/>
              <a:latin typeface="+mn-lt"/>
              <a:ea typeface="+mn-ea"/>
              <a:cs typeface="+mn-cs"/>
            </a:rPr>
            <a:t>2</a:t>
          </a:r>
          <a:r>
            <a:rPr kumimoji="1" lang="ja-JP" altLang="ja-JP" sz="1100" b="0" i="0" baseline="0">
              <a:solidFill>
                <a:schemeClr val="dk1"/>
              </a:solidFill>
              <a:effectLst/>
              <a:latin typeface="+mn-lt"/>
              <a:ea typeface="+mn-ea"/>
              <a:cs typeface="+mn-cs"/>
            </a:rPr>
            <a:t>年度</a:t>
          </a:r>
          <a:r>
            <a:rPr kumimoji="1" lang="ja-JP" altLang="en-US" sz="1100" b="0" i="0" baseline="0">
              <a:solidFill>
                <a:schemeClr val="dk1"/>
              </a:solidFill>
              <a:effectLst/>
              <a:latin typeface="+mn-lt"/>
              <a:ea typeface="+mn-ea"/>
              <a:cs typeface="+mn-cs"/>
            </a:rPr>
            <a:t>の財政調整基金残高</a:t>
          </a:r>
          <a:r>
            <a:rPr kumimoji="1" lang="ja-JP" altLang="ja-JP" sz="1100" b="0" i="0" baseline="0">
              <a:solidFill>
                <a:schemeClr val="dk1"/>
              </a:solidFill>
              <a:effectLst/>
              <a:latin typeface="+mn-lt"/>
              <a:ea typeface="+mn-ea"/>
              <a:cs typeface="+mn-cs"/>
            </a:rPr>
            <a:t>は</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ふるさと納税</a:t>
          </a:r>
          <a:r>
            <a:rPr kumimoji="1" lang="ja-JP" altLang="en-US" sz="1100" b="0" i="0" baseline="0">
              <a:solidFill>
                <a:schemeClr val="dk1"/>
              </a:solidFill>
              <a:effectLst/>
              <a:latin typeface="+mn-lt"/>
              <a:ea typeface="+mn-ea"/>
              <a:cs typeface="+mn-cs"/>
            </a:rPr>
            <a:t>の</a:t>
          </a:r>
          <a:r>
            <a:rPr kumimoji="1" lang="ja-JP" altLang="ja-JP" sz="1100" b="0" i="0" baseline="0">
              <a:solidFill>
                <a:schemeClr val="dk1"/>
              </a:solidFill>
              <a:effectLst/>
              <a:latin typeface="+mn-lt"/>
              <a:ea typeface="+mn-ea"/>
              <a:cs typeface="+mn-cs"/>
            </a:rPr>
            <a:t>増加</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投資的経費の減少等により基金を積み増すことができ、標準財政規模の</a:t>
          </a:r>
          <a:r>
            <a:rPr kumimoji="1" lang="en-US" altLang="ja-JP" sz="1100" b="0" i="0" baseline="0">
              <a:solidFill>
                <a:schemeClr val="dk1"/>
              </a:solidFill>
              <a:effectLst/>
              <a:latin typeface="+mn-lt"/>
              <a:ea typeface="+mn-ea"/>
              <a:cs typeface="+mn-cs"/>
            </a:rPr>
            <a:t>10</a:t>
          </a:r>
          <a:r>
            <a:rPr kumimoji="1" lang="ja-JP" altLang="ja-JP" sz="1100" b="0" i="0" baseline="0">
              <a:solidFill>
                <a:schemeClr val="dk1"/>
              </a:solidFill>
              <a:effectLst/>
              <a:latin typeface="+mn-lt"/>
              <a:ea typeface="+mn-ea"/>
              <a:cs typeface="+mn-cs"/>
            </a:rPr>
            <a:t>％超を持続している良好な状態である。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実質収支額は前年度に比べ</a:t>
          </a:r>
          <a:r>
            <a:rPr kumimoji="1" lang="en-US" altLang="ja-JP" sz="1100" b="0" i="0" baseline="0">
              <a:solidFill>
                <a:schemeClr val="dk1"/>
              </a:solidFill>
              <a:effectLst/>
              <a:latin typeface="+mn-lt"/>
              <a:ea typeface="+mn-ea"/>
              <a:cs typeface="+mn-cs"/>
            </a:rPr>
            <a:t>1.84</a:t>
          </a:r>
          <a:r>
            <a:rPr kumimoji="1" lang="ja-JP" altLang="ja-JP" sz="1100" b="0" i="0" baseline="0">
              <a:solidFill>
                <a:schemeClr val="dk1"/>
              </a:solidFill>
              <a:effectLst/>
              <a:latin typeface="+mn-lt"/>
              <a:ea typeface="+mn-ea"/>
              <a:cs typeface="+mn-cs"/>
            </a:rPr>
            <a:t>ポイント悪化しており、事業の優先度・必要性を厳しく精査し、歳出の見直しを進めるとともに、今後も財政調整基金を積み増しできるよう歳入と歳出のバランスを考え、財政の健全化に努める。</a:t>
          </a:r>
          <a:endParaRPr kumimoji="1" lang="en-US" altLang="ja-JP" sz="1100" b="0" i="0" baseline="0">
            <a:solidFill>
              <a:schemeClr val="dk1"/>
            </a:solidFill>
            <a:effectLst/>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愛媛県八幡浜市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令和</a:t>
          </a:r>
          <a:r>
            <a:rPr kumimoji="1" lang="en-US" altLang="ja-JP" sz="1100" b="0" i="0" baseline="0">
              <a:solidFill>
                <a:schemeClr val="dk1"/>
              </a:solidFill>
              <a:effectLst/>
              <a:latin typeface="+mn-lt"/>
              <a:ea typeface="+mn-ea"/>
              <a:cs typeface="+mn-cs"/>
            </a:rPr>
            <a:t>2</a:t>
          </a:r>
          <a:r>
            <a:rPr kumimoji="1" lang="ja-JP" altLang="ja-JP" sz="1100" b="0" i="0" baseline="0">
              <a:solidFill>
                <a:schemeClr val="dk1"/>
              </a:solidFill>
              <a:effectLst/>
              <a:latin typeface="+mn-lt"/>
              <a:ea typeface="+mn-ea"/>
              <a:cs typeface="+mn-cs"/>
            </a:rPr>
            <a:t>年度において、全ての会計で実質赤字は生じていないため、連結実質赤字比率は</a:t>
          </a:r>
          <a:r>
            <a:rPr kumimoji="1" lang="en-US" altLang="ja-JP" sz="1100" b="0" i="0" baseline="0">
              <a:solidFill>
                <a:schemeClr val="dk1"/>
              </a:solidFill>
              <a:effectLst/>
              <a:latin typeface="+mn-lt"/>
              <a:ea typeface="+mn-ea"/>
              <a:cs typeface="+mn-cs"/>
            </a:rPr>
            <a:t>0</a:t>
          </a:r>
          <a:r>
            <a:rPr kumimoji="1" lang="ja-JP" altLang="ja-JP" sz="1100" b="0" i="0" baseline="0">
              <a:solidFill>
                <a:schemeClr val="dk1"/>
              </a:solidFill>
              <a:effectLst/>
              <a:latin typeface="+mn-lt"/>
              <a:ea typeface="+mn-ea"/>
              <a:cs typeface="+mn-cs"/>
            </a:rPr>
            <a:t>％である。過去においても赤字となった会計はなく、良好な状態となっているため、現在の財政状態を維持していく。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26857682</v>
      </c>
      <c r="BO4" s="433"/>
      <c r="BP4" s="433"/>
      <c r="BQ4" s="433"/>
      <c r="BR4" s="433"/>
      <c r="BS4" s="433"/>
      <c r="BT4" s="433"/>
      <c r="BU4" s="434"/>
      <c r="BV4" s="432">
        <v>23272359</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0.6</v>
      </c>
      <c r="CU4" s="439"/>
      <c r="CV4" s="439"/>
      <c r="CW4" s="439"/>
      <c r="CX4" s="439"/>
      <c r="CY4" s="439"/>
      <c r="CZ4" s="439"/>
      <c r="DA4" s="440"/>
      <c r="DB4" s="438">
        <v>2.4</v>
      </c>
      <c r="DC4" s="439"/>
      <c r="DD4" s="439"/>
      <c r="DE4" s="439"/>
      <c r="DF4" s="439"/>
      <c r="DG4" s="439"/>
      <c r="DH4" s="439"/>
      <c r="DI4" s="440"/>
      <c r="DJ4" s="186"/>
      <c r="DK4" s="186"/>
      <c r="DL4" s="186"/>
      <c r="DM4" s="186"/>
      <c r="DN4" s="186"/>
      <c r="DO4" s="186"/>
    </row>
    <row r="5" spans="1:119" ht="18.75" customHeight="1">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26051618</v>
      </c>
      <c r="BO5" s="470"/>
      <c r="BP5" s="470"/>
      <c r="BQ5" s="470"/>
      <c r="BR5" s="470"/>
      <c r="BS5" s="470"/>
      <c r="BT5" s="470"/>
      <c r="BU5" s="471"/>
      <c r="BV5" s="469">
        <v>22891801</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94</v>
      </c>
      <c r="CU5" s="467"/>
      <c r="CV5" s="467"/>
      <c r="CW5" s="467"/>
      <c r="CX5" s="467"/>
      <c r="CY5" s="467"/>
      <c r="CZ5" s="467"/>
      <c r="DA5" s="468"/>
      <c r="DB5" s="466">
        <v>94</v>
      </c>
      <c r="DC5" s="467"/>
      <c r="DD5" s="467"/>
      <c r="DE5" s="467"/>
      <c r="DF5" s="467"/>
      <c r="DG5" s="467"/>
      <c r="DH5" s="467"/>
      <c r="DI5" s="468"/>
      <c r="DJ5" s="186"/>
      <c r="DK5" s="186"/>
      <c r="DL5" s="186"/>
      <c r="DM5" s="186"/>
      <c r="DN5" s="186"/>
      <c r="DO5" s="186"/>
    </row>
    <row r="6" spans="1:119" ht="18.75" customHeight="1">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94</v>
      </c>
      <c r="AV6" s="502"/>
      <c r="AW6" s="502"/>
      <c r="AX6" s="502"/>
      <c r="AY6" s="503" t="s">
        <v>102</v>
      </c>
      <c r="AZ6" s="504"/>
      <c r="BA6" s="504"/>
      <c r="BB6" s="504"/>
      <c r="BC6" s="504"/>
      <c r="BD6" s="504"/>
      <c r="BE6" s="504"/>
      <c r="BF6" s="504"/>
      <c r="BG6" s="504"/>
      <c r="BH6" s="504"/>
      <c r="BI6" s="504"/>
      <c r="BJ6" s="504"/>
      <c r="BK6" s="504"/>
      <c r="BL6" s="504"/>
      <c r="BM6" s="505"/>
      <c r="BN6" s="469">
        <v>806064</v>
      </c>
      <c r="BO6" s="470"/>
      <c r="BP6" s="470"/>
      <c r="BQ6" s="470"/>
      <c r="BR6" s="470"/>
      <c r="BS6" s="470"/>
      <c r="BT6" s="470"/>
      <c r="BU6" s="471"/>
      <c r="BV6" s="469">
        <v>380558</v>
      </c>
      <c r="BW6" s="470"/>
      <c r="BX6" s="470"/>
      <c r="BY6" s="470"/>
      <c r="BZ6" s="470"/>
      <c r="CA6" s="470"/>
      <c r="CB6" s="470"/>
      <c r="CC6" s="471"/>
      <c r="CD6" s="472" t="s">
        <v>103</v>
      </c>
      <c r="CE6" s="473"/>
      <c r="CF6" s="473"/>
      <c r="CG6" s="473"/>
      <c r="CH6" s="473"/>
      <c r="CI6" s="473"/>
      <c r="CJ6" s="473"/>
      <c r="CK6" s="473"/>
      <c r="CL6" s="473"/>
      <c r="CM6" s="473"/>
      <c r="CN6" s="473"/>
      <c r="CO6" s="473"/>
      <c r="CP6" s="473"/>
      <c r="CQ6" s="473"/>
      <c r="CR6" s="473"/>
      <c r="CS6" s="474"/>
      <c r="CT6" s="506">
        <v>97.4</v>
      </c>
      <c r="CU6" s="507"/>
      <c r="CV6" s="507"/>
      <c r="CW6" s="507"/>
      <c r="CX6" s="507"/>
      <c r="CY6" s="507"/>
      <c r="CZ6" s="507"/>
      <c r="DA6" s="508"/>
      <c r="DB6" s="506">
        <v>97.5</v>
      </c>
      <c r="DC6" s="507"/>
      <c r="DD6" s="507"/>
      <c r="DE6" s="507"/>
      <c r="DF6" s="507"/>
      <c r="DG6" s="507"/>
      <c r="DH6" s="507"/>
      <c r="DI6" s="508"/>
      <c r="DJ6" s="186"/>
      <c r="DK6" s="186"/>
      <c r="DL6" s="186"/>
      <c r="DM6" s="186"/>
      <c r="DN6" s="186"/>
      <c r="DO6" s="186"/>
    </row>
    <row r="7" spans="1:119" ht="18.75" customHeight="1">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104</v>
      </c>
      <c r="AN7" s="499"/>
      <c r="AO7" s="499"/>
      <c r="AP7" s="499"/>
      <c r="AQ7" s="499"/>
      <c r="AR7" s="499"/>
      <c r="AS7" s="499"/>
      <c r="AT7" s="500"/>
      <c r="AU7" s="501" t="s">
        <v>94</v>
      </c>
      <c r="AV7" s="502"/>
      <c r="AW7" s="502"/>
      <c r="AX7" s="502"/>
      <c r="AY7" s="503" t="s">
        <v>105</v>
      </c>
      <c r="AZ7" s="504"/>
      <c r="BA7" s="504"/>
      <c r="BB7" s="504"/>
      <c r="BC7" s="504"/>
      <c r="BD7" s="504"/>
      <c r="BE7" s="504"/>
      <c r="BF7" s="504"/>
      <c r="BG7" s="504"/>
      <c r="BH7" s="504"/>
      <c r="BI7" s="504"/>
      <c r="BJ7" s="504"/>
      <c r="BK7" s="504"/>
      <c r="BL7" s="504"/>
      <c r="BM7" s="505"/>
      <c r="BN7" s="469">
        <v>740147</v>
      </c>
      <c r="BO7" s="470"/>
      <c r="BP7" s="470"/>
      <c r="BQ7" s="470"/>
      <c r="BR7" s="470"/>
      <c r="BS7" s="470"/>
      <c r="BT7" s="470"/>
      <c r="BU7" s="471"/>
      <c r="BV7" s="469">
        <v>114749</v>
      </c>
      <c r="BW7" s="470"/>
      <c r="BX7" s="470"/>
      <c r="BY7" s="470"/>
      <c r="BZ7" s="470"/>
      <c r="CA7" s="470"/>
      <c r="CB7" s="470"/>
      <c r="CC7" s="471"/>
      <c r="CD7" s="472" t="s">
        <v>106</v>
      </c>
      <c r="CE7" s="473"/>
      <c r="CF7" s="473"/>
      <c r="CG7" s="473"/>
      <c r="CH7" s="473"/>
      <c r="CI7" s="473"/>
      <c r="CJ7" s="473"/>
      <c r="CK7" s="473"/>
      <c r="CL7" s="473"/>
      <c r="CM7" s="473"/>
      <c r="CN7" s="473"/>
      <c r="CO7" s="473"/>
      <c r="CP7" s="473"/>
      <c r="CQ7" s="473"/>
      <c r="CR7" s="473"/>
      <c r="CS7" s="474"/>
      <c r="CT7" s="469">
        <v>11512286</v>
      </c>
      <c r="CU7" s="470"/>
      <c r="CV7" s="470"/>
      <c r="CW7" s="470"/>
      <c r="CX7" s="470"/>
      <c r="CY7" s="470"/>
      <c r="CZ7" s="470"/>
      <c r="DA7" s="471"/>
      <c r="DB7" s="469">
        <v>11044005</v>
      </c>
      <c r="DC7" s="470"/>
      <c r="DD7" s="470"/>
      <c r="DE7" s="470"/>
      <c r="DF7" s="470"/>
      <c r="DG7" s="470"/>
      <c r="DH7" s="470"/>
      <c r="DI7" s="471"/>
      <c r="DJ7" s="186"/>
      <c r="DK7" s="186"/>
      <c r="DL7" s="186"/>
      <c r="DM7" s="186"/>
      <c r="DN7" s="186"/>
      <c r="DO7" s="186"/>
    </row>
    <row r="8" spans="1:119" ht="18.75" customHeight="1" thickBot="1">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107</v>
      </c>
      <c r="AN8" s="499"/>
      <c r="AO8" s="499"/>
      <c r="AP8" s="499"/>
      <c r="AQ8" s="499"/>
      <c r="AR8" s="499"/>
      <c r="AS8" s="499"/>
      <c r="AT8" s="500"/>
      <c r="AU8" s="501" t="s">
        <v>108</v>
      </c>
      <c r="AV8" s="502"/>
      <c r="AW8" s="502"/>
      <c r="AX8" s="502"/>
      <c r="AY8" s="503" t="s">
        <v>109</v>
      </c>
      <c r="AZ8" s="504"/>
      <c r="BA8" s="504"/>
      <c r="BB8" s="504"/>
      <c r="BC8" s="504"/>
      <c r="BD8" s="504"/>
      <c r="BE8" s="504"/>
      <c r="BF8" s="504"/>
      <c r="BG8" s="504"/>
      <c r="BH8" s="504"/>
      <c r="BI8" s="504"/>
      <c r="BJ8" s="504"/>
      <c r="BK8" s="504"/>
      <c r="BL8" s="504"/>
      <c r="BM8" s="505"/>
      <c r="BN8" s="469">
        <v>65917</v>
      </c>
      <c r="BO8" s="470"/>
      <c r="BP8" s="470"/>
      <c r="BQ8" s="470"/>
      <c r="BR8" s="470"/>
      <c r="BS8" s="470"/>
      <c r="BT8" s="470"/>
      <c r="BU8" s="471"/>
      <c r="BV8" s="469">
        <v>265809</v>
      </c>
      <c r="BW8" s="470"/>
      <c r="BX8" s="470"/>
      <c r="BY8" s="470"/>
      <c r="BZ8" s="470"/>
      <c r="CA8" s="470"/>
      <c r="CB8" s="470"/>
      <c r="CC8" s="471"/>
      <c r="CD8" s="472" t="s">
        <v>110</v>
      </c>
      <c r="CE8" s="473"/>
      <c r="CF8" s="473"/>
      <c r="CG8" s="473"/>
      <c r="CH8" s="473"/>
      <c r="CI8" s="473"/>
      <c r="CJ8" s="473"/>
      <c r="CK8" s="473"/>
      <c r="CL8" s="473"/>
      <c r="CM8" s="473"/>
      <c r="CN8" s="473"/>
      <c r="CO8" s="473"/>
      <c r="CP8" s="473"/>
      <c r="CQ8" s="473"/>
      <c r="CR8" s="473"/>
      <c r="CS8" s="474"/>
      <c r="CT8" s="509">
        <v>0.34</v>
      </c>
      <c r="CU8" s="510"/>
      <c r="CV8" s="510"/>
      <c r="CW8" s="510"/>
      <c r="CX8" s="510"/>
      <c r="CY8" s="510"/>
      <c r="CZ8" s="510"/>
      <c r="DA8" s="511"/>
      <c r="DB8" s="509">
        <v>0.34</v>
      </c>
      <c r="DC8" s="510"/>
      <c r="DD8" s="510"/>
      <c r="DE8" s="510"/>
      <c r="DF8" s="510"/>
      <c r="DG8" s="510"/>
      <c r="DH8" s="510"/>
      <c r="DI8" s="511"/>
      <c r="DJ8" s="186"/>
      <c r="DK8" s="186"/>
      <c r="DL8" s="186"/>
      <c r="DM8" s="186"/>
      <c r="DN8" s="186"/>
      <c r="DO8" s="186"/>
    </row>
    <row r="9" spans="1:119" ht="18.75" customHeight="1" thickBot="1">
      <c r="A9" s="187"/>
      <c r="B9" s="463" t="s">
        <v>111</v>
      </c>
      <c r="C9" s="464"/>
      <c r="D9" s="464"/>
      <c r="E9" s="464"/>
      <c r="F9" s="464"/>
      <c r="G9" s="464"/>
      <c r="H9" s="464"/>
      <c r="I9" s="464"/>
      <c r="J9" s="464"/>
      <c r="K9" s="512"/>
      <c r="L9" s="513" t="s">
        <v>112</v>
      </c>
      <c r="M9" s="514"/>
      <c r="N9" s="514"/>
      <c r="O9" s="514"/>
      <c r="P9" s="514"/>
      <c r="Q9" s="515"/>
      <c r="R9" s="516">
        <v>31987</v>
      </c>
      <c r="S9" s="517"/>
      <c r="T9" s="517"/>
      <c r="U9" s="517"/>
      <c r="V9" s="518"/>
      <c r="W9" s="426" t="s">
        <v>113</v>
      </c>
      <c r="X9" s="427"/>
      <c r="Y9" s="427"/>
      <c r="Z9" s="427"/>
      <c r="AA9" s="427"/>
      <c r="AB9" s="427"/>
      <c r="AC9" s="427"/>
      <c r="AD9" s="427"/>
      <c r="AE9" s="427"/>
      <c r="AF9" s="427"/>
      <c r="AG9" s="427"/>
      <c r="AH9" s="427"/>
      <c r="AI9" s="427"/>
      <c r="AJ9" s="427"/>
      <c r="AK9" s="427"/>
      <c r="AL9" s="428"/>
      <c r="AM9" s="498" t="s">
        <v>114</v>
      </c>
      <c r="AN9" s="499"/>
      <c r="AO9" s="499"/>
      <c r="AP9" s="499"/>
      <c r="AQ9" s="499"/>
      <c r="AR9" s="499"/>
      <c r="AS9" s="499"/>
      <c r="AT9" s="500"/>
      <c r="AU9" s="501" t="s">
        <v>94</v>
      </c>
      <c r="AV9" s="502"/>
      <c r="AW9" s="502"/>
      <c r="AX9" s="502"/>
      <c r="AY9" s="503" t="s">
        <v>115</v>
      </c>
      <c r="AZ9" s="504"/>
      <c r="BA9" s="504"/>
      <c r="BB9" s="504"/>
      <c r="BC9" s="504"/>
      <c r="BD9" s="504"/>
      <c r="BE9" s="504"/>
      <c r="BF9" s="504"/>
      <c r="BG9" s="504"/>
      <c r="BH9" s="504"/>
      <c r="BI9" s="504"/>
      <c r="BJ9" s="504"/>
      <c r="BK9" s="504"/>
      <c r="BL9" s="504"/>
      <c r="BM9" s="505"/>
      <c r="BN9" s="469">
        <v>-199892</v>
      </c>
      <c r="BO9" s="470"/>
      <c r="BP9" s="470"/>
      <c r="BQ9" s="470"/>
      <c r="BR9" s="470"/>
      <c r="BS9" s="470"/>
      <c r="BT9" s="470"/>
      <c r="BU9" s="471"/>
      <c r="BV9" s="469">
        <v>-61787</v>
      </c>
      <c r="BW9" s="470"/>
      <c r="BX9" s="470"/>
      <c r="BY9" s="470"/>
      <c r="BZ9" s="470"/>
      <c r="CA9" s="470"/>
      <c r="CB9" s="470"/>
      <c r="CC9" s="471"/>
      <c r="CD9" s="472" t="s">
        <v>116</v>
      </c>
      <c r="CE9" s="473"/>
      <c r="CF9" s="473"/>
      <c r="CG9" s="473"/>
      <c r="CH9" s="473"/>
      <c r="CI9" s="473"/>
      <c r="CJ9" s="473"/>
      <c r="CK9" s="473"/>
      <c r="CL9" s="473"/>
      <c r="CM9" s="473"/>
      <c r="CN9" s="473"/>
      <c r="CO9" s="473"/>
      <c r="CP9" s="473"/>
      <c r="CQ9" s="473"/>
      <c r="CR9" s="473"/>
      <c r="CS9" s="474"/>
      <c r="CT9" s="466">
        <v>15.1</v>
      </c>
      <c r="CU9" s="467"/>
      <c r="CV9" s="467"/>
      <c r="CW9" s="467"/>
      <c r="CX9" s="467"/>
      <c r="CY9" s="467"/>
      <c r="CZ9" s="467"/>
      <c r="DA9" s="468"/>
      <c r="DB9" s="466">
        <v>14.9</v>
      </c>
      <c r="DC9" s="467"/>
      <c r="DD9" s="467"/>
      <c r="DE9" s="467"/>
      <c r="DF9" s="467"/>
      <c r="DG9" s="467"/>
      <c r="DH9" s="467"/>
      <c r="DI9" s="468"/>
      <c r="DJ9" s="186"/>
      <c r="DK9" s="186"/>
      <c r="DL9" s="186"/>
      <c r="DM9" s="186"/>
      <c r="DN9" s="186"/>
      <c r="DO9" s="186"/>
    </row>
    <row r="10" spans="1:119" ht="18.75" customHeight="1" thickBot="1">
      <c r="A10" s="187"/>
      <c r="B10" s="463"/>
      <c r="C10" s="464"/>
      <c r="D10" s="464"/>
      <c r="E10" s="464"/>
      <c r="F10" s="464"/>
      <c r="G10" s="464"/>
      <c r="H10" s="464"/>
      <c r="I10" s="464"/>
      <c r="J10" s="464"/>
      <c r="K10" s="512"/>
      <c r="L10" s="519" t="s">
        <v>117</v>
      </c>
      <c r="M10" s="499"/>
      <c r="N10" s="499"/>
      <c r="O10" s="499"/>
      <c r="P10" s="499"/>
      <c r="Q10" s="500"/>
      <c r="R10" s="520">
        <v>34951</v>
      </c>
      <c r="S10" s="521"/>
      <c r="T10" s="521"/>
      <c r="U10" s="521"/>
      <c r="V10" s="522"/>
      <c r="W10" s="457"/>
      <c r="X10" s="458"/>
      <c r="Y10" s="458"/>
      <c r="Z10" s="458"/>
      <c r="AA10" s="458"/>
      <c r="AB10" s="458"/>
      <c r="AC10" s="458"/>
      <c r="AD10" s="458"/>
      <c r="AE10" s="458"/>
      <c r="AF10" s="458"/>
      <c r="AG10" s="458"/>
      <c r="AH10" s="458"/>
      <c r="AI10" s="458"/>
      <c r="AJ10" s="458"/>
      <c r="AK10" s="458"/>
      <c r="AL10" s="461"/>
      <c r="AM10" s="498" t="s">
        <v>118</v>
      </c>
      <c r="AN10" s="499"/>
      <c r="AO10" s="499"/>
      <c r="AP10" s="499"/>
      <c r="AQ10" s="499"/>
      <c r="AR10" s="499"/>
      <c r="AS10" s="499"/>
      <c r="AT10" s="500"/>
      <c r="AU10" s="501" t="s">
        <v>119</v>
      </c>
      <c r="AV10" s="502"/>
      <c r="AW10" s="502"/>
      <c r="AX10" s="502"/>
      <c r="AY10" s="503" t="s">
        <v>120</v>
      </c>
      <c r="AZ10" s="504"/>
      <c r="BA10" s="504"/>
      <c r="BB10" s="504"/>
      <c r="BC10" s="504"/>
      <c r="BD10" s="504"/>
      <c r="BE10" s="504"/>
      <c r="BF10" s="504"/>
      <c r="BG10" s="504"/>
      <c r="BH10" s="504"/>
      <c r="BI10" s="504"/>
      <c r="BJ10" s="504"/>
      <c r="BK10" s="504"/>
      <c r="BL10" s="504"/>
      <c r="BM10" s="505"/>
      <c r="BN10" s="469">
        <v>133598</v>
      </c>
      <c r="BO10" s="470"/>
      <c r="BP10" s="470"/>
      <c r="BQ10" s="470"/>
      <c r="BR10" s="470"/>
      <c r="BS10" s="470"/>
      <c r="BT10" s="470"/>
      <c r="BU10" s="471"/>
      <c r="BV10" s="469">
        <v>164457</v>
      </c>
      <c r="BW10" s="470"/>
      <c r="BX10" s="470"/>
      <c r="BY10" s="470"/>
      <c r="BZ10" s="470"/>
      <c r="CA10" s="470"/>
      <c r="CB10" s="470"/>
      <c r="CC10" s="471"/>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463"/>
      <c r="C11" s="464"/>
      <c r="D11" s="464"/>
      <c r="E11" s="464"/>
      <c r="F11" s="464"/>
      <c r="G11" s="464"/>
      <c r="H11" s="464"/>
      <c r="I11" s="464"/>
      <c r="J11" s="464"/>
      <c r="K11" s="512"/>
      <c r="L11" s="523" t="s">
        <v>122</v>
      </c>
      <c r="M11" s="524"/>
      <c r="N11" s="524"/>
      <c r="O11" s="524"/>
      <c r="P11" s="524"/>
      <c r="Q11" s="525"/>
      <c r="R11" s="526" t="s">
        <v>123</v>
      </c>
      <c r="S11" s="527"/>
      <c r="T11" s="527"/>
      <c r="U11" s="527"/>
      <c r="V11" s="528"/>
      <c r="W11" s="457"/>
      <c r="X11" s="458"/>
      <c r="Y11" s="458"/>
      <c r="Z11" s="458"/>
      <c r="AA11" s="458"/>
      <c r="AB11" s="458"/>
      <c r="AC11" s="458"/>
      <c r="AD11" s="458"/>
      <c r="AE11" s="458"/>
      <c r="AF11" s="458"/>
      <c r="AG11" s="458"/>
      <c r="AH11" s="458"/>
      <c r="AI11" s="458"/>
      <c r="AJ11" s="458"/>
      <c r="AK11" s="458"/>
      <c r="AL11" s="461"/>
      <c r="AM11" s="498" t="s">
        <v>124</v>
      </c>
      <c r="AN11" s="499"/>
      <c r="AO11" s="499"/>
      <c r="AP11" s="499"/>
      <c r="AQ11" s="499"/>
      <c r="AR11" s="499"/>
      <c r="AS11" s="499"/>
      <c r="AT11" s="500"/>
      <c r="AU11" s="501" t="s">
        <v>94</v>
      </c>
      <c r="AV11" s="502"/>
      <c r="AW11" s="502"/>
      <c r="AX11" s="502"/>
      <c r="AY11" s="503" t="s">
        <v>125</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126</v>
      </c>
      <c r="CE11" s="473"/>
      <c r="CF11" s="473"/>
      <c r="CG11" s="473"/>
      <c r="CH11" s="473"/>
      <c r="CI11" s="473"/>
      <c r="CJ11" s="473"/>
      <c r="CK11" s="473"/>
      <c r="CL11" s="473"/>
      <c r="CM11" s="473"/>
      <c r="CN11" s="473"/>
      <c r="CO11" s="473"/>
      <c r="CP11" s="473"/>
      <c r="CQ11" s="473"/>
      <c r="CR11" s="473"/>
      <c r="CS11" s="474"/>
      <c r="CT11" s="509" t="s">
        <v>127</v>
      </c>
      <c r="CU11" s="510"/>
      <c r="CV11" s="510"/>
      <c r="CW11" s="510"/>
      <c r="CX11" s="510"/>
      <c r="CY11" s="510"/>
      <c r="CZ11" s="510"/>
      <c r="DA11" s="511"/>
      <c r="DB11" s="509" t="s">
        <v>128</v>
      </c>
      <c r="DC11" s="510"/>
      <c r="DD11" s="510"/>
      <c r="DE11" s="510"/>
      <c r="DF11" s="510"/>
      <c r="DG11" s="510"/>
      <c r="DH11" s="510"/>
      <c r="DI11" s="511"/>
      <c r="DJ11" s="186"/>
      <c r="DK11" s="186"/>
      <c r="DL11" s="186"/>
      <c r="DM11" s="186"/>
      <c r="DN11" s="186"/>
      <c r="DO11" s="186"/>
    </row>
    <row r="12" spans="1:119" ht="18.75" customHeight="1">
      <c r="A12" s="187"/>
      <c r="B12" s="529" t="s">
        <v>129</v>
      </c>
      <c r="C12" s="530"/>
      <c r="D12" s="530"/>
      <c r="E12" s="530"/>
      <c r="F12" s="530"/>
      <c r="G12" s="530"/>
      <c r="H12" s="530"/>
      <c r="I12" s="530"/>
      <c r="J12" s="530"/>
      <c r="K12" s="531"/>
      <c r="L12" s="538" t="s">
        <v>130</v>
      </c>
      <c r="M12" s="539"/>
      <c r="N12" s="539"/>
      <c r="O12" s="539"/>
      <c r="P12" s="539"/>
      <c r="Q12" s="540"/>
      <c r="R12" s="541">
        <v>32584</v>
      </c>
      <c r="S12" s="542"/>
      <c r="T12" s="542"/>
      <c r="U12" s="542"/>
      <c r="V12" s="543"/>
      <c r="W12" s="544" t="s">
        <v>1</v>
      </c>
      <c r="X12" s="502"/>
      <c r="Y12" s="502"/>
      <c r="Z12" s="502"/>
      <c r="AA12" s="502"/>
      <c r="AB12" s="545"/>
      <c r="AC12" s="546" t="s">
        <v>131</v>
      </c>
      <c r="AD12" s="547"/>
      <c r="AE12" s="547"/>
      <c r="AF12" s="547"/>
      <c r="AG12" s="548"/>
      <c r="AH12" s="546" t="s">
        <v>132</v>
      </c>
      <c r="AI12" s="547"/>
      <c r="AJ12" s="547"/>
      <c r="AK12" s="547"/>
      <c r="AL12" s="549"/>
      <c r="AM12" s="498" t="s">
        <v>133</v>
      </c>
      <c r="AN12" s="499"/>
      <c r="AO12" s="499"/>
      <c r="AP12" s="499"/>
      <c r="AQ12" s="499"/>
      <c r="AR12" s="499"/>
      <c r="AS12" s="499"/>
      <c r="AT12" s="500"/>
      <c r="AU12" s="501" t="s">
        <v>134</v>
      </c>
      <c r="AV12" s="502"/>
      <c r="AW12" s="502"/>
      <c r="AX12" s="502"/>
      <c r="AY12" s="503" t="s">
        <v>135</v>
      </c>
      <c r="AZ12" s="504"/>
      <c r="BA12" s="504"/>
      <c r="BB12" s="504"/>
      <c r="BC12" s="504"/>
      <c r="BD12" s="504"/>
      <c r="BE12" s="504"/>
      <c r="BF12" s="504"/>
      <c r="BG12" s="504"/>
      <c r="BH12" s="504"/>
      <c r="BI12" s="504"/>
      <c r="BJ12" s="504"/>
      <c r="BK12" s="504"/>
      <c r="BL12" s="504"/>
      <c r="BM12" s="505"/>
      <c r="BN12" s="469">
        <v>50000</v>
      </c>
      <c r="BO12" s="470"/>
      <c r="BP12" s="470"/>
      <c r="BQ12" s="470"/>
      <c r="BR12" s="470"/>
      <c r="BS12" s="470"/>
      <c r="BT12" s="470"/>
      <c r="BU12" s="471"/>
      <c r="BV12" s="469">
        <v>0</v>
      </c>
      <c r="BW12" s="470"/>
      <c r="BX12" s="470"/>
      <c r="BY12" s="470"/>
      <c r="BZ12" s="470"/>
      <c r="CA12" s="470"/>
      <c r="CB12" s="470"/>
      <c r="CC12" s="471"/>
      <c r="CD12" s="472" t="s">
        <v>136</v>
      </c>
      <c r="CE12" s="473"/>
      <c r="CF12" s="473"/>
      <c r="CG12" s="473"/>
      <c r="CH12" s="473"/>
      <c r="CI12" s="473"/>
      <c r="CJ12" s="473"/>
      <c r="CK12" s="473"/>
      <c r="CL12" s="473"/>
      <c r="CM12" s="473"/>
      <c r="CN12" s="473"/>
      <c r="CO12" s="473"/>
      <c r="CP12" s="473"/>
      <c r="CQ12" s="473"/>
      <c r="CR12" s="473"/>
      <c r="CS12" s="474"/>
      <c r="CT12" s="509" t="s">
        <v>137</v>
      </c>
      <c r="CU12" s="510"/>
      <c r="CV12" s="510"/>
      <c r="CW12" s="510"/>
      <c r="CX12" s="510"/>
      <c r="CY12" s="510"/>
      <c r="CZ12" s="510"/>
      <c r="DA12" s="511"/>
      <c r="DB12" s="509" t="s">
        <v>137</v>
      </c>
      <c r="DC12" s="510"/>
      <c r="DD12" s="510"/>
      <c r="DE12" s="510"/>
      <c r="DF12" s="510"/>
      <c r="DG12" s="510"/>
      <c r="DH12" s="510"/>
      <c r="DI12" s="511"/>
      <c r="DJ12" s="186"/>
      <c r="DK12" s="186"/>
      <c r="DL12" s="186"/>
      <c r="DM12" s="186"/>
      <c r="DN12" s="186"/>
      <c r="DO12" s="186"/>
    </row>
    <row r="13" spans="1:119" ht="18.75" customHeight="1">
      <c r="A13" s="187"/>
      <c r="B13" s="532"/>
      <c r="C13" s="533"/>
      <c r="D13" s="533"/>
      <c r="E13" s="533"/>
      <c r="F13" s="533"/>
      <c r="G13" s="533"/>
      <c r="H13" s="533"/>
      <c r="I13" s="533"/>
      <c r="J13" s="533"/>
      <c r="K13" s="534"/>
      <c r="L13" s="197"/>
      <c r="M13" s="560" t="s">
        <v>138</v>
      </c>
      <c r="N13" s="561"/>
      <c r="O13" s="561"/>
      <c r="P13" s="561"/>
      <c r="Q13" s="562"/>
      <c r="R13" s="553">
        <v>32354</v>
      </c>
      <c r="S13" s="554"/>
      <c r="T13" s="554"/>
      <c r="U13" s="554"/>
      <c r="V13" s="555"/>
      <c r="W13" s="485" t="s">
        <v>139</v>
      </c>
      <c r="X13" s="486"/>
      <c r="Y13" s="486"/>
      <c r="Z13" s="486"/>
      <c r="AA13" s="486"/>
      <c r="AB13" s="476"/>
      <c r="AC13" s="520">
        <v>3570</v>
      </c>
      <c r="AD13" s="521"/>
      <c r="AE13" s="521"/>
      <c r="AF13" s="521"/>
      <c r="AG13" s="563"/>
      <c r="AH13" s="520">
        <v>3710</v>
      </c>
      <c r="AI13" s="521"/>
      <c r="AJ13" s="521"/>
      <c r="AK13" s="521"/>
      <c r="AL13" s="522"/>
      <c r="AM13" s="498" t="s">
        <v>140</v>
      </c>
      <c r="AN13" s="499"/>
      <c r="AO13" s="499"/>
      <c r="AP13" s="499"/>
      <c r="AQ13" s="499"/>
      <c r="AR13" s="499"/>
      <c r="AS13" s="499"/>
      <c r="AT13" s="500"/>
      <c r="AU13" s="501" t="s">
        <v>141</v>
      </c>
      <c r="AV13" s="502"/>
      <c r="AW13" s="502"/>
      <c r="AX13" s="502"/>
      <c r="AY13" s="503" t="s">
        <v>142</v>
      </c>
      <c r="AZ13" s="504"/>
      <c r="BA13" s="504"/>
      <c r="BB13" s="504"/>
      <c r="BC13" s="504"/>
      <c r="BD13" s="504"/>
      <c r="BE13" s="504"/>
      <c r="BF13" s="504"/>
      <c r="BG13" s="504"/>
      <c r="BH13" s="504"/>
      <c r="BI13" s="504"/>
      <c r="BJ13" s="504"/>
      <c r="BK13" s="504"/>
      <c r="BL13" s="504"/>
      <c r="BM13" s="505"/>
      <c r="BN13" s="469">
        <v>-116294</v>
      </c>
      <c r="BO13" s="470"/>
      <c r="BP13" s="470"/>
      <c r="BQ13" s="470"/>
      <c r="BR13" s="470"/>
      <c r="BS13" s="470"/>
      <c r="BT13" s="470"/>
      <c r="BU13" s="471"/>
      <c r="BV13" s="469">
        <v>102670</v>
      </c>
      <c r="BW13" s="470"/>
      <c r="BX13" s="470"/>
      <c r="BY13" s="470"/>
      <c r="BZ13" s="470"/>
      <c r="CA13" s="470"/>
      <c r="CB13" s="470"/>
      <c r="CC13" s="471"/>
      <c r="CD13" s="472" t="s">
        <v>143</v>
      </c>
      <c r="CE13" s="473"/>
      <c r="CF13" s="473"/>
      <c r="CG13" s="473"/>
      <c r="CH13" s="473"/>
      <c r="CI13" s="473"/>
      <c r="CJ13" s="473"/>
      <c r="CK13" s="473"/>
      <c r="CL13" s="473"/>
      <c r="CM13" s="473"/>
      <c r="CN13" s="473"/>
      <c r="CO13" s="473"/>
      <c r="CP13" s="473"/>
      <c r="CQ13" s="473"/>
      <c r="CR13" s="473"/>
      <c r="CS13" s="474"/>
      <c r="CT13" s="466">
        <v>9.1999999999999993</v>
      </c>
      <c r="CU13" s="467"/>
      <c r="CV13" s="467"/>
      <c r="CW13" s="467"/>
      <c r="CX13" s="467"/>
      <c r="CY13" s="467"/>
      <c r="CZ13" s="467"/>
      <c r="DA13" s="468"/>
      <c r="DB13" s="466">
        <v>9.6</v>
      </c>
      <c r="DC13" s="467"/>
      <c r="DD13" s="467"/>
      <c r="DE13" s="467"/>
      <c r="DF13" s="467"/>
      <c r="DG13" s="467"/>
      <c r="DH13" s="467"/>
      <c r="DI13" s="468"/>
      <c r="DJ13" s="186"/>
      <c r="DK13" s="186"/>
      <c r="DL13" s="186"/>
      <c r="DM13" s="186"/>
      <c r="DN13" s="186"/>
      <c r="DO13" s="186"/>
    </row>
    <row r="14" spans="1:119" ht="18.75" customHeight="1" thickBot="1">
      <c r="A14" s="187"/>
      <c r="B14" s="532"/>
      <c r="C14" s="533"/>
      <c r="D14" s="533"/>
      <c r="E14" s="533"/>
      <c r="F14" s="533"/>
      <c r="G14" s="533"/>
      <c r="H14" s="533"/>
      <c r="I14" s="533"/>
      <c r="J14" s="533"/>
      <c r="K14" s="534"/>
      <c r="L14" s="550" t="s">
        <v>144</v>
      </c>
      <c r="M14" s="551"/>
      <c r="N14" s="551"/>
      <c r="O14" s="551"/>
      <c r="P14" s="551"/>
      <c r="Q14" s="552"/>
      <c r="R14" s="553">
        <v>33219</v>
      </c>
      <c r="S14" s="554"/>
      <c r="T14" s="554"/>
      <c r="U14" s="554"/>
      <c r="V14" s="555"/>
      <c r="W14" s="459"/>
      <c r="X14" s="460"/>
      <c r="Y14" s="460"/>
      <c r="Z14" s="460"/>
      <c r="AA14" s="460"/>
      <c r="AB14" s="449"/>
      <c r="AC14" s="556">
        <v>21.2</v>
      </c>
      <c r="AD14" s="557"/>
      <c r="AE14" s="557"/>
      <c r="AF14" s="557"/>
      <c r="AG14" s="558"/>
      <c r="AH14" s="556">
        <v>20.6</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145</v>
      </c>
      <c r="CE14" s="565"/>
      <c r="CF14" s="565"/>
      <c r="CG14" s="565"/>
      <c r="CH14" s="565"/>
      <c r="CI14" s="565"/>
      <c r="CJ14" s="565"/>
      <c r="CK14" s="565"/>
      <c r="CL14" s="565"/>
      <c r="CM14" s="565"/>
      <c r="CN14" s="565"/>
      <c r="CO14" s="565"/>
      <c r="CP14" s="565"/>
      <c r="CQ14" s="565"/>
      <c r="CR14" s="565"/>
      <c r="CS14" s="566"/>
      <c r="CT14" s="567">
        <v>65.900000000000006</v>
      </c>
      <c r="CU14" s="568"/>
      <c r="CV14" s="568"/>
      <c r="CW14" s="568"/>
      <c r="CX14" s="568"/>
      <c r="CY14" s="568"/>
      <c r="CZ14" s="568"/>
      <c r="DA14" s="569"/>
      <c r="DB14" s="567">
        <v>77.8</v>
      </c>
      <c r="DC14" s="568"/>
      <c r="DD14" s="568"/>
      <c r="DE14" s="568"/>
      <c r="DF14" s="568"/>
      <c r="DG14" s="568"/>
      <c r="DH14" s="568"/>
      <c r="DI14" s="569"/>
      <c r="DJ14" s="186"/>
      <c r="DK14" s="186"/>
      <c r="DL14" s="186"/>
      <c r="DM14" s="186"/>
      <c r="DN14" s="186"/>
      <c r="DO14" s="186"/>
    </row>
    <row r="15" spans="1:119" ht="18.75" customHeight="1">
      <c r="A15" s="187"/>
      <c r="B15" s="532"/>
      <c r="C15" s="533"/>
      <c r="D15" s="533"/>
      <c r="E15" s="533"/>
      <c r="F15" s="533"/>
      <c r="G15" s="533"/>
      <c r="H15" s="533"/>
      <c r="I15" s="533"/>
      <c r="J15" s="533"/>
      <c r="K15" s="534"/>
      <c r="L15" s="197"/>
      <c r="M15" s="560" t="s">
        <v>146</v>
      </c>
      <c r="N15" s="561"/>
      <c r="O15" s="561"/>
      <c r="P15" s="561"/>
      <c r="Q15" s="562"/>
      <c r="R15" s="553">
        <v>32993</v>
      </c>
      <c r="S15" s="554"/>
      <c r="T15" s="554"/>
      <c r="U15" s="554"/>
      <c r="V15" s="555"/>
      <c r="W15" s="485" t="s">
        <v>147</v>
      </c>
      <c r="X15" s="486"/>
      <c r="Y15" s="486"/>
      <c r="Z15" s="486"/>
      <c r="AA15" s="486"/>
      <c r="AB15" s="476"/>
      <c r="AC15" s="520">
        <v>3139</v>
      </c>
      <c r="AD15" s="521"/>
      <c r="AE15" s="521"/>
      <c r="AF15" s="521"/>
      <c r="AG15" s="563"/>
      <c r="AH15" s="520">
        <v>3588</v>
      </c>
      <c r="AI15" s="521"/>
      <c r="AJ15" s="521"/>
      <c r="AK15" s="521"/>
      <c r="AL15" s="522"/>
      <c r="AM15" s="498"/>
      <c r="AN15" s="499"/>
      <c r="AO15" s="499"/>
      <c r="AP15" s="499"/>
      <c r="AQ15" s="499"/>
      <c r="AR15" s="499"/>
      <c r="AS15" s="499"/>
      <c r="AT15" s="500"/>
      <c r="AU15" s="501"/>
      <c r="AV15" s="502"/>
      <c r="AW15" s="502"/>
      <c r="AX15" s="502"/>
      <c r="AY15" s="429" t="s">
        <v>148</v>
      </c>
      <c r="AZ15" s="430"/>
      <c r="BA15" s="430"/>
      <c r="BB15" s="430"/>
      <c r="BC15" s="430"/>
      <c r="BD15" s="430"/>
      <c r="BE15" s="430"/>
      <c r="BF15" s="430"/>
      <c r="BG15" s="430"/>
      <c r="BH15" s="430"/>
      <c r="BI15" s="430"/>
      <c r="BJ15" s="430"/>
      <c r="BK15" s="430"/>
      <c r="BL15" s="430"/>
      <c r="BM15" s="431"/>
      <c r="BN15" s="432">
        <v>3444471</v>
      </c>
      <c r="BO15" s="433"/>
      <c r="BP15" s="433"/>
      <c r="BQ15" s="433"/>
      <c r="BR15" s="433"/>
      <c r="BS15" s="433"/>
      <c r="BT15" s="433"/>
      <c r="BU15" s="434"/>
      <c r="BV15" s="432">
        <v>3262254</v>
      </c>
      <c r="BW15" s="433"/>
      <c r="BX15" s="433"/>
      <c r="BY15" s="433"/>
      <c r="BZ15" s="433"/>
      <c r="CA15" s="433"/>
      <c r="CB15" s="433"/>
      <c r="CC15" s="434"/>
      <c r="CD15" s="570" t="s">
        <v>149</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32"/>
      <c r="C16" s="533"/>
      <c r="D16" s="533"/>
      <c r="E16" s="533"/>
      <c r="F16" s="533"/>
      <c r="G16" s="533"/>
      <c r="H16" s="533"/>
      <c r="I16" s="533"/>
      <c r="J16" s="533"/>
      <c r="K16" s="534"/>
      <c r="L16" s="550" t="s">
        <v>150</v>
      </c>
      <c r="M16" s="581"/>
      <c r="N16" s="581"/>
      <c r="O16" s="581"/>
      <c r="P16" s="581"/>
      <c r="Q16" s="582"/>
      <c r="R16" s="573" t="s">
        <v>151</v>
      </c>
      <c r="S16" s="574"/>
      <c r="T16" s="574"/>
      <c r="U16" s="574"/>
      <c r="V16" s="575"/>
      <c r="W16" s="459"/>
      <c r="X16" s="460"/>
      <c r="Y16" s="460"/>
      <c r="Z16" s="460"/>
      <c r="AA16" s="460"/>
      <c r="AB16" s="449"/>
      <c r="AC16" s="556">
        <v>18.600000000000001</v>
      </c>
      <c r="AD16" s="557"/>
      <c r="AE16" s="557"/>
      <c r="AF16" s="557"/>
      <c r="AG16" s="558"/>
      <c r="AH16" s="556">
        <v>20</v>
      </c>
      <c r="AI16" s="557"/>
      <c r="AJ16" s="557"/>
      <c r="AK16" s="557"/>
      <c r="AL16" s="559"/>
      <c r="AM16" s="498"/>
      <c r="AN16" s="499"/>
      <c r="AO16" s="499"/>
      <c r="AP16" s="499"/>
      <c r="AQ16" s="499"/>
      <c r="AR16" s="499"/>
      <c r="AS16" s="499"/>
      <c r="AT16" s="500"/>
      <c r="AU16" s="501"/>
      <c r="AV16" s="502"/>
      <c r="AW16" s="502"/>
      <c r="AX16" s="502"/>
      <c r="AY16" s="503" t="s">
        <v>152</v>
      </c>
      <c r="AZ16" s="504"/>
      <c r="BA16" s="504"/>
      <c r="BB16" s="504"/>
      <c r="BC16" s="504"/>
      <c r="BD16" s="504"/>
      <c r="BE16" s="504"/>
      <c r="BF16" s="504"/>
      <c r="BG16" s="504"/>
      <c r="BH16" s="504"/>
      <c r="BI16" s="504"/>
      <c r="BJ16" s="504"/>
      <c r="BK16" s="504"/>
      <c r="BL16" s="504"/>
      <c r="BM16" s="505"/>
      <c r="BN16" s="469">
        <v>10233211</v>
      </c>
      <c r="BO16" s="470"/>
      <c r="BP16" s="470"/>
      <c r="BQ16" s="470"/>
      <c r="BR16" s="470"/>
      <c r="BS16" s="470"/>
      <c r="BT16" s="470"/>
      <c r="BU16" s="471"/>
      <c r="BV16" s="469">
        <v>9734760</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c r="A17" s="187"/>
      <c r="B17" s="535"/>
      <c r="C17" s="536"/>
      <c r="D17" s="536"/>
      <c r="E17" s="536"/>
      <c r="F17" s="536"/>
      <c r="G17" s="536"/>
      <c r="H17" s="536"/>
      <c r="I17" s="536"/>
      <c r="J17" s="536"/>
      <c r="K17" s="537"/>
      <c r="L17" s="202"/>
      <c r="M17" s="576" t="s">
        <v>153</v>
      </c>
      <c r="N17" s="577"/>
      <c r="O17" s="577"/>
      <c r="P17" s="577"/>
      <c r="Q17" s="578"/>
      <c r="R17" s="573" t="s">
        <v>154</v>
      </c>
      <c r="S17" s="574"/>
      <c r="T17" s="574"/>
      <c r="U17" s="574"/>
      <c r="V17" s="575"/>
      <c r="W17" s="485" t="s">
        <v>155</v>
      </c>
      <c r="X17" s="486"/>
      <c r="Y17" s="486"/>
      <c r="Z17" s="486"/>
      <c r="AA17" s="486"/>
      <c r="AB17" s="476"/>
      <c r="AC17" s="520">
        <v>10136</v>
      </c>
      <c r="AD17" s="521"/>
      <c r="AE17" s="521"/>
      <c r="AF17" s="521"/>
      <c r="AG17" s="563"/>
      <c r="AH17" s="520">
        <v>10684</v>
      </c>
      <c r="AI17" s="521"/>
      <c r="AJ17" s="521"/>
      <c r="AK17" s="521"/>
      <c r="AL17" s="522"/>
      <c r="AM17" s="498"/>
      <c r="AN17" s="499"/>
      <c r="AO17" s="499"/>
      <c r="AP17" s="499"/>
      <c r="AQ17" s="499"/>
      <c r="AR17" s="499"/>
      <c r="AS17" s="499"/>
      <c r="AT17" s="500"/>
      <c r="AU17" s="501"/>
      <c r="AV17" s="502"/>
      <c r="AW17" s="502"/>
      <c r="AX17" s="502"/>
      <c r="AY17" s="503" t="s">
        <v>156</v>
      </c>
      <c r="AZ17" s="504"/>
      <c r="BA17" s="504"/>
      <c r="BB17" s="504"/>
      <c r="BC17" s="504"/>
      <c r="BD17" s="504"/>
      <c r="BE17" s="504"/>
      <c r="BF17" s="504"/>
      <c r="BG17" s="504"/>
      <c r="BH17" s="504"/>
      <c r="BI17" s="504"/>
      <c r="BJ17" s="504"/>
      <c r="BK17" s="504"/>
      <c r="BL17" s="504"/>
      <c r="BM17" s="505"/>
      <c r="BN17" s="469">
        <v>4334810</v>
      </c>
      <c r="BO17" s="470"/>
      <c r="BP17" s="470"/>
      <c r="BQ17" s="470"/>
      <c r="BR17" s="470"/>
      <c r="BS17" s="470"/>
      <c r="BT17" s="470"/>
      <c r="BU17" s="471"/>
      <c r="BV17" s="469">
        <v>4136315</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c r="A18" s="187"/>
      <c r="B18" s="583" t="s">
        <v>157</v>
      </c>
      <c r="C18" s="512"/>
      <c r="D18" s="512"/>
      <c r="E18" s="584"/>
      <c r="F18" s="584"/>
      <c r="G18" s="584"/>
      <c r="H18" s="584"/>
      <c r="I18" s="584"/>
      <c r="J18" s="584"/>
      <c r="K18" s="584"/>
      <c r="L18" s="585">
        <v>132.65</v>
      </c>
      <c r="M18" s="585"/>
      <c r="N18" s="585"/>
      <c r="O18" s="585"/>
      <c r="P18" s="585"/>
      <c r="Q18" s="585"/>
      <c r="R18" s="586"/>
      <c r="S18" s="586"/>
      <c r="T18" s="586"/>
      <c r="U18" s="586"/>
      <c r="V18" s="587"/>
      <c r="W18" s="487"/>
      <c r="X18" s="488"/>
      <c r="Y18" s="488"/>
      <c r="Z18" s="488"/>
      <c r="AA18" s="488"/>
      <c r="AB18" s="479"/>
      <c r="AC18" s="588">
        <v>60.2</v>
      </c>
      <c r="AD18" s="589"/>
      <c r="AE18" s="589"/>
      <c r="AF18" s="589"/>
      <c r="AG18" s="590"/>
      <c r="AH18" s="588">
        <v>59.4</v>
      </c>
      <c r="AI18" s="589"/>
      <c r="AJ18" s="589"/>
      <c r="AK18" s="589"/>
      <c r="AL18" s="591"/>
      <c r="AM18" s="498"/>
      <c r="AN18" s="499"/>
      <c r="AO18" s="499"/>
      <c r="AP18" s="499"/>
      <c r="AQ18" s="499"/>
      <c r="AR18" s="499"/>
      <c r="AS18" s="499"/>
      <c r="AT18" s="500"/>
      <c r="AU18" s="501"/>
      <c r="AV18" s="502"/>
      <c r="AW18" s="502"/>
      <c r="AX18" s="502"/>
      <c r="AY18" s="503" t="s">
        <v>158</v>
      </c>
      <c r="AZ18" s="504"/>
      <c r="BA18" s="504"/>
      <c r="BB18" s="504"/>
      <c r="BC18" s="504"/>
      <c r="BD18" s="504"/>
      <c r="BE18" s="504"/>
      <c r="BF18" s="504"/>
      <c r="BG18" s="504"/>
      <c r="BH18" s="504"/>
      <c r="BI18" s="504"/>
      <c r="BJ18" s="504"/>
      <c r="BK18" s="504"/>
      <c r="BL18" s="504"/>
      <c r="BM18" s="505"/>
      <c r="BN18" s="469">
        <v>10892647</v>
      </c>
      <c r="BO18" s="470"/>
      <c r="BP18" s="470"/>
      <c r="BQ18" s="470"/>
      <c r="BR18" s="470"/>
      <c r="BS18" s="470"/>
      <c r="BT18" s="470"/>
      <c r="BU18" s="471"/>
      <c r="BV18" s="469">
        <v>10583232</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c r="A19" s="187"/>
      <c r="B19" s="583" t="s">
        <v>159</v>
      </c>
      <c r="C19" s="512"/>
      <c r="D19" s="512"/>
      <c r="E19" s="584"/>
      <c r="F19" s="584"/>
      <c r="G19" s="584"/>
      <c r="H19" s="584"/>
      <c r="I19" s="584"/>
      <c r="J19" s="584"/>
      <c r="K19" s="584"/>
      <c r="L19" s="592">
        <v>241</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160</v>
      </c>
      <c r="AZ19" s="504"/>
      <c r="BA19" s="504"/>
      <c r="BB19" s="504"/>
      <c r="BC19" s="504"/>
      <c r="BD19" s="504"/>
      <c r="BE19" s="504"/>
      <c r="BF19" s="504"/>
      <c r="BG19" s="504"/>
      <c r="BH19" s="504"/>
      <c r="BI19" s="504"/>
      <c r="BJ19" s="504"/>
      <c r="BK19" s="504"/>
      <c r="BL19" s="504"/>
      <c r="BM19" s="505"/>
      <c r="BN19" s="469">
        <v>13600175</v>
      </c>
      <c r="BO19" s="470"/>
      <c r="BP19" s="470"/>
      <c r="BQ19" s="470"/>
      <c r="BR19" s="470"/>
      <c r="BS19" s="470"/>
      <c r="BT19" s="470"/>
      <c r="BU19" s="471"/>
      <c r="BV19" s="469">
        <v>13236544</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c r="A20" s="187"/>
      <c r="B20" s="583" t="s">
        <v>161</v>
      </c>
      <c r="C20" s="512"/>
      <c r="D20" s="512"/>
      <c r="E20" s="584"/>
      <c r="F20" s="584"/>
      <c r="G20" s="584"/>
      <c r="H20" s="584"/>
      <c r="I20" s="584"/>
      <c r="J20" s="584"/>
      <c r="K20" s="584"/>
      <c r="L20" s="592">
        <v>14413</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c r="A21" s="187"/>
      <c r="B21" s="603" t="s">
        <v>162</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c r="A22" s="187"/>
      <c r="B22" s="606" t="s">
        <v>163</v>
      </c>
      <c r="C22" s="607"/>
      <c r="D22" s="608"/>
      <c r="E22" s="481" t="s">
        <v>1</v>
      </c>
      <c r="F22" s="486"/>
      <c r="G22" s="486"/>
      <c r="H22" s="486"/>
      <c r="I22" s="486"/>
      <c r="J22" s="486"/>
      <c r="K22" s="476"/>
      <c r="L22" s="481" t="s">
        <v>164</v>
      </c>
      <c r="M22" s="486"/>
      <c r="N22" s="486"/>
      <c r="O22" s="486"/>
      <c r="P22" s="476"/>
      <c r="Q22" s="615" t="s">
        <v>165</v>
      </c>
      <c r="R22" s="616"/>
      <c r="S22" s="616"/>
      <c r="T22" s="616"/>
      <c r="U22" s="616"/>
      <c r="V22" s="617"/>
      <c r="W22" s="621" t="s">
        <v>166</v>
      </c>
      <c r="X22" s="607"/>
      <c r="Y22" s="608"/>
      <c r="Z22" s="481" t="s">
        <v>1</v>
      </c>
      <c r="AA22" s="486"/>
      <c r="AB22" s="486"/>
      <c r="AC22" s="486"/>
      <c r="AD22" s="486"/>
      <c r="AE22" s="486"/>
      <c r="AF22" s="486"/>
      <c r="AG22" s="476"/>
      <c r="AH22" s="634" t="s">
        <v>167</v>
      </c>
      <c r="AI22" s="486"/>
      <c r="AJ22" s="486"/>
      <c r="AK22" s="486"/>
      <c r="AL22" s="476"/>
      <c r="AM22" s="634" t="s">
        <v>168</v>
      </c>
      <c r="AN22" s="635"/>
      <c r="AO22" s="635"/>
      <c r="AP22" s="635"/>
      <c r="AQ22" s="635"/>
      <c r="AR22" s="636"/>
      <c r="AS22" s="615" t="s">
        <v>165</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169</v>
      </c>
      <c r="AZ23" s="430"/>
      <c r="BA23" s="430"/>
      <c r="BB23" s="430"/>
      <c r="BC23" s="430"/>
      <c r="BD23" s="430"/>
      <c r="BE23" s="430"/>
      <c r="BF23" s="430"/>
      <c r="BG23" s="430"/>
      <c r="BH23" s="430"/>
      <c r="BI23" s="430"/>
      <c r="BJ23" s="430"/>
      <c r="BK23" s="430"/>
      <c r="BL23" s="430"/>
      <c r="BM23" s="431"/>
      <c r="BN23" s="469">
        <v>24320187</v>
      </c>
      <c r="BO23" s="470"/>
      <c r="BP23" s="470"/>
      <c r="BQ23" s="470"/>
      <c r="BR23" s="470"/>
      <c r="BS23" s="470"/>
      <c r="BT23" s="470"/>
      <c r="BU23" s="471"/>
      <c r="BV23" s="469">
        <v>23859358</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c r="A24" s="187"/>
      <c r="B24" s="609"/>
      <c r="C24" s="610"/>
      <c r="D24" s="611"/>
      <c r="E24" s="519" t="s">
        <v>170</v>
      </c>
      <c r="F24" s="499"/>
      <c r="G24" s="499"/>
      <c r="H24" s="499"/>
      <c r="I24" s="499"/>
      <c r="J24" s="499"/>
      <c r="K24" s="500"/>
      <c r="L24" s="520">
        <v>1</v>
      </c>
      <c r="M24" s="521"/>
      <c r="N24" s="521"/>
      <c r="O24" s="521"/>
      <c r="P24" s="563"/>
      <c r="Q24" s="520">
        <v>8550</v>
      </c>
      <c r="R24" s="521"/>
      <c r="S24" s="521"/>
      <c r="T24" s="521"/>
      <c r="U24" s="521"/>
      <c r="V24" s="563"/>
      <c r="W24" s="622"/>
      <c r="X24" s="610"/>
      <c r="Y24" s="611"/>
      <c r="Z24" s="519" t="s">
        <v>171</v>
      </c>
      <c r="AA24" s="499"/>
      <c r="AB24" s="499"/>
      <c r="AC24" s="499"/>
      <c r="AD24" s="499"/>
      <c r="AE24" s="499"/>
      <c r="AF24" s="499"/>
      <c r="AG24" s="500"/>
      <c r="AH24" s="520">
        <v>295</v>
      </c>
      <c r="AI24" s="521"/>
      <c r="AJ24" s="521"/>
      <c r="AK24" s="521"/>
      <c r="AL24" s="563"/>
      <c r="AM24" s="520">
        <v>936625</v>
      </c>
      <c r="AN24" s="521"/>
      <c r="AO24" s="521"/>
      <c r="AP24" s="521"/>
      <c r="AQ24" s="521"/>
      <c r="AR24" s="563"/>
      <c r="AS24" s="520">
        <v>3175</v>
      </c>
      <c r="AT24" s="521"/>
      <c r="AU24" s="521"/>
      <c r="AV24" s="521"/>
      <c r="AW24" s="521"/>
      <c r="AX24" s="522"/>
      <c r="AY24" s="642" t="s">
        <v>172</v>
      </c>
      <c r="AZ24" s="643"/>
      <c r="BA24" s="643"/>
      <c r="BB24" s="643"/>
      <c r="BC24" s="643"/>
      <c r="BD24" s="643"/>
      <c r="BE24" s="643"/>
      <c r="BF24" s="643"/>
      <c r="BG24" s="643"/>
      <c r="BH24" s="643"/>
      <c r="BI24" s="643"/>
      <c r="BJ24" s="643"/>
      <c r="BK24" s="643"/>
      <c r="BL24" s="643"/>
      <c r="BM24" s="644"/>
      <c r="BN24" s="469">
        <v>20554261</v>
      </c>
      <c r="BO24" s="470"/>
      <c r="BP24" s="470"/>
      <c r="BQ24" s="470"/>
      <c r="BR24" s="470"/>
      <c r="BS24" s="470"/>
      <c r="BT24" s="470"/>
      <c r="BU24" s="471"/>
      <c r="BV24" s="469">
        <v>20682438</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c r="A25" s="187"/>
      <c r="B25" s="609"/>
      <c r="C25" s="610"/>
      <c r="D25" s="611"/>
      <c r="E25" s="519" t="s">
        <v>173</v>
      </c>
      <c r="F25" s="499"/>
      <c r="G25" s="499"/>
      <c r="H25" s="499"/>
      <c r="I25" s="499"/>
      <c r="J25" s="499"/>
      <c r="K25" s="500"/>
      <c r="L25" s="520">
        <v>1</v>
      </c>
      <c r="M25" s="521"/>
      <c r="N25" s="521"/>
      <c r="O25" s="521"/>
      <c r="P25" s="563"/>
      <c r="Q25" s="520">
        <v>6630</v>
      </c>
      <c r="R25" s="521"/>
      <c r="S25" s="521"/>
      <c r="T25" s="521"/>
      <c r="U25" s="521"/>
      <c r="V25" s="563"/>
      <c r="W25" s="622"/>
      <c r="X25" s="610"/>
      <c r="Y25" s="611"/>
      <c r="Z25" s="519" t="s">
        <v>174</v>
      </c>
      <c r="AA25" s="499"/>
      <c r="AB25" s="499"/>
      <c r="AC25" s="499"/>
      <c r="AD25" s="499"/>
      <c r="AE25" s="499"/>
      <c r="AF25" s="499"/>
      <c r="AG25" s="500"/>
      <c r="AH25" s="520" t="s">
        <v>175</v>
      </c>
      <c r="AI25" s="521"/>
      <c r="AJ25" s="521"/>
      <c r="AK25" s="521"/>
      <c r="AL25" s="563"/>
      <c r="AM25" s="520" t="s">
        <v>137</v>
      </c>
      <c r="AN25" s="521"/>
      <c r="AO25" s="521"/>
      <c r="AP25" s="521"/>
      <c r="AQ25" s="521"/>
      <c r="AR25" s="563"/>
      <c r="AS25" s="520" t="s">
        <v>137</v>
      </c>
      <c r="AT25" s="521"/>
      <c r="AU25" s="521"/>
      <c r="AV25" s="521"/>
      <c r="AW25" s="521"/>
      <c r="AX25" s="522"/>
      <c r="AY25" s="429" t="s">
        <v>176</v>
      </c>
      <c r="AZ25" s="430"/>
      <c r="BA25" s="430"/>
      <c r="BB25" s="430"/>
      <c r="BC25" s="430"/>
      <c r="BD25" s="430"/>
      <c r="BE25" s="430"/>
      <c r="BF25" s="430"/>
      <c r="BG25" s="430"/>
      <c r="BH25" s="430"/>
      <c r="BI25" s="430"/>
      <c r="BJ25" s="430"/>
      <c r="BK25" s="430"/>
      <c r="BL25" s="430"/>
      <c r="BM25" s="431"/>
      <c r="BN25" s="432">
        <v>2891567</v>
      </c>
      <c r="BO25" s="433"/>
      <c r="BP25" s="433"/>
      <c r="BQ25" s="433"/>
      <c r="BR25" s="433"/>
      <c r="BS25" s="433"/>
      <c r="BT25" s="433"/>
      <c r="BU25" s="434"/>
      <c r="BV25" s="432">
        <v>4223958</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c r="A26" s="187"/>
      <c r="B26" s="609"/>
      <c r="C26" s="610"/>
      <c r="D26" s="611"/>
      <c r="E26" s="519" t="s">
        <v>177</v>
      </c>
      <c r="F26" s="499"/>
      <c r="G26" s="499"/>
      <c r="H26" s="499"/>
      <c r="I26" s="499"/>
      <c r="J26" s="499"/>
      <c r="K26" s="500"/>
      <c r="L26" s="520">
        <v>1</v>
      </c>
      <c r="M26" s="521"/>
      <c r="N26" s="521"/>
      <c r="O26" s="521"/>
      <c r="P26" s="563"/>
      <c r="Q26" s="520">
        <v>5530</v>
      </c>
      <c r="R26" s="521"/>
      <c r="S26" s="521"/>
      <c r="T26" s="521"/>
      <c r="U26" s="521"/>
      <c r="V26" s="563"/>
      <c r="W26" s="622"/>
      <c r="X26" s="610"/>
      <c r="Y26" s="611"/>
      <c r="Z26" s="519" t="s">
        <v>178</v>
      </c>
      <c r="AA26" s="632"/>
      <c r="AB26" s="632"/>
      <c r="AC26" s="632"/>
      <c r="AD26" s="632"/>
      <c r="AE26" s="632"/>
      <c r="AF26" s="632"/>
      <c r="AG26" s="633"/>
      <c r="AH26" s="520">
        <v>10</v>
      </c>
      <c r="AI26" s="521"/>
      <c r="AJ26" s="521"/>
      <c r="AK26" s="521"/>
      <c r="AL26" s="563"/>
      <c r="AM26" s="520">
        <v>33150</v>
      </c>
      <c r="AN26" s="521"/>
      <c r="AO26" s="521"/>
      <c r="AP26" s="521"/>
      <c r="AQ26" s="521"/>
      <c r="AR26" s="563"/>
      <c r="AS26" s="520">
        <v>3315</v>
      </c>
      <c r="AT26" s="521"/>
      <c r="AU26" s="521"/>
      <c r="AV26" s="521"/>
      <c r="AW26" s="521"/>
      <c r="AX26" s="522"/>
      <c r="AY26" s="472" t="s">
        <v>179</v>
      </c>
      <c r="AZ26" s="473"/>
      <c r="BA26" s="473"/>
      <c r="BB26" s="473"/>
      <c r="BC26" s="473"/>
      <c r="BD26" s="473"/>
      <c r="BE26" s="473"/>
      <c r="BF26" s="473"/>
      <c r="BG26" s="473"/>
      <c r="BH26" s="473"/>
      <c r="BI26" s="473"/>
      <c r="BJ26" s="473"/>
      <c r="BK26" s="473"/>
      <c r="BL26" s="473"/>
      <c r="BM26" s="474"/>
      <c r="BN26" s="469" t="s">
        <v>128</v>
      </c>
      <c r="BO26" s="470"/>
      <c r="BP26" s="470"/>
      <c r="BQ26" s="470"/>
      <c r="BR26" s="470"/>
      <c r="BS26" s="470"/>
      <c r="BT26" s="470"/>
      <c r="BU26" s="471"/>
      <c r="BV26" s="469" t="s">
        <v>128</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c r="A27" s="187"/>
      <c r="B27" s="609"/>
      <c r="C27" s="610"/>
      <c r="D27" s="611"/>
      <c r="E27" s="519" t="s">
        <v>180</v>
      </c>
      <c r="F27" s="499"/>
      <c r="G27" s="499"/>
      <c r="H27" s="499"/>
      <c r="I27" s="499"/>
      <c r="J27" s="499"/>
      <c r="K27" s="500"/>
      <c r="L27" s="520">
        <v>1</v>
      </c>
      <c r="M27" s="521"/>
      <c r="N27" s="521"/>
      <c r="O27" s="521"/>
      <c r="P27" s="563"/>
      <c r="Q27" s="520">
        <v>3980</v>
      </c>
      <c r="R27" s="521"/>
      <c r="S27" s="521"/>
      <c r="T27" s="521"/>
      <c r="U27" s="521"/>
      <c r="V27" s="563"/>
      <c r="W27" s="622"/>
      <c r="X27" s="610"/>
      <c r="Y27" s="611"/>
      <c r="Z27" s="519" t="s">
        <v>181</v>
      </c>
      <c r="AA27" s="499"/>
      <c r="AB27" s="499"/>
      <c r="AC27" s="499"/>
      <c r="AD27" s="499"/>
      <c r="AE27" s="499"/>
      <c r="AF27" s="499"/>
      <c r="AG27" s="500"/>
      <c r="AH27" s="520">
        <v>7</v>
      </c>
      <c r="AI27" s="521"/>
      <c r="AJ27" s="521"/>
      <c r="AK27" s="521"/>
      <c r="AL27" s="563"/>
      <c r="AM27" s="520">
        <v>27557</v>
      </c>
      <c r="AN27" s="521"/>
      <c r="AO27" s="521"/>
      <c r="AP27" s="521"/>
      <c r="AQ27" s="521"/>
      <c r="AR27" s="563"/>
      <c r="AS27" s="520">
        <v>3937</v>
      </c>
      <c r="AT27" s="521"/>
      <c r="AU27" s="521"/>
      <c r="AV27" s="521"/>
      <c r="AW27" s="521"/>
      <c r="AX27" s="522"/>
      <c r="AY27" s="564" t="s">
        <v>182</v>
      </c>
      <c r="AZ27" s="565"/>
      <c r="BA27" s="565"/>
      <c r="BB27" s="565"/>
      <c r="BC27" s="565"/>
      <c r="BD27" s="565"/>
      <c r="BE27" s="565"/>
      <c r="BF27" s="565"/>
      <c r="BG27" s="565"/>
      <c r="BH27" s="565"/>
      <c r="BI27" s="565"/>
      <c r="BJ27" s="565"/>
      <c r="BK27" s="565"/>
      <c r="BL27" s="565"/>
      <c r="BM27" s="566"/>
      <c r="BN27" s="645">
        <v>239770</v>
      </c>
      <c r="BO27" s="646"/>
      <c r="BP27" s="646"/>
      <c r="BQ27" s="646"/>
      <c r="BR27" s="646"/>
      <c r="BS27" s="646"/>
      <c r="BT27" s="646"/>
      <c r="BU27" s="647"/>
      <c r="BV27" s="645">
        <v>239719</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c r="A28" s="187"/>
      <c r="B28" s="609"/>
      <c r="C28" s="610"/>
      <c r="D28" s="611"/>
      <c r="E28" s="519" t="s">
        <v>183</v>
      </c>
      <c r="F28" s="499"/>
      <c r="G28" s="499"/>
      <c r="H28" s="499"/>
      <c r="I28" s="499"/>
      <c r="J28" s="499"/>
      <c r="K28" s="500"/>
      <c r="L28" s="520">
        <v>1</v>
      </c>
      <c r="M28" s="521"/>
      <c r="N28" s="521"/>
      <c r="O28" s="521"/>
      <c r="P28" s="563"/>
      <c r="Q28" s="520">
        <v>3250</v>
      </c>
      <c r="R28" s="521"/>
      <c r="S28" s="521"/>
      <c r="T28" s="521"/>
      <c r="U28" s="521"/>
      <c r="V28" s="563"/>
      <c r="W28" s="622"/>
      <c r="X28" s="610"/>
      <c r="Y28" s="611"/>
      <c r="Z28" s="519" t="s">
        <v>184</v>
      </c>
      <c r="AA28" s="499"/>
      <c r="AB28" s="499"/>
      <c r="AC28" s="499"/>
      <c r="AD28" s="499"/>
      <c r="AE28" s="499"/>
      <c r="AF28" s="499"/>
      <c r="AG28" s="500"/>
      <c r="AH28" s="520" t="s">
        <v>185</v>
      </c>
      <c r="AI28" s="521"/>
      <c r="AJ28" s="521"/>
      <c r="AK28" s="521"/>
      <c r="AL28" s="563"/>
      <c r="AM28" s="520" t="s">
        <v>137</v>
      </c>
      <c r="AN28" s="521"/>
      <c r="AO28" s="521"/>
      <c r="AP28" s="521"/>
      <c r="AQ28" s="521"/>
      <c r="AR28" s="563"/>
      <c r="AS28" s="520" t="s">
        <v>137</v>
      </c>
      <c r="AT28" s="521"/>
      <c r="AU28" s="521"/>
      <c r="AV28" s="521"/>
      <c r="AW28" s="521"/>
      <c r="AX28" s="522"/>
      <c r="AY28" s="648" t="s">
        <v>186</v>
      </c>
      <c r="AZ28" s="649"/>
      <c r="BA28" s="649"/>
      <c r="BB28" s="650"/>
      <c r="BC28" s="429" t="s">
        <v>48</v>
      </c>
      <c r="BD28" s="430"/>
      <c r="BE28" s="430"/>
      <c r="BF28" s="430"/>
      <c r="BG28" s="430"/>
      <c r="BH28" s="430"/>
      <c r="BI28" s="430"/>
      <c r="BJ28" s="430"/>
      <c r="BK28" s="430"/>
      <c r="BL28" s="430"/>
      <c r="BM28" s="431"/>
      <c r="BN28" s="432">
        <v>3019531</v>
      </c>
      <c r="BO28" s="433"/>
      <c r="BP28" s="433"/>
      <c r="BQ28" s="433"/>
      <c r="BR28" s="433"/>
      <c r="BS28" s="433"/>
      <c r="BT28" s="433"/>
      <c r="BU28" s="434"/>
      <c r="BV28" s="432">
        <v>2935933</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c r="A29" s="187"/>
      <c r="B29" s="609"/>
      <c r="C29" s="610"/>
      <c r="D29" s="611"/>
      <c r="E29" s="519" t="s">
        <v>187</v>
      </c>
      <c r="F29" s="499"/>
      <c r="G29" s="499"/>
      <c r="H29" s="499"/>
      <c r="I29" s="499"/>
      <c r="J29" s="499"/>
      <c r="K29" s="500"/>
      <c r="L29" s="520">
        <v>14</v>
      </c>
      <c r="M29" s="521"/>
      <c r="N29" s="521"/>
      <c r="O29" s="521"/>
      <c r="P29" s="563"/>
      <c r="Q29" s="520">
        <v>2990</v>
      </c>
      <c r="R29" s="521"/>
      <c r="S29" s="521"/>
      <c r="T29" s="521"/>
      <c r="U29" s="521"/>
      <c r="V29" s="563"/>
      <c r="W29" s="623"/>
      <c r="X29" s="624"/>
      <c r="Y29" s="625"/>
      <c r="Z29" s="519" t="s">
        <v>188</v>
      </c>
      <c r="AA29" s="499"/>
      <c r="AB29" s="499"/>
      <c r="AC29" s="499"/>
      <c r="AD29" s="499"/>
      <c r="AE29" s="499"/>
      <c r="AF29" s="499"/>
      <c r="AG29" s="500"/>
      <c r="AH29" s="520">
        <v>302</v>
      </c>
      <c r="AI29" s="521"/>
      <c r="AJ29" s="521"/>
      <c r="AK29" s="521"/>
      <c r="AL29" s="563"/>
      <c r="AM29" s="520">
        <v>964182</v>
      </c>
      <c r="AN29" s="521"/>
      <c r="AO29" s="521"/>
      <c r="AP29" s="521"/>
      <c r="AQ29" s="521"/>
      <c r="AR29" s="563"/>
      <c r="AS29" s="520">
        <v>3193</v>
      </c>
      <c r="AT29" s="521"/>
      <c r="AU29" s="521"/>
      <c r="AV29" s="521"/>
      <c r="AW29" s="521"/>
      <c r="AX29" s="522"/>
      <c r="AY29" s="651"/>
      <c r="AZ29" s="652"/>
      <c r="BA29" s="652"/>
      <c r="BB29" s="653"/>
      <c r="BC29" s="503" t="s">
        <v>189</v>
      </c>
      <c r="BD29" s="504"/>
      <c r="BE29" s="504"/>
      <c r="BF29" s="504"/>
      <c r="BG29" s="504"/>
      <c r="BH29" s="504"/>
      <c r="BI29" s="504"/>
      <c r="BJ29" s="504"/>
      <c r="BK29" s="504"/>
      <c r="BL29" s="504"/>
      <c r="BM29" s="505"/>
      <c r="BN29" s="469">
        <v>767426</v>
      </c>
      <c r="BO29" s="470"/>
      <c r="BP29" s="470"/>
      <c r="BQ29" s="470"/>
      <c r="BR29" s="470"/>
      <c r="BS29" s="470"/>
      <c r="BT29" s="470"/>
      <c r="BU29" s="471"/>
      <c r="BV29" s="469">
        <v>758597</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190</v>
      </c>
      <c r="X30" s="630"/>
      <c r="Y30" s="630"/>
      <c r="Z30" s="630"/>
      <c r="AA30" s="630"/>
      <c r="AB30" s="630"/>
      <c r="AC30" s="630"/>
      <c r="AD30" s="630"/>
      <c r="AE30" s="630"/>
      <c r="AF30" s="630"/>
      <c r="AG30" s="631"/>
      <c r="AH30" s="588">
        <v>97.6</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1977748</v>
      </c>
      <c r="BO30" s="646"/>
      <c r="BP30" s="646"/>
      <c r="BQ30" s="646"/>
      <c r="BR30" s="646"/>
      <c r="BS30" s="646"/>
      <c r="BT30" s="646"/>
      <c r="BU30" s="647"/>
      <c r="BV30" s="645">
        <v>2013272</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93" t="s">
        <v>197</v>
      </c>
      <c r="D33" s="493"/>
      <c r="E33" s="458" t="s">
        <v>198</v>
      </c>
      <c r="F33" s="458"/>
      <c r="G33" s="458"/>
      <c r="H33" s="458"/>
      <c r="I33" s="458"/>
      <c r="J33" s="458"/>
      <c r="K33" s="458"/>
      <c r="L33" s="458"/>
      <c r="M33" s="458"/>
      <c r="N33" s="458"/>
      <c r="O33" s="458"/>
      <c r="P33" s="458"/>
      <c r="Q33" s="458"/>
      <c r="R33" s="458"/>
      <c r="S33" s="458"/>
      <c r="T33" s="216"/>
      <c r="U33" s="493" t="s">
        <v>199</v>
      </c>
      <c r="V33" s="493"/>
      <c r="W33" s="458" t="s">
        <v>198</v>
      </c>
      <c r="X33" s="458"/>
      <c r="Y33" s="458"/>
      <c r="Z33" s="458"/>
      <c r="AA33" s="458"/>
      <c r="AB33" s="458"/>
      <c r="AC33" s="458"/>
      <c r="AD33" s="458"/>
      <c r="AE33" s="458"/>
      <c r="AF33" s="458"/>
      <c r="AG33" s="458"/>
      <c r="AH33" s="458"/>
      <c r="AI33" s="458"/>
      <c r="AJ33" s="458"/>
      <c r="AK33" s="458"/>
      <c r="AL33" s="216"/>
      <c r="AM33" s="493" t="s">
        <v>199</v>
      </c>
      <c r="AN33" s="493"/>
      <c r="AO33" s="458" t="s">
        <v>200</v>
      </c>
      <c r="AP33" s="458"/>
      <c r="AQ33" s="458"/>
      <c r="AR33" s="458"/>
      <c r="AS33" s="458"/>
      <c r="AT33" s="458"/>
      <c r="AU33" s="458"/>
      <c r="AV33" s="458"/>
      <c r="AW33" s="458"/>
      <c r="AX33" s="458"/>
      <c r="AY33" s="458"/>
      <c r="AZ33" s="458"/>
      <c r="BA33" s="458"/>
      <c r="BB33" s="458"/>
      <c r="BC33" s="458"/>
      <c r="BD33" s="217"/>
      <c r="BE33" s="458" t="s">
        <v>201</v>
      </c>
      <c r="BF33" s="458"/>
      <c r="BG33" s="458" t="s">
        <v>202</v>
      </c>
      <c r="BH33" s="458"/>
      <c r="BI33" s="458"/>
      <c r="BJ33" s="458"/>
      <c r="BK33" s="458"/>
      <c r="BL33" s="458"/>
      <c r="BM33" s="458"/>
      <c r="BN33" s="458"/>
      <c r="BO33" s="458"/>
      <c r="BP33" s="458"/>
      <c r="BQ33" s="458"/>
      <c r="BR33" s="458"/>
      <c r="BS33" s="458"/>
      <c r="BT33" s="458"/>
      <c r="BU33" s="458"/>
      <c r="BV33" s="217"/>
      <c r="BW33" s="493" t="s">
        <v>201</v>
      </c>
      <c r="BX33" s="493"/>
      <c r="BY33" s="458" t="s">
        <v>203</v>
      </c>
      <c r="BZ33" s="458"/>
      <c r="CA33" s="458"/>
      <c r="CB33" s="458"/>
      <c r="CC33" s="458"/>
      <c r="CD33" s="458"/>
      <c r="CE33" s="458"/>
      <c r="CF33" s="458"/>
      <c r="CG33" s="458"/>
      <c r="CH33" s="458"/>
      <c r="CI33" s="458"/>
      <c r="CJ33" s="458"/>
      <c r="CK33" s="458"/>
      <c r="CL33" s="458"/>
      <c r="CM33" s="458"/>
      <c r="CN33" s="216"/>
      <c r="CO33" s="493" t="s">
        <v>197</v>
      </c>
      <c r="CP33" s="493"/>
      <c r="CQ33" s="458" t="s">
        <v>204</v>
      </c>
      <c r="CR33" s="458"/>
      <c r="CS33" s="458"/>
      <c r="CT33" s="458"/>
      <c r="CU33" s="458"/>
      <c r="CV33" s="458"/>
      <c r="CW33" s="458"/>
      <c r="CX33" s="458"/>
      <c r="CY33" s="458"/>
      <c r="CZ33" s="458"/>
      <c r="DA33" s="458"/>
      <c r="DB33" s="458"/>
      <c r="DC33" s="458"/>
      <c r="DD33" s="458"/>
      <c r="DE33" s="458"/>
      <c r="DF33" s="216"/>
      <c r="DG33" s="657" t="s">
        <v>205</v>
      </c>
      <c r="DH33" s="657"/>
      <c r="DI33" s="218"/>
      <c r="DJ33" s="186"/>
      <c r="DK33" s="186"/>
      <c r="DL33" s="186"/>
      <c r="DM33" s="186"/>
      <c r="DN33" s="186"/>
      <c r="DO33" s="186"/>
    </row>
    <row r="34" spans="1:119" ht="32.25" customHeight="1">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2</v>
      </c>
      <c r="V34" s="658"/>
      <c r="W34" s="659" t="str">
        <f>IF('各会計、関係団体の財政状況及び健全化判断比率'!B28="","",'各会計、関係団体の財政状況及び健全化判断比率'!B28)</f>
        <v>国民健康保険事業特別会計</v>
      </c>
      <c r="X34" s="659"/>
      <c r="Y34" s="659"/>
      <c r="Z34" s="659"/>
      <c r="AA34" s="659"/>
      <c r="AB34" s="659"/>
      <c r="AC34" s="659"/>
      <c r="AD34" s="659"/>
      <c r="AE34" s="659"/>
      <c r="AF34" s="659"/>
      <c r="AG34" s="659"/>
      <c r="AH34" s="659"/>
      <c r="AI34" s="659"/>
      <c r="AJ34" s="659"/>
      <c r="AK34" s="659"/>
      <c r="AL34" s="214"/>
      <c r="AM34" s="658">
        <f>IF(AO34="","",MAX(C34:D43,U34:V43)+1)</f>
        <v>7</v>
      </c>
      <c r="AN34" s="658"/>
      <c r="AO34" s="659" t="str">
        <f>IF('各会計、関係団体の財政状況及び健全化判断比率'!B33="","",'各会計、関係団体の財政状況及び健全化判断比率'!B33)</f>
        <v>水道事業会計</v>
      </c>
      <c r="AP34" s="659"/>
      <c r="AQ34" s="659"/>
      <c r="AR34" s="659"/>
      <c r="AS34" s="659"/>
      <c r="AT34" s="659"/>
      <c r="AU34" s="659"/>
      <c r="AV34" s="659"/>
      <c r="AW34" s="659"/>
      <c r="AX34" s="659"/>
      <c r="AY34" s="659"/>
      <c r="AZ34" s="659"/>
      <c r="BA34" s="659"/>
      <c r="BB34" s="659"/>
      <c r="BC34" s="659"/>
      <c r="BD34" s="214"/>
      <c r="BE34" s="658">
        <f>IF(BG34="","",MAX(C34:D43,U34:V43,AM34:AN43)+1)</f>
        <v>10</v>
      </c>
      <c r="BF34" s="658"/>
      <c r="BG34" s="659" t="str">
        <f>IF('各会計、関係団体の財政状況及び健全化判断比率'!B36="","",'各会計、関係団体の財政状況及び健全化判断比率'!B36)</f>
        <v>簡易水道事業特別会計</v>
      </c>
      <c r="BH34" s="659"/>
      <c r="BI34" s="659"/>
      <c r="BJ34" s="659"/>
      <c r="BK34" s="659"/>
      <c r="BL34" s="659"/>
      <c r="BM34" s="659"/>
      <c r="BN34" s="659"/>
      <c r="BO34" s="659"/>
      <c r="BP34" s="659"/>
      <c r="BQ34" s="659"/>
      <c r="BR34" s="659"/>
      <c r="BS34" s="659"/>
      <c r="BT34" s="659"/>
      <c r="BU34" s="659"/>
      <c r="BV34" s="214"/>
      <c r="BW34" s="658">
        <f>IF(BY34="","",MAX(C34:D43,U34:V43,AM34:AN43,BE34:BF43)+1)</f>
        <v>13</v>
      </c>
      <c r="BX34" s="658"/>
      <c r="BY34" s="659" t="str">
        <f>IF('各会計、関係団体の財政状況及び健全化判断比率'!B68="","",'各会計、関係団体の財政状況及び健全化判断比率'!B68)</f>
        <v>八幡浜地区施設事務組合（一般会計）</v>
      </c>
      <c r="BZ34" s="659"/>
      <c r="CA34" s="659"/>
      <c r="CB34" s="659"/>
      <c r="CC34" s="659"/>
      <c r="CD34" s="659"/>
      <c r="CE34" s="659"/>
      <c r="CF34" s="659"/>
      <c r="CG34" s="659"/>
      <c r="CH34" s="659"/>
      <c r="CI34" s="659"/>
      <c r="CJ34" s="659"/>
      <c r="CK34" s="659"/>
      <c r="CL34" s="659"/>
      <c r="CM34" s="659"/>
      <c r="CN34" s="214"/>
      <c r="CO34" s="658" t="str">
        <f>IF(CQ34="","",MAX(C34:D43,U34:V43,AM34:AN43,BE34:BF43,BW34:BX43)+1)</f>
        <v/>
      </c>
      <c r="CP34" s="658"/>
      <c r="CQ34" s="659" t="str">
        <f>IF('各会計、関係団体の財政状況及び健全化判断比率'!BS7="","",'各会計、関係団体の財政状況及び健全化判断比率'!BS7)</f>
        <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c r="A35" s="187"/>
      <c r="B35" s="213"/>
      <c r="C35" s="658" t="str">
        <f>IF(E35="","",C34+1)</f>
        <v/>
      </c>
      <c r="D35" s="658"/>
      <c r="E35" s="659" t="str">
        <f>IF('各会計、関係団体の財政状況及び健全化判断比率'!B8="","",'各会計、関係団体の財政状況及び健全化判断比率'!B8)</f>
        <v/>
      </c>
      <c r="F35" s="659"/>
      <c r="G35" s="659"/>
      <c r="H35" s="659"/>
      <c r="I35" s="659"/>
      <c r="J35" s="659"/>
      <c r="K35" s="659"/>
      <c r="L35" s="659"/>
      <c r="M35" s="659"/>
      <c r="N35" s="659"/>
      <c r="O35" s="659"/>
      <c r="P35" s="659"/>
      <c r="Q35" s="659"/>
      <c r="R35" s="659"/>
      <c r="S35" s="659"/>
      <c r="T35" s="214"/>
      <c r="U35" s="658">
        <f>IF(W35="","",U34+1)</f>
        <v>3</v>
      </c>
      <c r="V35" s="658"/>
      <c r="W35" s="659" t="str">
        <f>IF('各会計、関係団体の財政状況及び健全化判断比率'!B29="","",'各会計、関係団体の財政状況及び健全化判断比率'!B29)</f>
        <v>介護保険特別会計</v>
      </c>
      <c r="X35" s="659"/>
      <c r="Y35" s="659"/>
      <c r="Z35" s="659"/>
      <c r="AA35" s="659"/>
      <c r="AB35" s="659"/>
      <c r="AC35" s="659"/>
      <c r="AD35" s="659"/>
      <c r="AE35" s="659"/>
      <c r="AF35" s="659"/>
      <c r="AG35" s="659"/>
      <c r="AH35" s="659"/>
      <c r="AI35" s="659"/>
      <c r="AJ35" s="659"/>
      <c r="AK35" s="659"/>
      <c r="AL35" s="214"/>
      <c r="AM35" s="658">
        <f t="shared" ref="AM35:AM43" si="0">IF(AO35="","",AM34+1)</f>
        <v>8</v>
      </c>
      <c r="AN35" s="658"/>
      <c r="AO35" s="659" t="str">
        <f>IF('各会計、関係団体の財政状況及び健全化判断比率'!B34="","",'各会計、関係団体の財政状況及び健全化判断比率'!B34)</f>
        <v>市立八幡浜総合病院事業会計</v>
      </c>
      <c r="AP35" s="659"/>
      <c r="AQ35" s="659"/>
      <c r="AR35" s="659"/>
      <c r="AS35" s="659"/>
      <c r="AT35" s="659"/>
      <c r="AU35" s="659"/>
      <c r="AV35" s="659"/>
      <c r="AW35" s="659"/>
      <c r="AX35" s="659"/>
      <c r="AY35" s="659"/>
      <c r="AZ35" s="659"/>
      <c r="BA35" s="659"/>
      <c r="BB35" s="659"/>
      <c r="BC35" s="659"/>
      <c r="BD35" s="214"/>
      <c r="BE35" s="658">
        <f t="shared" ref="BE35:BE43" si="1">IF(BG35="","",BE34+1)</f>
        <v>11</v>
      </c>
      <c r="BF35" s="658"/>
      <c r="BG35" s="659" t="str">
        <f>IF('各会計、関係団体の財政状況及び健全化判断比率'!B37="","",'各会計、関係団体の財政状況及び健全化判断比率'!B37)</f>
        <v>港湾整備事業特別会計</v>
      </c>
      <c r="BH35" s="659"/>
      <c r="BI35" s="659"/>
      <c r="BJ35" s="659"/>
      <c r="BK35" s="659"/>
      <c r="BL35" s="659"/>
      <c r="BM35" s="659"/>
      <c r="BN35" s="659"/>
      <c r="BO35" s="659"/>
      <c r="BP35" s="659"/>
      <c r="BQ35" s="659"/>
      <c r="BR35" s="659"/>
      <c r="BS35" s="659"/>
      <c r="BT35" s="659"/>
      <c r="BU35" s="659"/>
      <c r="BV35" s="214"/>
      <c r="BW35" s="658">
        <f t="shared" ref="BW35:BW43" si="2">IF(BY35="","",BW34+1)</f>
        <v>14</v>
      </c>
      <c r="BX35" s="658"/>
      <c r="BY35" s="659" t="str">
        <f>IF('各会計、関係団体の財政状況及び健全化判断比率'!B69="","",'各会計、関係団体の財政状況及び健全化判断比率'!B69)</f>
        <v>八幡浜地区施設事務組合（消防事業特別会計）</v>
      </c>
      <c r="BZ35" s="659"/>
      <c r="CA35" s="659"/>
      <c r="CB35" s="659"/>
      <c r="CC35" s="659"/>
      <c r="CD35" s="659"/>
      <c r="CE35" s="659"/>
      <c r="CF35" s="659"/>
      <c r="CG35" s="659"/>
      <c r="CH35" s="659"/>
      <c r="CI35" s="659"/>
      <c r="CJ35" s="659"/>
      <c r="CK35" s="659"/>
      <c r="CL35" s="659"/>
      <c r="CM35" s="659"/>
      <c r="CN35" s="214"/>
      <c r="CO35" s="658" t="str">
        <f t="shared" ref="CO35:CO43" si="3">IF(CQ35="","",CO34+1)</f>
        <v/>
      </c>
      <c r="CP35" s="658"/>
      <c r="CQ35" s="659" t="str">
        <f>IF('各会計、関係団体の財政状況及び健全化判断比率'!BS8="","",'各会計、関係団体の財政状況及び健全化判断比率'!BS8)</f>
        <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4</v>
      </c>
      <c r="V36" s="658"/>
      <c r="W36" s="659" t="str">
        <f>IF('各会計、関係団体の財政状況及び健全化判断比率'!B30="","",'各会計、関係団体の財政状況及び健全化判断比率'!B30)</f>
        <v>後期高齢者医療特別会計</v>
      </c>
      <c r="X36" s="659"/>
      <c r="Y36" s="659"/>
      <c r="Z36" s="659"/>
      <c r="AA36" s="659"/>
      <c r="AB36" s="659"/>
      <c r="AC36" s="659"/>
      <c r="AD36" s="659"/>
      <c r="AE36" s="659"/>
      <c r="AF36" s="659"/>
      <c r="AG36" s="659"/>
      <c r="AH36" s="659"/>
      <c r="AI36" s="659"/>
      <c r="AJ36" s="659"/>
      <c r="AK36" s="659"/>
      <c r="AL36" s="214"/>
      <c r="AM36" s="658">
        <f t="shared" si="0"/>
        <v>9</v>
      </c>
      <c r="AN36" s="658"/>
      <c r="AO36" s="659" t="str">
        <f>IF('各会計、関係団体の財政状況及び健全化判断比率'!B35="","",'各会計、関係団体の財政状況及び健全化判断比率'!B35)</f>
        <v>下水道事業会計</v>
      </c>
      <c r="AP36" s="659"/>
      <c r="AQ36" s="659"/>
      <c r="AR36" s="659"/>
      <c r="AS36" s="659"/>
      <c r="AT36" s="659"/>
      <c r="AU36" s="659"/>
      <c r="AV36" s="659"/>
      <c r="AW36" s="659"/>
      <c r="AX36" s="659"/>
      <c r="AY36" s="659"/>
      <c r="AZ36" s="659"/>
      <c r="BA36" s="659"/>
      <c r="BB36" s="659"/>
      <c r="BC36" s="659"/>
      <c r="BD36" s="214"/>
      <c r="BE36" s="658">
        <f t="shared" si="1"/>
        <v>12</v>
      </c>
      <c r="BF36" s="658"/>
      <c r="BG36" s="659" t="str">
        <f>IF('各会計、関係団体の財政状況及び健全化判断比率'!B38="","",'各会計、関係団体の財政状況及び健全化判断比率'!B38)</f>
        <v>水産物地方卸売市場事業特別会計</v>
      </c>
      <c r="BH36" s="659"/>
      <c r="BI36" s="659"/>
      <c r="BJ36" s="659"/>
      <c r="BK36" s="659"/>
      <c r="BL36" s="659"/>
      <c r="BM36" s="659"/>
      <c r="BN36" s="659"/>
      <c r="BO36" s="659"/>
      <c r="BP36" s="659"/>
      <c r="BQ36" s="659"/>
      <c r="BR36" s="659"/>
      <c r="BS36" s="659"/>
      <c r="BT36" s="659"/>
      <c r="BU36" s="659"/>
      <c r="BV36" s="214"/>
      <c r="BW36" s="658">
        <f t="shared" si="2"/>
        <v>15</v>
      </c>
      <c r="BX36" s="658"/>
      <c r="BY36" s="659" t="str">
        <f>IF('各会計、関係団体の財政状況及び健全化判断比率'!B70="","",'各会計、関係団体の財政状況及び健全化判断比率'!B70)</f>
        <v>八幡浜地区施設事務組合（休日夜間急患センター事業特別会計）</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f t="shared" si="4"/>
        <v>5</v>
      </c>
      <c r="V37" s="658"/>
      <c r="W37" s="659" t="str">
        <f>IF('各会計、関係団体の財政状況及び健全化判断比率'!B31="","",'各会計、関係団体の財政状況及び健全化判断比率'!B31)</f>
        <v>介護サービス事業特別会計</v>
      </c>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16</v>
      </c>
      <c r="BX37" s="658"/>
      <c r="BY37" s="659" t="str">
        <f>IF('各会計、関係団体の財政状況及び健全化判断比率'!B71="","",'各会計、関係団体の財政状況及び健全化判断比率'!B71)</f>
        <v>八幡浜地区施設事務組合（し尿処理事業特別会計）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f t="shared" si="4"/>
        <v>6</v>
      </c>
      <c r="V38" s="658"/>
      <c r="W38" s="659" t="str">
        <f>IF('各会計、関係団体の財政状況及び健全化判断比率'!B32="","",'各会計、関係団体の財政状況及び健全化判断比率'!B32)</f>
        <v>駐車場事業特別会計</v>
      </c>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17</v>
      </c>
      <c r="BX38" s="658"/>
      <c r="BY38" s="659" t="str">
        <f>IF('各会計、関係団体の財政状況及び健全化判断比率'!B72="","",'各会計、関係団体の財政状況及び健全化判断比率'!B72)</f>
        <v>八幡浜地区施設事務組合（特別養護老人ホーム事業特別会計）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18</v>
      </c>
      <c r="BX39" s="658"/>
      <c r="BY39" s="659" t="str">
        <f>IF('各会計、関係団体の財政状況及び健全化判断比率'!B73="","",'各会計、関係団体の財政状況及び健全化判断比率'!B73)</f>
        <v>八幡浜・大洲地区広域市町村圏組合（一般会計）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19</v>
      </c>
      <c r="BX40" s="658"/>
      <c r="BY40" s="659" t="str">
        <f>IF('各会計、関係団体の財政状況及び健全化判断比率'!B74="","",'各会計、関係団体の財政状況及び健全化判断比率'!B74)</f>
        <v>八幡浜・大洲地区広域市町村圏組合（八幡浜・大洲地方拠点対策室特別会計）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20</v>
      </c>
      <c r="BX41" s="658"/>
      <c r="BY41" s="659" t="str">
        <f>IF('各会計、関係団体の財政状況及び健全化判断比率'!B75="","",'各会計、関係団体の財政状況及び健全化判断比率'!B75)</f>
        <v>八幡浜・大洲地区広域市町村圏組合（八幡浜・大洲地区ふるさと市町村圏基金特別会計）</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f t="shared" si="2"/>
        <v>21</v>
      </c>
      <c r="BX42" s="658"/>
      <c r="BY42" s="659" t="str">
        <f>IF('各会計、関係団体の財政状況及び健全化判断比率'!B76="","",'各会計、関係団体の財政状況及び健全化判断比率'!B76)</f>
        <v>八幡浜・大洲地区広域市町村圏組合（運動公園特別会計）</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f t="shared" si="2"/>
        <v>22</v>
      </c>
      <c r="BX43" s="658"/>
      <c r="BY43" s="659" t="str">
        <f>IF('各会計、関係団体の財政状況及び健全化判断比率'!B77="","",'各会計、関係団体の財政状況及び健全化判断比率'!B77)</f>
        <v>愛媛地方税滞納整理機構</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210</v>
      </c>
    </row>
    <row r="50" spans="5:5">
      <c r="E50" s="188" t="s">
        <v>211</v>
      </c>
    </row>
    <row r="51" spans="5:5">
      <c r="E51" s="188" t="s">
        <v>212</v>
      </c>
    </row>
    <row r="52" spans="5:5">
      <c r="E52" s="188" t="s">
        <v>213</v>
      </c>
    </row>
    <row r="53" spans="5:5"/>
    <row r="54" spans="5:5"/>
    <row r="55" spans="5:5"/>
    <row r="56" spans="5:5"/>
  </sheetData>
  <sheetProtection algorithmName="SHA-512" hashValue="O/blyDGsmOxXIx82AgiRbKokqMv1i6xMj7hgj0NpbqHtUdkaCl9V0xA+w1raOk54LUFdBIMasqrAcZgw4fUcBA==" saltValue="8tapA4/5p4M2ykZw38yw7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567</v>
      </c>
      <c r="G33" s="29" t="s">
        <v>568</v>
      </c>
      <c r="H33" s="29" t="s">
        <v>569</v>
      </c>
      <c r="I33" s="29" t="s">
        <v>570</v>
      </c>
      <c r="J33" s="30" t="s">
        <v>571</v>
      </c>
      <c r="K33" s="22"/>
      <c r="L33" s="22"/>
      <c r="M33" s="22"/>
      <c r="N33" s="22"/>
      <c r="O33" s="22"/>
      <c r="P33" s="22"/>
    </row>
    <row r="34" spans="1:16" ht="39" customHeight="1">
      <c r="A34" s="22"/>
      <c r="B34" s="31"/>
      <c r="C34" s="1250" t="s">
        <v>574</v>
      </c>
      <c r="D34" s="1250"/>
      <c r="E34" s="1251"/>
      <c r="F34" s="32">
        <v>18.84</v>
      </c>
      <c r="G34" s="33">
        <v>20.81</v>
      </c>
      <c r="H34" s="33">
        <v>23.08</v>
      </c>
      <c r="I34" s="33">
        <v>24.4</v>
      </c>
      <c r="J34" s="34">
        <v>28.35</v>
      </c>
      <c r="K34" s="22"/>
      <c r="L34" s="22"/>
      <c r="M34" s="22"/>
      <c r="N34" s="22"/>
      <c r="O34" s="22"/>
      <c r="P34" s="22"/>
    </row>
    <row r="35" spans="1:16" ht="39" customHeight="1">
      <c r="A35" s="22"/>
      <c r="B35" s="35"/>
      <c r="C35" s="1244" t="s">
        <v>575</v>
      </c>
      <c r="D35" s="1245"/>
      <c r="E35" s="1246"/>
      <c r="F35" s="36">
        <v>8.27</v>
      </c>
      <c r="G35" s="37">
        <v>9.1199999999999992</v>
      </c>
      <c r="H35" s="37">
        <v>10.029999999999999</v>
      </c>
      <c r="I35" s="37">
        <v>9.74</v>
      </c>
      <c r="J35" s="38">
        <v>10.23</v>
      </c>
      <c r="K35" s="22"/>
      <c r="L35" s="22"/>
      <c r="M35" s="22"/>
      <c r="N35" s="22"/>
      <c r="O35" s="22"/>
      <c r="P35" s="22"/>
    </row>
    <row r="36" spans="1:16" ht="39" customHeight="1">
      <c r="A36" s="22"/>
      <c r="B36" s="35"/>
      <c r="C36" s="1244" t="s">
        <v>576</v>
      </c>
      <c r="D36" s="1245"/>
      <c r="E36" s="1246"/>
      <c r="F36" s="36">
        <v>0.27</v>
      </c>
      <c r="G36" s="37">
        <v>1.65</v>
      </c>
      <c r="H36" s="37">
        <v>1.63</v>
      </c>
      <c r="I36" s="37">
        <v>0.76</v>
      </c>
      <c r="J36" s="38">
        <v>1</v>
      </c>
      <c r="K36" s="22"/>
      <c r="L36" s="22"/>
      <c r="M36" s="22"/>
      <c r="N36" s="22"/>
      <c r="O36" s="22"/>
      <c r="P36" s="22"/>
    </row>
    <row r="37" spans="1:16" ht="39" customHeight="1">
      <c r="A37" s="22"/>
      <c r="B37" s="35"/>
      <c r="C37" s="1244" t="s">
        <v>577</v>
      </c>
      <c r="D37" s="1245"/>
      <c r="E37" s="1246"/>
      <c r="F37" s="36">
        <v>0.67</v>
      </c>
      <c r="G37" s="37">
        <v>0.78</v>
      </c>
      <c r="H37" s="37">
        <v>0.62</v>
      </c>
      <c r="I37" s="37">
        <v>0.12</v>
      </c>
      <c r="J37" s="38">
        <v>0.62</v>
      </c>
      <c r="K37" s="22"/>
      <c r="L37" s="22"/>
      <c r="M37" s="22"/>
      <c r="N37" s="22"/>
      <c r="O37" s="22"/>
      <c r="P37" s="22"/>
    </row>
    <row r="38" spans="1:16" ht="39" customHeight="1">
      <c r="A38" s="22"/>
      <c r="B38" s="35"/>
      <c r="C38" s="1244" t="s">
        <v>578</v>
      </c>
      <c r="D38" s="1245"/>
      <c r="E38" s="1246"/>
      <c r="F38" s="36">
        <v>0.76</v>
      </c>
      <c r="G38" s="37">
        <v>1.91</v>
      </c>
      <c r="H38" s="37">
        <v>2.94</v>
      </c>
      <c r="I38" s="37">
        <v>2.4</v>
      </c>
      <c r="J38" s="38">
        <v>0.56999999999999995</v>
      </c>
      <c r="K38" s="22"/>
      <c r="L38" s="22"/>
      <c r="M38" s="22"/>
      <c r="N38" s="22"/>
      <c r="O38" s="22"/>
      <c r="P38" s="22"/>
    </row>
    <row r="39" spans="1:16" ht="39" customHeight="1">
      <c r="A39" s="22"/>
      <c r="B39" s="35"/>
      <c r="C39" s="1244" t="s">
        <v>579</v>
      </c>
      <c r="D39" s="1245"/>
      <c r="E39" s="1246"/>
      <c r="F39" s="36" t="s">
        <v>526</v>
      </c>
      <c r="G39" s="37" t="s">
        <v>526</v>
      </c>
      <c r="H39" s="37" t="s">
        <v>526</v>
      </c>
      <c r="I39" s="37">
        <v>0.51</v>
      </c>
      <c r="J39" s="38">
        <v>0.5</v>
      </c>
      <c r="K39" s="22"/>
      <c r="L39" s="22"/>
      <c r="M39" s="22"/>
      <c r="N39" s="22"/>
      <c r="O39" s="22"/>
      <c r="P39" s="22"/>
    </row>
    <row r="40" spans="1:16" ht="39" customHeight="1">
      <c r="A40" s="22"/>
      <c r="B40" s="35"/>
      <c r="C40" s="1244" t="s">
        <v>580</v>
      </c>
      <c r="D40" s="1245"/>
      <c r="E40" s="1246"/>
      <c r="F40" s="36">
        <v>0.09</v>
      </c>
      <c r="G40" s="37">
        <v>0.08</v>
      </c>
      <c r="H40" s="37">
        <v>0.08</v>
      </c>
      <c r="I40" s="37">
        <v>0.09</v>
      </c>
      <c r="J40" s="38">
        <v>0.1</v>
      </c>
      <c r="K40" s="22"/>
      <c r="L40" s="22"/>
      <c r="M40" s="22"/>
      <c r="N40" s="22"/>
      <c r="O40" s="22"/>
      <c r="P40" s="22"/>
    </row>
    <row r="41" spans="1:16" ht="39" customHeight="1">
      <c r="A41" s="22"/>
      <c r="B41" s="35"/>
      <c r="C41" s="1244" t="s">
        <v>581</v>
      </c>
      <c r="D41" s="1245"/>
      <c r="E41" s="1246"/>
      <c r="F41" s="36">
        <v>0</v>
      </c>
      <c r="G41" s="37">
        <v>0</v>
      </c>
      <c r="H41" s="37">
        <v>0</v>
      </c>
      <c r="I41" s="37">
        <v>0</v>
      </c>
      <c r="J41" s="38">
        <v>0</v>
      </c>
      <c r="K41" s="22"/>
      <c r="L41" s="22"/>
      <c r="M41" s="22"/>
      <c r="N41" s="22"/>
      <c r="O41" s="22"/>
      <c r="P41" s="22"/>
    </row>
    <row r="42" spans="1:16" ht="39" customHeight="1">
      <c r="A42" s="22"/>
      <c r="B42" s="39"/>
      <c r="C42" s="1244" t="s">
        <v>582</v>
      </c>
      <c r="D42" s="1245"/>
      <c r="E42" s="1246"/>
      <c r="F42" s="36" t="s">
        <v>526</v>
      </c>
      <c r="G42" s="37" t="s">
        <v>526</v>
      </c>
      <c r="H42" s="37" t="s">
        <v>526</v>
      </c>
      <c r="I42" s="37" t="s">
        <v>526</v>
      </c>
      <c r="J42" s="38" t="s">
        <v>526</v>
      </c>
      <c r="K42" s="22"/>
      <c r="L42" s="22"/>
      <c r="M42" s="22"/>
      <c r="N42" s="22"/>
      <c r="O42" s="22"/>
      <c r="P42" s="22"/>
    </row>
    <row r="43" spans="1:16" ht="39" customHeight="1" thickBot="1">
      <c r="A43" s="22"/>
      <c r="B43" s="40"/>
      <c r="C43" s="1247" t="s">
        <v>583</v>
      </c>
      <c r="D43" s="1248"/>
      <c r="E43" s="1249"/>
      <c r="F43" s="41">
        <v>0.02</v>
      </c>
      <c r="G43" s="42">
        <v>0</v>
      </c>
      <c r="H43" s="42">
        <v>0</v>
      </c>
      <c r="I43" s="42">
        <v>0.06</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yj/AO1LB/rJNywjuLQ6IvrKhrsmrhU7Ju92EZUoCIKMkkMTE5VqJL9o025SEB5x0Y7f828jFcmO0gPyVQg3fhA==" saltValue="lT9LyzeAYbZtfE+soRcux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5" zoomScaleNormal="8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567</v>
      </c>
      <c r="L44" s="56" t="s">
        <v>568</v>
      </c>
      <c r="M44" s="56" t="s">
        <v>569</v>
      </c>
      <c r="N44" s="56" t="s">
        <v>570</v>
      </c>
      <c r="O44" s="57" t="s">
        <v>571</v>
      </c>
      <c r="P44" s="48"/>
      <c r="Q44" s="48"/>
      <c r="R44" s="48"/>
      <c r="S44" s="48"/>
      <c r="T44" s="48"/>
      <c r="U44" s="48"/>
    </row>
    <row r="45" spans="1:21" ht="30.75" customHeight="1">
      <c r="A45" s="48"/>
      <c r="B45" s="1252" t="s">
        <v>11</v>
      </c>
      <c r="C45" s="1253"/>
      <c r="D45" s="58"/>
      <c r="E45" s="1258" t="s">
        <v>12</v>
      </c>
      <c r="F45" s="1258"/>
      <c r="G45" s="1258"/>
      <c r="H45" s="1258"/>
      <c r="I45" s="1258"/>
      <c r="J45" s="1259"/>
      <c r="K45" s="59">
        <v>2399</v>
      </c>
      <c r="L45" s="60">
        <v>2364</v>
      </c>
      <c r="M45" s="60">
        <v>2282</v>
      </c>
      <c r="N45" s="60">
        <v>2253</v>
      </c>
      <c r="O45" s="61">
        <v>2261</v>
      </c>
      <c r="P45" s="48"/>
      <c r="Q45" s="48"/>
      <c r="R45" s="48"/>
      <c r="S45" s="48"/>
      <c r="T45" s="48"/>
      <c r="U45" s="48"/>
    </row>
    <row r="46" spans="1:21" ht="30.75" customHeight="1">
      <c r="A46" s="48"/>
      <c r="B46" s="1254"/>
      <c r="C46" s="1255"/>
      <c r="D46" s="62"/>
      <c r="E46" s="1260" t="s">
        <v>13</v>
      </c>
      <c r="F46" s="1260"/>
      <c r="G46" s="1260"/>
      <c r="H46" s="1260"/>
      <c r="I46" s="1260"/>
      <c r="J46" s="1261"/>
      <c r="K46" s="63" t="s">
        <v>526</v>
      </c>
      <c r="L46" s="64" t="s">
        <v>526</v>
      </c>
      <c r="M46" s="64" t="s">
        <v>526</v>
      </c>
      <c r="N46" s="64" t="s">
        <v>526</v>
      </c>
      <c r="O46" s="65" t="s">
        <v>526</v>
      </c>
      <c r="P46" s="48"/>
      <c r="Q46" s="48"/>
      <c r="R46" s="48"/>
      <c r="S46" s="48"/>
      <c r="T46" s="48"/>
      <c r="U46" s="48"/>
    </row>
    <row r="47" spans="1:21" ht="30.75" customHeight="1">
      <c r="A47" s="48"/>
      <c r="B47" s="1254"/>
      <c r="C47" s="1255"/>
      <c r="D47" s="62"/>
      <c r="E47" s="1260" t="s">
        <v>14</v>
      </c>
      <c r="F47" s="1260"/>
      <c r="G47" s="1260"/>
      <c r="H47" s="1260"/>
      <c r="I47" s="1260"/>
      <c r="J47" s="1261"/>
      <c r="K47" s="63" t="s">
        <v>526</v>
      </c>
      <c r="L47" s="64" t="s">
        <v>526</v>
      </c>
      <c r="M47" s="64" t="s">
        <v>526</v>
      </c>
      <c r="N47" s="64" t="s">
        <v>526</v>
      </c>
      <c r="O47" s="65" t="s">
        <v>526</v>
      </c>
      <c r="P47" s="48"/>
      <c r="Q47" s="48"/>
      <c r="R47" s="48"/>
      <c r="S47" s="48"/>
      <c r="T47" s="48"/>
      <c r="U47" s="48"/>
    </row>
    <row r="48" spans="1:21" ht="30.75" customHeight="1">
      <c r="A48" s="48"/>
      <c r="B48" s="1254"/>
      <c r="C48" s="1255"/>
      <c r="D48" s="62"/>
      <c r="E48" s="1260" t="s">
        <v>15</v>
      </c>
      <c r="F48" s="1260"/>
      <c r="G48" s="1260"/>
      <c r="H48" s="1260"/>
      <c r="I48" s="1260"/>
      <c r="J48" s="1261"/>
      <c r="K48" s="63">
        <v>1072</v>
      </c>
      <c r="L48" s="64">
        <v>1062</v>
      </c>
      <c r="M48" s="64">
        <v>959</v>
      </c>
      <c r="N48" s="64">
        <v>1081</v>
      </c>
      <c r="O48" s="65">
        <v>1104</v>
      </c>
      <c r="P48" s="48"/>
      <c r="Q48" s="48"/>
      <c r="R48" s="48"/>
      <c r="S48" s="48"/>
      <c r="T48" s="48"/>
      <c r="U48" s="48"/>
    </row>
    <row r="49" spans="1:21" ht="30.75" customHeight="1">
      <c r="A49" s="48"/>
      <c r="B49" s="1254"/>
      <c r="C49" s="1255"/>
      <c r="D49" s="62"/>
      <c r="E49" s="1260" t="s">
        <v>16</v>
      </c>
      <c r="F49" s="1260"/>
      <c r="G49" s="1260"/>
      <c r="H49" s="1260"/>
      <c r="I49" s="1260"/>
      <c r="J49" s="1261"/>
      <c r="K49" s="63">
        <v>7</v>
      </c>
      <c r="L49" s="64">
        <v>6</v>
      </c>
      <c r="M49" s="64">
        <v>6</v>
      </c>
      <c r="N49" s="64">
        <v>3</v>
      </c>
      <c r="O49" s="65">
        <v>3</v>
      </c>
      <c r="P49" s="48"/>
      <c r="Q49" s="48"/>
      <c r="R49" s="48"/>
      <c r="S49" s="48"/>
      <c r="T49" s="48"/>
      <c r="U49" s="48"/>
    </row>
    <row r="50" spans="1:21" ht="30.75" customHeight="1">
      <c r="A50" s="48"/>
      <c r="B50" s="1254"/>
      <c r="C50" s="1255"/>
      <c r="D50" s="62"/>
      <c r="E50" s="1260" t="s">
        <v>17</v>
      </c>
      <c r="F50" s="1260"/>
      <c r="G50" s="1260"/>
      <c r="H50" s="1260"/>
      <c r="I50" s="1260"/>
      <c r="J50" s="1261"/>
      <c r="K50" s="63">
        <v>112</v>
      </c>
      <c r="L50" s="64">
        <v>89</v>
      </c>
      <c r="M50" s="64">
        <v>78</v>
      </c>
      <c r="N50" s="64">
        <v>64</v>
      </c>
      <c r="O50" s="65">
        <v>39</v>
      </c>
      <c r="P50" s="48"/>
      <c r="Q50" s="48"/>
      <c r="R50" s="48"/>
      <c r="S50" s="48"/>
      <c r="T50" s="48"/>
      <c r="U50" s="48"/>
    </row>
    <row r="51" spans="1:21" ht="30.75" customHeight="1">
      <c r="A51" s="48"/>
      <c r="B51" s="1256"/>
      <c r="C51" s="1257"/>
      <c r="D51" s="66"/>
      <c r="E51" s="1260" t="s">
        <v>18</v>
      </c>
      <c r="F51" s="1260"/>
      <c r="G51" s="1260"/>
      <c r="H51" s="1260"/>
      <c r="I51" s="1260"/>
      <c r="J51" s="1261"/>
      <c r="K51" s="63" t="s">
        <v>526</v>
      </c>
      <c r="L51" s="64">
        <v>0</v>
      </c>
      <c r="M51" s="64">
        <v>0</v>
      </c>
      <c r="N51" s="64">
        <v>0</v>
      </c>
      <c r="O51" s="65">
        <v>0</v>
      </c>
      <c r="P51" s="48"/>
      <c r="Q51" s="48"/>
      <c r="R51" s="48"/>
      <c r="S51" s="48"/>
      <c r="T51" s="48"/>
      <c r="U51" s="48"/>
    </row>
    <row r="52" spans="1:21" ht="30.75" customHeight="1">
      <c r="A52" s="48"/>
      <c r="B52" s="1262" t="s">
        <v>19</v>
      </c>
      <c r="C52" s="1263"/>
      <c r="D52" s="66"/>
      <c r="E52" s="1260" t="s">
        <v>20</v>
      </c>
      <c r="F52" s="1260"/>
      <c r="G52" s="1260"/>
      <c r="H52" s="1260"/>
      <c r="I52" s="1260"/>
      <c r="J52" s="1261"/>
      <c r="K52" s="63">
        <v>2560</v>
      </c>
      <c r="L52" s="64">
        <v>2551</v>
      </c>
      <c r="M52" s="64">
        <v>2569</v>
      </c>
      <c r="N52" s="64">
        <v>2524</v>
      </c>
      <c r="O52" s="65">
        <v>2552</v>
      </c>
      <c r="P52" s="48"/>
      <c r="Q52" s="48"/>
      <c r="R52" s="48"/>
      <c r="S52" s="48"/>
      <c r="T52" s="48"/>
      <c r="U52" s="48"/>
    </row>
    <row r="53" spans="1:21" ht="30.75" customHeight="1" thickBot="1">
      <c r="A53" s="48"/>
      <c r="B53" s="1264" t="s">
        <v>21</v>
      </c>
      <c r="C53" s="1265"/>
      <c r="D53" s="67"/>
      <c r="E53" s="1266" t="s">
        <v>22</v>
      </c>
      <c r="F53" s="1266"/>
      <c r="G53" s="1266"/>
      <c r="H53" s="1266"/>
      <c r="I53" s="1266"/>
      <c r="J53" s="1267"/>
      <c r="K53" s="68">
        <v>1030</v>
      </c>
      <c r="L53" s="69">
        <v>970</v>
      </c>
      <c r="M53" s="69">
        <v>756</v>
      </c>
      <c r="N53" s="69">
        <v>877</v>
      </c>
      <c r="O53" s="70">
        <v>855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584</v>
      </c>
      <c r="P55" s="48"/>
      <c r="Q55" s="48"/>
      <c r="R55" s="48"/>
      <c r="S55" s="48"/>
      <c r="T55" s="48"/>
      <c r="U55" s="48"/>
    </row>
    <row r="56" spans="1:21" ht="31.5" customHeight="1" thickBot="1">
      <c r="A56" s="48"/>
      <c r="B56" s="76"/>
      <c r="C56" s="77"/>
      <c r="D56" s="77"/>
      <c r="E56" s="78"/>
      <c r="F56" s="78"/>
      <c r="G56" s="78"/>
      <c r="H56" s="78"/>
      <c r="I56" s="78"/>
      <c r="J56" s="79" t="s">
        <v>2</v>
      </c>
      <c r="K56" s="80" t="s">
        <v>585</v>
      </c>
      <c r="L56" s="81" t="s">
        <v>586</v>
      </c>
      <c r="M56" s="81" t="s">
        <v>587</v>
      </c>
      <c r="N56" s="81" t="s">
        <v>588</v>
      </c>
      <c r="O56" s="82" t="s">
        <v>589</v>
      </c>
      <c r="P56" s="48"/>
      <c r="Q56" s="48"/>
      <c r="R56" s="48"/>
      <c r="S56" s="48"/>
      <c r="T56" s="48"/>
      <c r="U56" s="48"/>
    </row>
    <row r="57" spans="1:21" ht="31.5" customHeight="1">
      <c r="B57" s="1268" t="s">
        <v>25</v>
      </c>
      <c r="C57" s="1269"/>
      <c r="D57" s="1272" t="s">
        <v>26</v>
      </c>
      <c r="E57" s="1273"/>
      <c r="F57" s="1273"/>
      <c r="G57" s="1273"/>
      <c r="H57" s="1273"/>
      <c r="I57" s="1273"/>
      <c r="J57" s="1274"/>
      <c r="K57" s="83"/>
      <c r="L57" s="84"/>
      <c r="M57" s="84"/>
      <c r="N57" s="84"/>
      <c r="O57" s="85"/>
    </row>
    <row r="58" spans="1:21" ht="31.5" customHeight="1" thickBot="1">
      <c r="B58" s="1270"/>
      <c r="C58" s="1271"/>
      <c r="D58" s="1275" t="s">
        <v>27</v>
      </c>
      <c r="E58" s="1276"/>
      <c r="F58" s="1276"/>
      <c r="G58" s="1276"/>
      <c r="H58" s="1276"/>
      <c r="I58" s="1276"/>
      <c r="J58" s="1277"/>
      <c r="K58" s="86"/>
      <c r="L58" s="87"/>
      <c r="M58" s="87"/>
      <c r="N58" s="87"/>
      <c r="O58" s="88"/>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1jwA6AvceKXHCmIClqG8QRVsgzChQiA183tcPQmYGKYEcZGOXawc4Z3thJCcNjXeoFiSP8iAAXFt3XWfWPEw9Q==" saltValue="oaWgab+QWbEACerD3ul7j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5" zoomScaleNormal="85"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567</v>
      </c>
      <c r="J40" s="100" t="s">
        <v>568</v>
      </c>
      <c r="K40" s="100" t="s">
        <v>569</v>
      </c>
      <c r="L40" s="100" t="s">
        <v>570</v>
      </c>
      <c r="M40" s="101" t="s">
        <v>571</v>
      </c>
    </row>
    <row r="41" spans="2:13" ht="27.75" customHeight="1">
      <c r="B41" s="1278" t="s">
        <v>30</v>
      </c>
      <c r="C41" s="1279"/>
      <c r="D41" s="102"/>
      <c r="E41" s="1284" t="s">
        <v>31</v>
      </c>
      <c r="F41" s="1284"/>
      <c r="G41" s="1284"/>
      <c r="H41" s="1285"/>
      <c r="I41" s="103">
        <v>21611</v>
      </c>
      <c r="J41" s="104">
        <v>21723</v>
      </c>
      <c r="K41" s="104">
        <v>22396</v>
      </c>
      <c r="L41" s="104">
        <v>23859</v>
      </c>
      <c r="M41" s="105">
        <v>24320</v>
      </c>
    </row>
    <row r="42" spans="2:13" ht="27.75" customHeight="1">
      <c r="B42" s="1280"/>
      <c r="C42" s="1281"/>
      <c r="D42" s="106"/>
      <c r="E42" s="1286" t="s">
        <v>32</v>
      </c>
      <c r="F42" s="1286"/>
      <c r="G42" s="1286"/>
      <c r="H42" s="1287"/>
      <c r="I42" s="107">
        <v>347</v>
      </c>
      <c r="J42" s="108">
        <v>268</v>
      </c>
      <c r="K42" s="108">
        <v>198</v>
      </c>
      <c r="L42" s="108">
        <v>139</v>
      </c>
      <c r="M42" s="109">
        <v>103</v>
      </c>
    </row>
    <row r="43" spans="2:13" ht="27.75" customHeight="1">
      <c r="B43" s="1280"/>
      <c r="C43" s="1281"/>
      <c r="D43" s="106"/>
      <c r="E43" s="1286" t="s">
        <v>33</v>
      </c>
      <c r="F43" s="1286"/>
      <c r="G43" s="1286"/>
      <c r="H43" s="1287"/>
      <c r="I43" s="107">
        <v>14372</v>
      </c>
      <c r="J43" s="108">
        <v>13057</v>
      </c>
      <c r="K43" s="108">
        <v>12481</v>
      </c>
      <c r="L43" s="108">
        <v>11450</v>
      </c>
      <c r="M43" s="109">
        <v>11455</v>
      </c>
    </row>
    <row r="44" spans="2:13" ht="27.75" customHeight="1">
      <c r="B44" s="1280"/>
      <c r="C44" s="1281"/>
      <c r="D44" s="106"/>
      <c r="E44" s="1286" t="s">
        <v>34</v>
      </c>
      <c r="F44" s="1286"/>
      <c r="G44" s="1286"/>
      <c r="H44" s="1287"/>
      <c r="I44" s="107">
        <v>166</v>
      </c>
      <c r="J44" s="108">
        <v>133</v>
      </c>
      <c r="K44" s="108">
        <v>142</v>
      </c>
      <c r="L44" s="108">
        <v>215</v>
      </c>
      <c r="M44" s="109">
        <v>436</v>
      </c>
    </row>
    <row r="45" spans="2:13" ht="27.75" customHeight="1">
      <c r="B45" s="1280"/>
      <c r="C45" s="1281"/>
      <c r="D45" s="106"/>
      <c r="E45" s="1286" t="s">
        <v>35</v>
      </c>
      <c r="F45" s="1286"/>
      <c r="G45" s="1286"/>
      <c r="H45" s="1287"/>
      <c r="I45" s="107">
        <v>2292</v>
      </c>
      <c r="J45" s="108">
        <v>2236</v>
      </c>
      <c r="K45" s="108">
        <v>2212</v>
      </c>
      <c r="L45" s="108">
        <v>2254</v>
      </c>
      <c r="M45" s="109">
        <v>2280</v>
      </c>
    </row>
    <row r="46" spans="2:13" ht="27.75" customHeight="1">
      <c r="B46" s="1280"/>
      <c r="C46" s="1281"/>
      <c r="D46" s="110"/>
      <c r="E46" s="1286" t="s">
        <v>36</v>
      </c>
      <c r="F46" s="1286"/>
      <c r="G46" s="1286"/>
      <c r="H46" s="1287"/>
      <c r="I46" s="107">
        <v>22</v>
      </c>
      <c r="J46" s="108">
        <v>26</v>
      </c>
      <c r="K46" s="108">
        <v>26</v>
      </c>
      <c r="L46" s="108">
        <v>25</v>
      </c>
      <c r="M46" s="109">
        <v>21</v>
      </c>
    </row>
    <row r="47" spans="2:13" ht="27.75" customHeight="1">
      <c r="B47" s="1280"/>
      <c r="C47" s="1281"/>
      <c r="D47" s="111"/>
      <c r="E47" s="1288" t="s">
        <v>37</v>
      </c>
      <c r="F47" s="1289"/>
      <c r="G47" s="1289"/>
      <c r="H47" s="1290"/>
      <c r="I47" s="107" t="s">
        <v>526</v>
      </c>
      <c r="J47" s="108" t="s">
        <v>526</v>
      </c>
      <c r="K47" s="108" t="s">
        <v>526</v>
      </c>
      <c r="L47" s="108" t="s">
        <v>526</v>
      </c>
      <c r="M47" s="109" t="s">
        <v>526</v>
      </c>
    </row>
    <row r="48" spans="2:13" ht="27.75" customHeight="1">
      <c r="B48" s="1280"/>
      <c r="C48" s="1281"/>
      <c r="D48" s="106"/>
      <c r="E48" s="1286" t="s">
        <v>38</v>
      </c>
      <c r="F48" s="1286"/>
      <c r="G48" s="1286"/>
      <c r="H48" s="1287"/>
      <c r="I48" s="107" t="s">
        <v>526</v>
      </c>
      <c r="J48" s="108" t="s">
        <v>526</v>
      </c>
      <c r="K48" s="108" t="s">
        <v>526</v>
      </c>
      <c r="L48" s="108" t="s">
        <v>526</v>
      </c>
      <c r="M48" s="109" t="s">
        <v>526</v>
      </c>
    </row>
    <row r="49" spans="2:13" ht="27.75" customHeight="1">
      <c r="B49" s="1282"/>
      <c r="C49" s="1283"/>
      <c r="D49" s="106"/>
      <c r="E49" s="1286" t="s">
        <v>39</v>
      </c>
      <c r="F49" s="1286"/>
      <c r="G49" s="1286"/>
      <c r="H49" s="1287"/>
      <c r="I49" s="107" t="s">
        <v>526</v>
      </c>
      <c r="J49" s="108" t="s">
        <v>526</v>
      </c>
      <c r="K49" s="108" t="s">
        <v>526</v>
      </c>
      <c r="L49" s="108" t="s">
        <v>526</v>
      </c>
      <c r="M49" s="109" t="s">
        <v>526</v>
      </c>
    </row>
    <row r="50" spans="2:13" ht="27.75" customHeight="1">
      <c r="B50" s="1291" t="s">
        <v>40</v>
      </c>
      <c r="C50" s="1292"/>
      <c r="D50" s="112"/>
      <c r="E50" s="1286" t="s">
        <v>41</v>
      </c>
      <c r="F50" s="1286"/>
      <c r="G50" s="1286"/>
      <c r="H50" s="1287"/>
      <c r="I50" s="107">
        <v>4281</v>
      </c>
      <c r="J50" s="108">
        <v>4340</v>
      </c>
      <c r="K50" s="108">
        <v>4449</v>
      </c>
      <c r="L50" s="108">
        <v>4620</v>
      </c>
      <c r="M50" s="109">
        <v>5365</v>
      </c>
    </row>
    <row r="51" spans="2:13" ht="27.75" customHeight="1">
      <c r="B51" s="1280"/>
      <c r="C51" s="1281"/>
      <c r="D51" s="106"/>
      <c r="E51" s="1286" t="s">
        <v>42</v>
      </c>
      <c r="F51" s="1286"/>
      <c r="G51" s="1286"/>
      <c r="H51" s="1287"/>
      <c r="I51" s="107">
        <v>1749</v>
      </c>
      <c r="J51" s="108">
        <v>1526</v>
      </c>
      <c r="K51" s="108">
        <v>1237</v>
      </c>
      <c r="L51" s="108">
        <v>972</v>
      </c>
      <c r="M51" s="109">
        <v>784</v>
      </c>
    </row>
    <row r="52" spans="2:13" ht="27.75" customHeight="1">
      <c r="B52" s="1282"/>
      <c r="C52" s="1283"/>
      <c r="D52" s="106"/>
      <c r="E52" s="1286" t="s">
        <v>43</v>
      </c>
      <c r="F52" s="1286"/>
      <c r="G52" s="1286"/>
      <c r="H52" s="1287"/>
      <c r="I52" s="107">
        <v>24723</v>
      </c>
      <c r="J52" s="108">
        <v>24507</v>
      </c>
      <c r="K52" s="108">
        <v>24519</v>
      </c>
      <c r="L52" s="108">
        <v>25459</v>
      </c>
      <c r="M52" s="109">
        <v>26374</v>
      </c>
    </row>
    <row r="53" spans="2:13" ht="27.75" customHeight="1" thickBot="1">
      <c r="B53" s="1293" t="s">
        <v>44</v>
      </c>
      <c r="C53" s="1294"/>
      <c r="D53" s="113"/>
      <c r="E53" s="1295" t="s">
        <v>45</v>
      </c>
      <c r="F53" s="1295"/>
      <c r="G53" s="1295"/>
      <c r="H53" s="1296"/>
      <c r="I53" s="114">
        <v>8059</v>
      </c>
      <c r="J53" s="115">
        <v>7069</v>
      </c>
      <c r="K53" s="115">
        <v>7251</v>
      </c>
      <c r="L53" s="115">
        <v>6892</v>
      </c>
      <c r="M53" s="116">
        <v>6091</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W7Lcpn7m29GdfqLbPL65zP8w1CcWXZNcFY2MQ2C8NICUGRzv4w01O+vwlNl7VwPfQLjdHlldvqtMZtgJDHoaeA==" saltValue="z23YEbfOV7Q7DU4H3LF8Z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569</v>
      </c>
      <c r="G54" s="125" t="s">
        <v>570</v>
      </c>
      <c r="H54" s="126" t="s">
        <v>571</v>
      </c>
    </row>
    <row r="55" spans="2:8" ht="52.5" customHeight="1">
      <c r="B55" s="127"/>
      <c r="C55" s="1305" t="s">
        <v>48</v>
      </c>
      <c r="D55" s="1305"/>
      <c r="E55" s="1306"/>
      <c r="F55" s="128">
        <v>2771</v>
      </c>
      <c r="G55" s="128">
        <v>2936</v>
      </c>
      <c r="H55" s="129">
        <v>3020</v>
      </c>
    </row>
    <row r="56" spans="2:8" ht="52.5" customHeight="1">
      <c r="B56" s="130"/>
      <c r="C56" s="1307" t="s">
        <v>49</v>
      </c>
      <c r="D56" s="1307"/>
      <c r="E56" s="1308"/>
      <c r="F56" s="131">
        <v>746</v>
      </c>
      <c r="G56" s="131">
        <v>759</v>
      </c>
      <c r="H56" s="132">
        <v>767</v>
      </c>
    </row>
    <row r="57" spans="2:8" ht="53.25" customHeight="1">
      <c r="B57" s="130"/>
      <c r="C57" s="1309" t="s">
        <v>50</v>
      </c>
      <c r="D57" s="1309"/>
      <c r="E57" s="1310"/>
      <c r="F57" s="133">
        <v>2059</v>
      </c>
      <c r="G57" s="133">
        <v>2013</v>
      </c>
      <c r="H57" s="134">
        <v>1978</v>
      </c>
    </row>
    <row r="58" spans="2:8" ht="45.75" customHeight="1">
      <c r="B58" s="135"/>
      <c r="C58" s="1297" t="s">
        <v>590</v>
      </c>
      <c r="D58" s="1298"/>
      <c r="E58" s="1299"/>
      <c r="F58" s="136">
        <v>1315</v>
      </c>
      <c r="G58" s="136">
        <v>1267</v>
      </c>
      <c r="H58" s="137">
        <v>1218</v>
      </c>
    </row>
    <row r="59" spans="2:8" ht="45.75" customHeight="1">
      <c r="B59" s="135"/>
      <c r="C59" s="1297" t="s">
        <v>591</v>
      </c>
      <c r="D59" s="1298"/>
      <c r="E59" s="1299"/>
      <c r="F59" s="136">
        <v>420</v>
      </c>
      <c r="G59" s="136">
        <v>414</v>
      </c>
      <c r="H59" s="137">
        <v>411</v>
      </c>
    </row>
    <row r="60" spans="2:8" ht="45.75" customHeight="1">
      <c r="B60" s="135"/>
      <c r="C60" s="1297" t="s">
        <v>592</v>
      </c>
      <c r="D60" s="1298"/>
      <c r="E60" s="1299"/>
      <c r="F60" s="136">
        <v>79</v>
      </c>
      <c r="G60" s="136">
        <v>79</v>
      </c>
      <c r="H60" s="137">
        <v>79</v>
      </c>
    </row>
    <row r="61" spans="2:8" ht="45.75" customHeight="1">
      <c r="B61" s="135"/>
      <c r="C61" s="1297" t="s">
        <v>593</v>
      </c>
      <c r="D61" s="1298"/>
      <c r="E61" s="1299"/>
      <c r="F61" s="136">
        <v>66</v>
      </c>
      <c r="G61" s="136">
        <v>71</v>
      </c>
      <c r="H61" s="137">
        <v>71</v>
      </c>
    </row>
    <row r="62" spans="2:8" ht="45.75" customHeight="1" thickBot="1">
      <c r="B62" s="138"/>
      <c r="C62" s="1300" t="s">
        <v>594</v>
      </c>
      <c r="D62" s="1301"/>
      <c r="E62" s="1302"/>
      <c r="F62" s="139">
        <v>41</v>
      </c>
      <c r="G62" s="139">
        <v>41</v>
      </c>
      <c r="H62" s="140">
        <v>41</v>
      </c>
    </row>
    <row r="63" spans="2:8" ht="52.5" customHeight="1" thickBot="1">
      <c r="B63" s="141"/>
      <c r="C63" s="1303" t="s">
        <v>51</v>
      </c>
      <c r="D63" s="1303"/>
      <c r="E63" s="1304"/>
      <c r="F63" s="142">
        <v>5577</v>
      </c>
      <c r="G63" s="142">
        <v>5708</v>
      </c>
      <c r="H63" s="143">
        <v>5765</v>
      </c>
    </row>
    <row r="64" spans="2:8" ht="15" customHeight="1"/>
  </sheetData>
  <sheetProtection algorithmName="SHA-512" hashValue="UMvycVN4MkuuTO+6bvCMHYygsXI3nSqVSWW/P/VS1aJ6V2xbzPwexx8va2RLQRNYlBpYWxedTwu1zfJoKLrG/w==" saltValue="3EScmOv5AZ9EQgPzYh3Qd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election activeCell="BM61" sqref="BM61"/>
    </sheetView>
  </sheetViews>
  <sheetFormatPr defaultColWidth="0" defaultRowHeight="0" customHeight="1" zeroHeight="1"/>
  <cols>
    <col min="1" max="1" width="6.375" style="388" customWidth="1"/>
    <col min="2" max="107" width="2.5" style="388" customWidth="1"/>
    <col min="108" max="108" width="6.125" style="390" customWidth="1"/>
    <col min="109" max="109" width="5.875" style="389"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c r="A1" s="425"/>
      <c r="B1" s="424"/>
      <c r="DD1" s="388"/>
      <c r="DE1" s="388"/>
    </row>
    <row r="2" spans="1:143" ht="25.5" customHeight="1">
      <c r="A2" s="423"/>
      <c r="C2" s="423"/>
      <c r="O2" s="423"/>
      <c r="P2" s="423"/>
      <c r="Q2" s="423"/>
      <c r="R2" s="423"/>
      <c r="S2" s="423"/>
      <c r="T2" s="423"/>
      <c r="U2" s="423"/>
      <c r="V2" s="423"/>
      <c r="W2" s="423"/>
      <c r="X2" s="423"/>
      <c r="Y2" s="423"/>
      <c r="Z2" s="423"/>
      <c r="AA2" s="423"/>
      <c r="AB2" s="423"/>
      <c r="AC2" s="423"/>
      <c r="AD2" s="423"/>
      <c r="AE2" s="423"/>
      <c r="AF2" s="423"/>
      <c r="AG2" s="423"/>
      <c r="AH2" s="423"/>
      <c r="AI2" s="423"/>
      <c r="AU2" s="423"/>
      <c r="BG2" s="423"/>
      <c r="BS2" s="423"/>
      <c r="CE2" s="423"/>
      <c r="CQ2" s="423"/>
      <c r="DD2" s="388"/>
      <c r="DE2" s="388"/>
    </row>
    <row r="3" spans="1:143" ht="25.5" customHeight="1">
      <c r="A3" s="423"/>
      <c r="C3" s="423"/>
      <c r="O3" s="423"/>
      <c r="P3" s="423"/>
      <c r="Q3" s="423"/>
      <c r="R3" s="423"/>
      <c r="S3" s="423"/>
      <c r="T3" s="423"/>
      <c r="U3" s="423"/>
      <c r="V3" s="423"/>
      <c r="W3" s="423"/>
      <c r="X3" s="423"/>
      <c r="Y3" s="423"/>
      <c r="Z3" s="423"/>
      <c r="AA3" s="423"/>
      <c r="AB3" s="423"/>
      <c r="AC3" s="423"/>
      <c r="AD3" s="423"/>
      <c r="AE3" s="423"/>
      <c r="AF3" s="423"/>
      <c r="AG3" s="423"/>
      <c r="AH3" s="423"/>
      <c r="AI3" s="423"/>
      <c r="AU3" s="423"/>
      <c r="BG3" s="423"/>
      <c r="BS3" s="423"/>
      <c r="CE3" s="423"/>
      <c r="CQ3" s="423"/>
      <c r="DD3" s="388"/>
      <c r="DE3" s="388"/>
    </row>
    <row r="4" spans="1:143" s="292" customFormat="1" ht="13.5">
      <c r="A4" s="423"/>
      <c r="B4" s="423"/>
      <c r="C4" s="423"/>
      <c r="D4" s="423"/>
      <c r="E4" s="423"/>
      <c r="F4" s="423"/>
      <c r="G4" s="423"/>
      <c r="H4" s="423"/>
      <c r="I4" s="423"/>
      <c r="J4" s="423"/>
      <c r="K4" s="423"/>
      <c r="L4" s="423"/>
      <c r="M4" s="423"/>
      <c r="N4" s="423"/>
      <c r="O4" s="423"/>
      <c r="P4" s="423"/>
      <c r="Q4" s="423"/>
      <c r="R4" s="423"/>
      <c r="S4" s="423"/>
      <c r="T4" s="423"/>
      <c r="U4" s="423"/>
      <c r="V4" s="423"/>
      <c r="W4" s="423"/>
      <c r="X4" s="423"/>
      <c r="Y4" s="423"/>
      <c r="Z4" s="423"/>
      <c r="AA4" s="423"/>
      <c r="AB4" s="423"/>
      <c r="AC4" s="423"/>
      <c r="AD4" s="423"/>
      <c r="AE4" s="423"/>
      <c r="AF4" s="423"/>
      <c r="AG4" s="423"/>
      <c r="AH4" s="423"/>
      <c r="AI4" s="423"/>
      <c r="AJ4" s="423"/>
      <c r="AK4" s="423"/>
      <c r="AL4" s="423"/>
      <c r="AM4" s="423"/>
      <c r="AN4" s="423"/>
      <c r="AO4" s="423"/>
      <c r="AP4" s="423"/>
      <c r="AQ4" s="423"/>
      <c r="AR4" s="423"/>
      <c r="AS4" s="423"/>
      <c r="AT4" s="423"/>
      <c r="AU4" s="423"/>
      <c r="AV4" s="423"/>
      <c r="AW4" s="423"/>
      <c r="AX4" s="423"/>
      <c r="AY4" s="423"/>
      <c r="AZ4" s="423"/>
      <c r="BA4" s="423"/>
      <c r="BB4" s="423"/>
      <c r="BC4" s="423"/>
      <c r="BD4" s="423"/>
      <c r="BE4" s="423"/>
      <c r="BF4" s="423"/>
      <c r="BG4" s="423"/>
      <c r="BH4" s="423"/>
      <c r="BI4" s="423"/>
      <c r="BJ4" s="423"/>
      <c r="BK4" s="423"/>
      <c r="BL4" s="423"/>
      <c r="BM4" s="423"/>
      <c r="BN4" s="423"/>
      <c r="BO4" s="423"/>
      <c r="BP4" s="423"/>
      <c r="BQ4" s="423"/>
      <c r="BR4" s="423"/>
      <c r="BS4" s="423"/>
      <c r="BT4" s="423"/>
      <c r="BU4" s="423"/>
      <c r="BV4" s="423"/>
      <c r="BW4" s="423"/>
      <c r="BX4" s="423"/>
      <c r="BY4" s="423"/>
      <c r="BZ4" s="423"/>
      <c r="CA4" s="423"/>
      <c r="CB4" s="423"/>
      <c r="CC4" s="423"/>
      <c r="CD4" s="423"/>
      <c r="CE4" s="423"/>
      <c r="CF4" s="423"/>
      <c r="CG4" s="423"/>
      <c r="CH4" s="423"/>
      <c r="CI4" s="423"/>
      <c r="CJ4" s="423"/>
      <c r="CK4" s="423"/>
      <c r="CL4" s="423"/>
      <c r="CM4" s="423"/>
      <c r="CN4" s="423"/>
      <c r="CO4" s="423"/>
      <c r="CP4" s="423"/>
      <c r="CQ4" s="423"/>
      <c r="CR4" s="423"/>
      <c r="CS4" s="423"/>
      <c r="CT4" s="423"/>
      <c r="CU4" s="423"/>
      <c r="CV4" s="423"/>
      <c r="CW4" s="423"/>
      <c r="CX4" s="423"/>
      <c r="CY4" s="423"/>
      <c r="CZ4" s="423"/>
      <c r="DA4" s="423"/>
      <c r="DB4" s="423"/>
      <c r="DC4" s="423"/>
      <c r="DD4" s="423"/>
      <c r="DE4" s="423"/>
      <c r="DF4" s="293"/>
      <c r="DG4" s="293"/>
      <c r="DH4" s="293"/>
      <c r="DI4" s="293"/>
      <c r="DJ4" s="293"/>
      <c r="DK4" s="293"/>
      <c r="DL4" s="293"/>
      <c r="DM4" s="293"/>
      <c r="DN4" s="293"/>
      <c r="DO4" s="293"/>
      <c r="DP4" s="293"/>
      <c r="DQ4" s="293"/>
      <c r="DR4" s="293"/>
      <c r="DS4" s="293"/>
      <c r="DT4" s="293"/>
      <c r="DU4" s="293"/>
      <c r="DV4" s="293"/>
      <c r="DW4" s="293"/>
    </row>
    <row r="5" spans="1:143" s="292" customFormat="1" ht="13.5">
      <c r="A5" s="423"/>
      <c r="B5" s="423"/>
      <c r="C5" s="423"/>
      <c r="D5" s="423"/>
      <c r="E5" s="423"/>
      <c r="F5" s="423"/>
      <c r="G5" s="423"/>
      <c r="H5" s="423"/>
      <c r="I5" s="423"/>
      <c r="J5" s="423"/>
      <c r="K5" s="423"/>
      <c r="L5" s="423"/>
      <c r="M5" s="423"/>
      <c r="N5" s="423"/>
      <c r="O5" s="423"/>
      <c r="P5" s="423"/>
      <c r="Q5" s="423"/>
      <c r="R5" s="423"/>
      <c r="S5" s="423"/>
      <c r="T5" s="423"/>
      <c r="U5" s="423"/>
      <c r="V5" s="423"/>
      <c r="W5" s="423"/>
      <c r="X5" s="423"/>
      <c r="Y5" s="423"/>
      <c r="Z5" s="423"/>
      <c r="AA5" s="423"/>
      <c r="AB5" s="423"/>
      <c r="AC5" s="423"/>
      <c r="AD5" s="423"/>
      <c r="AE5" s="423"/>
      <c r="AF5" s="423"/>
      <c r="AG5" s="423"/>
      <c r="AH5" s="423"/>
      <c r="AI5" s="423"/>
      <c r="AJ5" s="423"/>
      <c r="AK5" s="423"/>
      <c r="AL5" s="423"/>
      <c r="AM5" s="423"/>
      <c r="AN5" s="423"/>
      <c r="AO5" s="423"/>
      <c r="AP5" s="423"/>
      <c r="AQ5" s="423"/>
      <c r="AR5" s="423"/>
      <c r="AS5" s="423"/>
      <c r="AT5" s="423"/>
      <c r="AU5" s="423"/>
      <c r="AV5" s="423"/>
      <c r="AW5" s="423"/>
      <c r="AX5" s="423"/>
      <c r="AY5" s="423"/>
      <c r="AZ5" s="423"/>
      <c r="BA5" s="423"/>
      <c r="BB5" s="423"/>
      <c r="BC5" s="423"/>
      <c r="BD5" s="423"/>
      <c r="BE5" s="423"/>
      <c r="BF5" s="423"/>
      <c r="BG5" s="423"/>
      <c r="BH5" s="423"/>
      <c r="BI5" s="423"/>
      <c r="BJ5" s="423"/>
      <c r="BK5" s="423"/>
      <c r="BL5" s="423"/>
      <c r="BM5" s="423"/>
      <c r="BN5" s="423"/>
      <c r="BO5" s="423"/>
      <c r="BP5" s="423"/>
      <c r="BQ5" s="423"/>
      <c r="BR5" s="423"/>
      <c r="BS5" s="423"/>
      <c r="BT5" s="423"/>
      <c r="BU5" s="423"/>
      <c r="BV5" s="423"/>
      <c r="BW5" s="423"/>
      <c r="BX5" s="423"/>
      <c r="BY5" s="423"/>
      <c r="BZ5" s="423"/>
      <c r="CA5" s="423"/>
      <c r="CB5" s="423"/>
      <c r="CC5" s="423"/>
      <c r="CD5" s="423"/>
      <c r="CE5" s="423"/>
      <c r="CF5" s="423"/>
      <c r="CG5" s="423"/>
      <c r="CH5" s="423"/>
      <c r="CI5" s="423"/>
      <c r="CJ5" s="423"/>
      <c r="CK5" s="423"/>
      <c r="CL5" s="423"/>
      <c r="CM5" s="423"/>
      <c r="CN5" s="423"/>
      <c r="CO5" s="423"/>
      <c r="CP5" s="423"/>
      <c r="CQ5" s="423"/>
      <c r="CR5" s="423"/>
      <c r="CS5" s="423"/>
      <c r="CT5" s="423"/>
      <c r="CU5" s="423"/>
      <c r="CV5" s="423"/>
      <c r="CW5" s="423"/>
      <c r="CX5" s="423"/>
      <c r="CY5" s="423"/>
      <c r="CZ5" s="423"/>
      <c r="DA5" s="423"/>
      <c r="DB5" s="423"/>
      <c r="DC5" s="423"/>
      <c r="DD5" s="423"/>
      <c r="DE5" s="423"/>
      <c r="DF5" s="293"/>
      <c r="DG5" s="293"/>
      <c r="DH5" s="293"/>
      <c r="DI5" s="293"/>
      <c r="DJ5" s="293"/>
      <c r="DK5" s="293"/>
      <c r="DL5" s="293"/>
      <c r="DM5" s="293"/>
      <c r="DN5" s="293"/>
      <c r="DO5" s="293"/>
      <c r="DP5" s="293"/>
      <c r="DQ5" s="293"/>
      <c r="DR5" s="293"/>
      <c r="DS5" s="293"/>
      <c r="DT5" s="293"/>
      <c r="DU5" s="293"/>
      <c r="DV5" s="293"/>
      <c r="DW5" s="293"/>
    </row>
    <row r="6" spans="1:143" s="292" customFormat="1" ht="13.5">
      <c r="A6" s="423"/>
      <c r="B6" s="423"/>
      <c r="C6" s="423"/>
      <c r="D6" s="423"/>
      <c r="E6" s="423"/>
      <c r="F6" s="423"/>
      <c r="G6" s="423"/>
      <c r="H6" s="423"/>
      <c r="I6" s="423"/>
      <c r="J6" s="423"/>
      <c r="K6" s="423"/>
      <c r="L6" s="423"/>
      <c r="M6" s="423"/>
      <c r="N6" s="423"/>
      <c r="O6" s="423"/>
      <c r="P6" s="423"/>
      <c r="Q6" s="423"/>
      <c r="R6" s="423"/>
      <c r="S6" s="423"/>
      <c r="T6" s="423"/>
      <c r="U6" s="423"/>
      <c r="V6" s="423"/>
      <c r="W6" s="423"/>
      <c r="X6" s="423"/>
      <c r="Y6" s="423"/>
      <c r="Z6" s="423"/>
      <c r="AA6" s="423"/>
      <c r="AB6" s="423"/>
      <c r="AC6" s="423"/>
      <c r="AD6" s="423"/>
      <c r="AE6" s="423"/>
      <c r="AF6" s="423"/>
      <c r="AG6" s="423"/>
      <c r="AH6" s="423"/>
      <c r="AI6" s="423"/>
      <c r="AJ6" s="423"/>
      <c r="AK6" s="423"/>
      <c r="AL6" s="423"/>
      <c r="AM6" s="423"/>
      <c r="AN6" s="423"/>
      <c r="AO6" s="423"/>
      <c r="AP6" s="423"/>
      <c r="AQ6" s="423"/>
      <c r="AR6" s="423"/>
      <c r="AS6" s="423"/>
      <c r="AT6" s="423"/>
      <c r="AU6" s="423"/>
      <c r="AV6" s="423"/>
      <c r="AW6" s="423"/>
      <c r="AX6" s="423"/>
      <c r="AY6" s="423"/>
      <c r="AZ6" s="423"/>
      <c r="BA6" s="423"/>
      <c r="BB6" s="423"/>
      <c r="BC6" s="423"/>
      <c r="BD6" s="423"/>
      <c r="BE6" s="423"/>
      <c r="BF6" s="423"/>
      <c r="BG6" s="423"/>
      <c r="BH6" s="423"/>
      <c r="BI6" s="423"/>
      <c r="BJ6" s="423"/>
      <c r="BK6" s="423"/>
      <c r="BL6" s="423"/>
      <c r="BM6" s="423"/>
      <c r="BN6" s="423"/>
      <c r="BO6" s="423"/>
      <c r="BP6" s="423"/>
      <c r="BQ6" s="423"/>
      <c r="BR6" s="423"/>
      <c r="BS6" s="423"/>
      <c r="BT6" s="423"/>
      <c r="BU6" s="423"/>
      <c r="BV6" s="423"/>
      <c r="BW6" s="423"/>
      <c r="BX6" s="423"/>
      <c r="BY6" s="423"/>
      <c r="BZ6" s="423"/>
      <c r="CA6" s="423"/>
      <c r="CB6" s="423"/>
      <c r="CC6" s="423"/>
      <c r="CD6" s="423"/>
      <c r="CE6" s="423"/>
      <c r="CF6" s="423"/>
      <c r="CG6" s="423"/>
      <c r="CH6" s="423"/>
      <c r="CI6" s="423"/>
      <c r="CJ6" s="423"/>
      <c r="CK6" s="423"/>
      <c r="CL6" s="423"/>
      <c r="CM6" s="423"/>
      <c r="CN6" s="423"/>
      <c r="CO6" s="423"/>
      <c r="CP6" s="423"/>
      <c r="CQ6" s="423"/>
      <c r="CR6" s="423"/>
      <c r="CS6" s="423"/>
      <c r="CT6" s="423"/>
      <c r="CU6" s="423"/>
      <c r="CV6" s="423"/>
      <c r="CW6" s="423"/>
      <c r="CX6" s="423"/>
      <c r="CY6" s="423"/>
      <c r="CZ6" s="423"/>
      <c r="DA6" s="423"/>
      <c r="DB6" s="423"/>
      <c r="DC6" s="423"/>
      <c r="DD6" s="423"/>
      <c r="DE6" s="423"/>
      <c r="DF6" s="293"/>
      <c r="DG6" s="293"/>
      <c r="DH6" s="293"/>
      <c r="DI6" s="293"/>
      <c r="DJ6" s="293"/>
      <c r="DK6" s="293"/>
      <c r="DL6" s="293"/>
      <c r="DM6" s="293"/>
      <c r="DN6" s="293"/>
      <c r="DO6" s="293"/>
      <c r="DP6" s="293"/>
      <c r="DQ6" s="293"/>
      <c r="DR6" s="293"/>
      <c r="DS6" s="293"/>
      <c r="DT6" s="293"/>
      <c r="DU6" s="293"/>
      <c r="DV6" s="293"/>
      <c r="DW6" s="293"/>
    </row>
    <row r="7" spans="1:143" s="292" customFormat="1" ht="13.5">
      <c r="A7" s="423"/>
      <c r="B7" s="423"/>
      <c r="C7" s="423"/>
      <c r="D7" s="423"/>
      <c r="E7" s="423"/>
      <c r="F7" s="423"/>
      <c r="G7" s="423"/>
      <c r="H7" s="423"/>
      <c r="I7" s="423"/>
      <c r="J7" s="423"/>
      <c r="K7" s="423"/>
      <c r="L7" s="423"/>
      <c r="M7" s="423"/>
      <c r="N7" s="423"/>
      <c r="O7" s="423"/>
      <c r="P7" s="423"/>
      <c r="Q7" s="423"/>
      <c r="R7" s="423"/>
      <c r="S7" s="423"/>
      <c r="T7" s="423"/>
      <c r="U7" s="423"/>
      <c r="V7" s="423"/>
      <c r="W7" s="423"/>
      <c r="X7" s="423"/>
      <c r="Y7" s="423"/>
      <c r="Z7" s="423"/>
      <c r="AA7" s="423"/>
      <c r="AB7" s="423"/>
      <c r="AC7" s="423"/>
      <c r="AD7" s="423"/>
      <c r="AE7" s="423"/>
      <c r="AF7" s="423"/>
      <c r="AG7" s="423"/>
      <c r="AH7" s="423"/>
      <c r="AI7" s="423"/>
      <c r="AJ7" s="423"/>
      <c r="AK7" s="423"/>
      <c r="AL7" s="423"/>
      <c r="AM7" s="423"/>
      <c r="AN7" s="423"/>
      <c r="AO7" s="423"/>
      <c r="AP7" s="423"/>
      <c r="AQ7" s="423"/>
      <c r="AR7" s="423"/>
      <c r="AS7" s="423"/>
      <c r="AT7" s="423"/>
      <c r="AU7" s="423"/>
      <c r="AV7" s="423"/>
      <c r="AW7" s="423"/>
      <c r="AX7" s="423"/>
      <c r="AY7" s="423"/>
      <c r="AZ7" s="423"/>
      <c r="BA7" s="423"/>
      <c r="BB7" s="423"/>
      <c r="BC7" s="423"/>
      <c r="BD7" s="423"/>
      <c r="BE7" s="423"/>
      <c r="BF7" s="423"/>
      <c r="BG7" s="423"/>
      <c r="BH7" s="423"/>
      <c r="BI7" s="423"/>
      <c r="BJ7" s="423"/>
      <c r="BK7" s="423"/>
      <c r="BL7" s="423"/>
      <c r="BM7" s="423"/>
      <c r="BN7" s="423"/>
      <c r="BO7" s="423"/>
      <c r="BP7" s="423"/>
      <c r="BQ7" s="423"/>
      <c r="BR7" s="423"/>
      <c r="BS7" s="423"/>
      <c r="BT7" s="423"/>
      <c r="BU7" s="423"/>
      <c r="BV7" s="423"/>
      <c r="BW7" s="423"/>
      <c r="BX7" s="423"/>
      <c r="BY7" s="423"/>
      <c r="BZ7" s="423"/>
      <c r="CA7" s="423"/>
      <c r="CB7" s="423"/>
      <c r="CC7" s="423"/>
      <c r="CD7" s="423"/>
      <c r="CE7" s="423"/>
      <c r="CF7" s="423"/>
      <c r="CG7" s="423"/>
      <c r="CH7" s="423"/>
      <c r="CI7" s="423"/>
      <c r="CJ7" s="423"/>
      <c r="CK7" s="423"/>
      <c r="CL7" s="423"/>
      <c r="CM7" s="423"/>
      <c r="CN7" s="423"/>
      <c r="CO7" s="423"/>
      <c r="CP7" s="423"/>
      <c r="CQ7" s="423"/>
      <c r="CR7" s="423"/>
      <c r="CS7" s="423"/>
      <c r="CT7" s="423"/>
      <c r="CU7" s="423"/>
      <c r="CV7" s="423"/>
      <c r="CW7" s="423"/>
      <c r="CX7" s="423"/>
      <c r="CY7" s="423"/>
      <c r="CZ7" s="423"/>
      <c r="DA7" s="423"/>
      <c r="DB7" s="423"/>
      <c r="DC7" s="423"/>
      <c r="DD7" s="423"/>
      <c r="DE7" s="423"/>
      <c r="DF7" s="293"/>
      <c r="DG7" s="293"/>
      <c r="DH7" s="293"/>
      <c r="DI7" s="293"/>
      <c r="DJ7" s="293"/>
      <c r="DK7" s="293"/>
      <c r="DL7" s="293"/>
      <c r="DM7" s="293"/>
      <c r="DN7" s="293"/>
      <c r="DO7" s="293"/>
      <c r="DP7" s="293"/>
      <c r="DQ7" s="293"/>
      <c r="DR7" s="293"/>
      <c r="DS7" s="293"/>
      <c r="DT7" s="293"/>
      <c r="DU7" s="293"/>
      <c r="DV7" s="293"/>
      <c r="DW7" s="293"/>
    </row>
    <row r="8" spans="1:143" s="292" customFormat="1" ht="13.5">
      <c r="A8" s="423"/>
      <c r="B8" s="423"/>
      <c r="C8" s="423"/>
      <c r="D8" s="423"/>
      <c r="E8" s="423"/>
      <c r="F8" s="423"/>
      <c r="G8" s="423"/>
      <c r="H8" s="423"/>
      <c r="I8" s="423"/>
      <c r="J8" s="423"/>
      <c r="K8" s="423"/>
      <c r="L8" s="423"/>
      <c r="M8" s="423"/>
      <c r="N8" s="423"/>
      <c r="O8" s="423"/>
      <c r="P8" s="423"/>
      <c r="Q8" s="423"/>
      <c r="R8" s="423"/>
      <c r="S8" s="423"/>
      <c r="T8" s="423"/>
      <c r="U8" s="423"/>
      <c r="V8" s="423"/>
      <c r="W8" s="423"/>
      <c r="X8" s="423"/>
      <c r="Y8" s="423"/>
      <c r="Z8" s="423"/>
      <c r="AA8" s="423"/>
      <c r="AB8" s="423"/>
      <c r="AC8" s="423"/>
      <c r="AD8" s="423"/>
      <c r="AE8" s="423"/>
      <c r="AF8" s="423"/>
      <c r="AG8" s="423"/>
      <c r="AH8" s="423"/>
      <c r="AI8" s="423"/>
      <c r="AJ8" s="423"/>
      <c r="AK8" s="423"/>
      <c r="AL8" s="423"/>
      <c r="AM8" s="423"/>
      <c r="AN8" s="423"/>
      <c r="AO8" s="423"/>
      <c r="AP8" s="423"/>
      <c r="AQ8" s="423"/>
      <c r="AR8" s="423"/>
      <c r="AS8" s="423"/>
      <c r="AT8" s="423"/>
      <c r="AU8" s="423"/>
      <c r="AV8" s="423"/>
      <c r="AW8" s="423"/>
      <c r="AX8" s="423"/>
      <c r="AY8" s="423"/>
      <c r="AZ8" s="423"/>
      <c r="BA8" s="423"/>
      <c r="BB8" s="423"/>
      <c r="BC8" s="423"/>
      <c r="BD8" s="423"/>
      <c r="BE8" s="423"/>
      <c r="BF8" s="423"/>
      <c r="BG8" s="423"/>
      <c r="BH8" s="423"/>
      <c r="BI8" s="423"/>
      <c r="BJ8" s="423"/>
      <c r="BK8" s="423"/>
      <c r="BL8" s="423"/>
      <c r="BM8" s="423"/>
      <c r="BN8" s="423"/>
      <c r="BO8" s="423"/>
      <c r="BP8" s="423"/>
      <c r="BQ8" s="423"/>
      <c r="BR8" s="423"/>
      <c r="BS8" s="423"/>
      <c r="BT8" s="423"/>
      <c r="BU8" s="423"/>
      <c r="BV8" s="423"/>
      <c r="BW8" s="423"/>
      <c r="BX8" s="423"/>
      <c r="BY8" s="423"/>
      <c r="BZ8" s="423"/>
      <c r="CA8" s="423"/>
      <c r="CB8" s="423"/>
      <c r="CC8" s="423"/>
      <c r="CD8" s="423"/>
      <c r="CE8" s="423"/>
      <c r="CF8" s="423"/>
      <c r="CG8" s="423"/>
      <c r="CH8" s="423"/>
      <c r="CI8" s="423"/>
      <c r="CJ8" s="423"/>
      <c r="CK8" s="423"/>
      <c r="CL8" s="423"/>
      <c r="CM8" s="423"/>
      <c r="CN8" s="423"/>
      <c r="CO8" s="423"/>
      <c r="CP8" s="423"/>
      <c r="CQ8" s="423"/>
      <c r="CR8" s="423"/>
      <c r="CS8" s="423"/>
      <c r="CT8" s="423"/>
      <c r="CU8" s="423"/>
      <c r="CV8" s="423"/>
      <c r="CW8" s="423"/>
      <c r="CX8" s="423"/>
      <c r="CY8" s="423"/>
      <c r="CZ8" s="423"/>
      <c r="DA8" s="423"/>
      <c r="DB8" s="423"/>
      <c r="DC8" s="423"/>
      <c r="DD8" s="423"/>
      <c r="DE8" s="423"/>
      <c r="DF8" s="293"/>
      <c r="DG8" s="293"/>
      <c r="DH8" s="293"/>
      <c r="DI8" s="293"/>
      <c r="DJ8" s="293"/>
      <c r="DK8" s="293"/>
      <c r="DL8" s="293"/>
      <c r="DM8" s="293"/>
      <c r="DN8" s="293"/>
      <c r="DO8" s="293"/>
      <c r="DP8" s="293"/>
      <c r="DQ8" s="293"/>
      <c r="DR8" s="293"/>
      <c r="DS8" s="293"/>
      <c r="DT8" s="293"/>
      <c r="DU8" s="293"/>
      <c r="DV8" s="293"/>
      <c r="DW8" s="293"/>
    </row>
    <row r="9" spans="1:143" s="292" customFormat="1" ht="13.5">
      <c r="A9" s="423"/>
      <c r="B9" s="423"/>
      <c r="C9" s="423"/>
      <c r="D9" s="423"/>
      <c r="E9" s="423"/>
      <c r="F9" s="423"/>
      <c r="G9" s="423"/>
      <c r="H9" s="423"/>
      <c r="I9" s="423"/>
      <c r="J9" s="423"/>
      <c r="K9" s="423"/>
      <c r="L9" s="423"/>
      <c r="M9" s="423"/>
      <c r="N9" s="423"/>
      <c r="O9" s="423"/>
      <c r="P9" s="423"/>
      <c r="Q9" s="423"/>
      <c r="R9" s="423"/>
      <c r="S9" s="423"/>
      <c r="T9" s="423"/>
      <c r="U9" s="423"/>
      <c r="V9" s="423"/>
      <c r="W9" s="423"/>
      <c r="X9" s="423"/>
      <c r="Y9" s="423"/>
      <c r="Z9" s="423"/>
      <c r="AA9" s="423"/>
      <c r="AB9" s="423"/>
      <c r="AC9" s="423"/>
      <c r="AD9" s="423"/>
      <c r="AE9" s="423"/>
      <c r="AF9" s="423"/>
      <c r="AG9" s="423"/>
      <c r="AH9" s="423"/>
      <c r="AI9" s="423"/>
      <c r="AJ9" s="423"/>
      <c r="AK9" s="423"/>
      <c r="AL9" s="423"/>
      <c r="AM9" s="423"/>
      <c r="AN9" s="423"/>
      <c r="AO9" s="423"/>
      <c r="AP9" s="423"/>
      <c r="AQ9" s="423"/>
      <c r="AR9" s="423"/>
      <c r="AS9" s="423"/>
      <c r="AT9" s="423"/>
      <c r="AU9" s="423"/>
      <c r="AV9" s="423"/>
      <c r="AW9" s="423"/>
      <c r="AX9" s="423"/>
      <c r="AY9" s="423"/>
      <c r="AZ9" s="423"/>
      <c r="BA9" s="423"/>
      <c r="BB9" s="423"/>
      <c r="BC9" s="423"/>
      <c r="BD9" s="423"/>
      <c r="BE9" s="423"/>
      <c r="BF9" s="423"/>
      <c r="BG9" s="423"/>
      <c r="BH9" s="423"/>
      <c r="BI9" s="423"/>
      <c r="BJ9" s="423"/>
      <c r="BK9" s="423"/>
      <c r="BL9" s="423"/>
      <c r="BM9" s="423"/>
      <c r="BN9" s="423"/>
      <c r="BO9" s="423"/>
      <c r="BP9" s="423"/>
      <c r="BQ9" s="423"/>
      <c r="BR9" s="423"/>
      <c r="BS9" s="423"/>
      <c r="BT9" s="423"/>
      <c r="BU9" s="423"/>
      <c r="BV9" s="423"/>
      <c r="BW9" s="423"/>
      <c r="BX9" s="423"/>
      <c r="BY9" s="423"/>
      <c r="BZ9" s="423"/>
      <c r="CA9" s="423"/>
      <c r="CB9" s="423"/>
      <c r="CC9" s="423"/>
      <c r="CD9" s="423"/>
      <c r="CE9" s="423"/>
      <c r="CF9" s="423"/>
      <c r="CG9" s="423"/>
      <c r="CH9" s="423"/>
      <c r="CI9" s="423"/>
      <c r="CJ9" s="423"/>
      <c r="CK9" s="423"/>
      <c r="CL9" s="423"/>
      <c r="CM9" s="423"/>
      <c r="CN9" s="423"/>
      <c r="CO9" s="423"/>
      <c r="CP9" s="423"/>
      <c r="CQ9" s="423"/>
      <c r="CR9" s="423"/>
      <c r="CS9" s="423"/>
      <c r="CT9" s="423"/>
      <c r="CU9" s="423"/>
      <c r="CV9" s="423"/>
      <c r="CW9" s="423"/>
      <c r="CX9" s="423"/>
      <c r="CY9" s="423"/>
      <c r="CZ9" s="423"/>
      <c r="DA9" s="423"/>
      <c r="DB9" s="423"/>
      <c r="DC9" s="423"/>
      <c r="DD9" s="423"/>
      <c r="DE9" s="423"/>
      <c r="DF9" s="293"/>
      <c r="DG9" s="293"/>
      <c r="DH9" s="293"/>
      <c r="DI9" s="293"/>
      <c r="DJ9" s="293"/>
      <c r="DK9" s="293"/>
      <c r="DL9" s="293"/>
      <c r="DM9" s="293"/>
      <c r="DN9" s="293"/>
      <c r="DO9" s="293"/>
      <c r="DP9" s="293"/>
      <c r="DQ9" s="293"/>
      <c r="DR9" s="293"/>
      <c r="DS9" s="293"/>
      <c r="DT9" s="293"/>
      <c r="DU9" s="293"/>
      <c r="DV9" s="293"/>
      <c r="DW9" s="293"/>
    </row>
    <row r="10" spans="1:143" s="292" customFormat="1" ht="13.5">
      <c r="A10" s="423"/>
      <c r="B10" s="423"/>
      <c r="C10" s="423"/>
      <c r="D10" s="423"/>
      <c r="E10" s="423"/>
      <c r="F10" s="423"/>
      <c r="G10" s="423"/>
      <c r="H10" s="423"/>
      <c r="I10" s="423"/>
      <c r="J10" s="423"/>
      <c r="K10" s="423"/>
      <c r="L10" s="423"/>
      <c r="M10" s="423"/>
      <c r="N10" s="423"/>
      <c r="O10" s="423"/>
      <c r="P10" s="423"/>
      <c r="Q10" s="423"/>
      <c r="R10" s="423"/>
      <c r="S10" s="423"/>
      <c r="T10" s="423"/>
      <c r="U10" s="423"/>
      <c r="V10" s="423"/>
      <c r="W10" s="423"/>
      <c r="X10" s="423"/>
      <c r="Y10" s="423"/>
      <c r="Z10" s="423"/>
      <c r="AA10" s="423"/>
      <c r="AB10" s="423"/>
      <c r="AC10" s="423"/>
      <c r="AD10" s="423"/>
      <c r="AE10" s="423"/>
      <c r="AF10" s="423"/>
      <c r="AG10" s="423"/>
      <c r="AH10" s="423"/>
      <c r="AI10" s="423"/>
      <c r="AJ10" s="423"/>
      <c r="AK10" s="423"/>
      <c r="AL10" s="423"/>
      <c r="AM10" s="423"/>
      <c r="AN10" s="423"/>
      <c r="AO10" s="423"/>
      <c r="AP10" s="423"/>
      <c r="AQ10" s="423"/>
      <c r="AR10" s="423"/>
      <c r="AS10" s="423"/>
      <c r="AT10" s="423"/>
      <c r="AU10" s="423"/>
      <c r="AV10" s="423"/>
      <c r="AW10" s="423"/>
      <c r="AX10" s="423"/>
      <c r="AY10" s="423"/>
      <c r="AZ10" s="423"/>
      <c r="BA10" s="423"/>
      <c r="BB10" s="423"/>
      <c r="BC10" s="423"/>
      <c r="BD10" s="423"/>
      <c r="BE10" s="423"/>
      <c r="BF10" s="423"/>
      <c r="BG10" s="423"/>
      <c r="BH10" s="423"/>
      <c r="BI10" s="423"/>
      <c r="BJ10" s="423"/>
      <c r="BK10" s="423"/>
      <c r="BL10" s="423"/>
      <c r="BM10" s="423"/>
      <c r="BN10" s="423"/>
      <c r="BO10" s="423"/>
      <c r="BP10" s="423"/>
      <c r="BQ10" s="423"/>
      <c r="BR10" s="423"/>
      <c r="BS10" s="423"/>
      <c r="BT10" s="423"/>
      <c r="BU10" s="423"/>
      <c r="BV10" s="423"/>
      <c r="BW10" s="423"/>
      <c r="BX10" s="423"/>
      <c r="BY10" s="423"/>
      <c r="BZ10" s="423"/>
      <c r="CA10" s="423"/>
      <c r="CB10" s="423"/>
      <c r="CC10" s="423"/>
      <c r="CD10" s="423"/>
      <c r="CE10" s="423"/>
      <c r="CF10" s="423"/>
      <c r="CG10" s="423"/>
      <c r="CH10" s="423"/>
      <c r="CI10" s="423"/>
      <c r="CJ10" s="423"/>
      <c r="CK10" s="423"/>
      <c r="CL10" s="423"/>
      <c r="CM10" s="423"/>
      <c r="CN10" s="423"/>
      <c r="CO10" s="423"/>
      <c r="CP10" s="423"/>
      <c r="CQ10" s="423"/>
      <c r="CR10" s="423"/>
      <c r="CS10" s="423"/>
      <c r="CT10" s="423"/>
      <c r="CU10" s="423"/>
      <c r="CV10" s="423"/>
      <c r="CW10" s="423"/>
      <c r="CX10" s="423"/>
      <c r="CY10" s="423"/>
      <c r="CZ10" s="423"/>
      <c r="DA10" s="423"/>
      <c r="DB10" s="423"/>
      <c r="DC10" s="423"/>
      <c r="DD10" s="423"/>
      <c r="DE10" s="423"/>
      <c r="DF10" s="293"/>
      <c r="DG10" s="293"/>
      <c r="DH10" s="293"/>
      <c r="DI10" s="293"/>
      <c r="DJ10" s="293"/>
      <c r="DK10" s="293"/>
      <c r="DL10" s="293"/>
      <c r="DM10" s="293"/>
      <c r="DN10" s="293"/>
      <c r="DO10" s="293"/>
      <c r="DP10" s="293"/>
      <c r="DQ10" s="293"/>
      <c r="DR10" s="293"/>
      <c r="DS10" s="293"/>
      <c r="DT10" s="293"/>
      <c r="DU10" s="293"/>
      <c r="DV10" s="293"/>
      <c r="DW10" s="293"/>
      <c r="EM10" s="292" t="s">
        <v>621</v>
      </c>
    </row>
    <row r="11" spans="1:143" s="292" customFormat="1" ht="13.5">
      <c r="A11" s="423"/>
      <c r="B11" s="423"/>
      <c r="C11" s="423"/>
      <c r="D11" s="423"/>
      <c r="E11" s="423"/>
      <c r="F11" s="423"/>
      <c r="G11" s="423"/>
      <c r="H11" s="423"/>
      <c r="I11" s="423"/>
      <c r="J11" s="423"/>
      <c r="K11" s="423"/>
      <c r="L11" s="423"/>
      <c r="M11" s="423"/>
      <c r="N11" s="423"/>
      <c r="O11" s="423"/>
      <c r="P11" s="423"/>
      <c r="Q11" s="423"/>
      <c r="R11" s="423"/>
      <c r="S11" s="423"/>
      <c r="T11" s="423"/>
      <c r="U11" s="423"/>
      <c r="V11" s="423"/>
      <c r="W11" s="423"/>
      <c r="X11" s="423"/>
      <c r="Y11" s="423"/>
      <c r="Z11" s="423"/>
      <c r="AA11" s="423"/>
      <c r="AB11" s="423"/>
      <c r="AC11" s="423"/>
      <c r="AD11" s="423"/>
      <c r="AE11" s="423"/>
      <c r="AF11" s="423"/>
      <c r="AG11" s="423"/>
      <c r="AH11" s="423"/>
      <c r="AI11" s="423"/>
      <c r="AJ11" s="423"/>
      <c r="AK11" s="423"/>
      <c r="AL11" s="423"/>
      <c r="AM11" s="423"/>
      <c r="AN11" s="423"/>
      <c r="AO11" s="423"/>
      <c r="AP11" s="423"/>
      <c r="AQ11" s="423"/>
      <c r="AR11" s="423"/>
      <c r="AS11" s="423"/>
      <c r="AT11" s="423"/>
      <c r="AU11" s="423"/>
      <c r="AV11" s="423"/>
      <c r="AW11" s="423"/>
      <c r="AX11" s="423"/>
      <c r="AY11" s="423"/>
      <c r="AZ11" s="423"/>
      <c r="BA11" s="423"/>
      <c r="BB11" s="423"/>
      <c r="BC11" s="423"/>
      <c r="BD11" s="423"/>
      <c r="BE11" s="423"/>
      <c r="BF11" s="423"/>
      <c r="BG11" s="423"/>
      <c r="BH11" s="423"/>
      <c r="BI11" s="423"/>
      <c r="BJ11" s="423"/>
      <c r="BK11" s="423"/>
      <c r="BL11" s="423"/>
      <c r="BM11" s="423"/>
      <c r="BN11" s="423"/>
      <c r="BO11" s="423"/>
      <c r="BP11" s="423"/>
      <c r="BQ11" s="423"/>
      <c r="BR11" s="423"/>
      <c r="BS11" s="423"/>
      <c r="BT11" s="423"/>
      <c r="BU11" s="423"/>
      <c r="BV11" s="423"/>
      <c r="BW11" s="423"/>
      <c r="BX11" s="423"/>
      <c r="BY11" s="423"/>
      <c r="BZ11" s="423"/>
      <c r="CA11" s="423"/>
      <c r="CB11" s="423"/>
      <c r="CC11" s="423"/>
      <c r="CD11" s="423"/>
      <c r="CE11" s="423"/>
      <c r="CF11" s="423"/>
      <c r="CG11" s="423"/>
      <c r="CH11" s="423"/>
      <c r="CI11" s="423"/>
      <c r="CJ11" s="423"/>
      <c r="CK11" s="423"/>
      <c r="CL11" s="423"/>
      <c r="CM11" s="423"/>
      <c r="CN11" s="423"/>
      <c r="CO11" s="423"/>
      <c r="CP11" s="423"/>
      <c r="CQ11" s="423"/>
      <c r="CR11" s="423"/>
      <c r="CS11" s="423"/>
      <c r="CT11" s="423"/>
      <c r="CU11" s="423"/>
      <c r="CV11" s="423"/>
      <c r="CW11" s="423"/>
      <c r="CX11" s="423"/>
      <c r="CY11" s="423"/>
      <c r="CZ11" s="423"/>
      <c r="DA11" s="423"/>
      <c r="DB11" s="423"/>
      <c r="DC11" s="423"/>
      <c r="DD11" s="423"/>
      <c r="DE11" s="423"/>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c r="A12" s="423"/>
      <c r="B12" s="423"/>
      <c r="C12" s="423"/>
      <c r="D12" s="423"/>
      <c r="E12" s="423"/>
      <c r="F12" s="423"/>
      <c r="G12" s="423"/>
      <c r="H12" s="423"/>
      <c r="I12" s="423"/>
      <c r="J12" s="423"/>
      <c r="K12" s="423"/>
      <c r="L12" s="423"/>
      <c r="M12" s="423"/>
      <c r="N12" s="423"/>
      <c r="O12" s="423"/>
      <c r="P12" s="423"/>
      <c r="Q12" s="423"/>
      <c r="R12" s="423"/>
      <c r="S12" s="423"/>
      <c r="T12" s="423"/>
      <c r="U12" s="423"/>
      <c r="V12" s="423"/>
      <c r="W12" s="423"/>
      <c r="X12" s="423"/>
      <c r="Y12" s="423"/>
      <c r="Z12" s="423"/>
      <c r="AA12" s="423"/>
      <c r="AB12" s="423"/>
      <c r="AC12" s="423"/>
      <c r="AD12" s="423"/>
      <c r="AE12" s="423"/>
      <c r="AF12" s="423"/>
      <c r="AG12" s="423"/>
      <c r="AH12" s="423"/>
      <c r="AI12" s="423"/>
      <c r="AJ12" s="423"/>
      <c r="AK12" s="423"/>
      <c r="AL12" s="423"/>
      <c r="AM12" s="423"/>
      <c r="AN12" s="423"/>
      <c r="AO12" s="423"/>
      <c r="AP12" s="423"/>
      <c r="AQ12" s="423"/>
      <c r="AR12" s="423"/>
      <c r="AS12" s="423"/>
      <c r="AT12" s="423"/>
      <c r="AU12" s="423"/>
      <c r="AV12" s="423"/>
      <c r="AW12" s="423"/>
      <c r="AX12" s="423"/>
      <c r="AY12" s="423"/>
      <c r="AZ12" s="423"/>
      <c r="BA12" s="423"/>
      <c r="BB12" s="423"/>
      <c r="BC12" s="423"/>
      <c r="BD12" s="423"/>
      <c r="BE12" s="423"/>
      <c r="BF12" s="423"/>
      <c r="BG12" s="423"/>
      <c r="BH12" s="423"/>
      <c r="BI12" s="423"/>
      <c r="BJ12" s="423"/>
      <c r="BK12" s="423"/>
      <c r="BL12" s="423"/>
      <c r="BM12" s="423"/>
      <c r="BN12" s="423"/>
      <c r="BO12" s="423"/>
      <c r="BP12" s="423"/>
      <c r="BQ12" s="423"/>
      <c r="BR12" s="423"/>
      <c r="BS12" s="423"/>
      <c r="BT12" s="423"/>
      <c r="BU12" s="423"/>
      <c r="BV12" s="423"/>
      <c r="BW12" s="423"/>
      <c r="BX12" s="423"/>
      <c r="BY12" s="423"/>
      <c r="BZ12" s="423"/>
      <c r="CA12" s="423"/>
      <c r="CB12" s="423"/>
      <c r="CC12" s="423"/>
      <c r="CD12" s="423"/>
      <c r="CE12" s="423"/>
      <c r="CF12" s="423"/>
      <c r="CG12" s="423"/>
      <c r="CH12" s="423"/>
      <c r="CI12" s="423"/>
      <c r="CJ12" s="423"/>
      <c r="CK12" s="423"/>
      <c r="CL12" s="423"/>
      <c r="CM12" s="423"/>
      <c r="CN12" s="423"/>
      <c r="CO12" s="423"/>
      <c r="CP12" s="423"/>
      <c r="CQ12" s="423"/>
      <c r="CR12" s="423"/>
      <c r="CS12" s="423"/>
      <c r="CT12" s="423"/>
      <c r="CU12" s="423"/>
      <c r="CV12" s="423"/>
      <c r="CW12" s="423"/>
      <c r="CX12" s="423"/>
      <c r="CY12" s="423"/>
      <c r="CZ12" s="423"/>
      <c r="DA12" s="423"/>
      <c r="DB12" s="423"/>
      <c r="DC12" s="423"/>
      <c r="DD12" s="423"/>
      <c r="DE12" s="423"/>
      <c r="DF12" s="293"/>
      <c r="DG12" s="293"/>
      <c r="DH12" s="293"/>
      <c r="DI12" s="293"/>
      <c r="DJ12" s="293"/>
      <c r="DK12" s="293"/>
      <c r="DL12" s="293"/>
      <c r="DM12" s="293"/>
      <c r="DN12" s="293"/>
      <c r="DO12" s="293"/>
      <c r="DP12" s="293"/>
      <c r="DQ12" s="293"/>
      <c r="DR12" s="293"/>
      <c r="DS12" s="293"/>
      <c r="DT12" s="293"/>
      <c r="DU12" s="293"/>
      <c r="DV12" s="293"/>
      <c r="DW12" s="293"/>
      <c r="EM12" s="292" t="s">
        <v>621</v>
      </c>
    </row>
    <row r="13" spans="1:143" s="292" customFormat="1" ht="13.5">
      <c r="A13" s="423"/>
      <c r="B13" s="423"/>
      <c r="C13" s="423"/>
      <c r="D13" s="423"/>
      <c r="E13" s="423"/>
      <c r="F13" s="423"/>
      <c r="G13" s="423"/>
      <c r="H13" s="423"/>
      <c r="I13" s="423"/>
      <c r="J13" s="423"/>
      <c r="K13" s="423"/>
      <c r="L13" s="423"/>
      <c r="M13" s="423"/>
      <c r="N13" s="423"/>
      <c r="O13" s="423"/>
      <c r="P13" s="423"/>
      <c r="Q13" s="423"/>
      <c r="R13" s="423"/>
      <c r="S13" s="423"/>
      <c r="T13" s="423"/>
      <c r="U13" s="423"/>
      <c r="V13" s="423"/>
      <c r="W13" s="423"/>
      <c r="X13" s="423"/>
      <c r="Y13" s="423"/>
      <c r="Z13" s="423"/>
      <c r="AA13" s="423"/>
      <c r="AB13" s="423"/>
      <c r="AC13" s="423"/>
      <c r="AD13" s="423"/>
      <c r="AE13" s="423"/>
      <c r="AF13" s="423"/>
      <c r="AG13" s="423"/>
      <c r="AH13" s="423"/>
      <c r="AI13" s="423"/>
      <c r="AJ13" s="423"/>
      <c r="AK13" s="423"/>
      <c r="AL13" s="423"/>
      <c r="AM13" s="423"/>
      <c r="AN13" s="423"/>
      <c r="AO13" s="423"/>
      <c r="AP13" s="423"/>
      <c r="AQ13" s="423"/>
      <c r="AR13" s="423"/>
      <c r="AS13" s="423"/>
      <c r="AT13" s="423"/>
      <c r="AU13" s="423"/>
      <c r="AV13" s="423"/>
      <c r="AW13" s="423"/>
      <c r="AX13" s="423"/>
      <c r="AY13" s="423"/>
      <c r="AZ13" s="423"/>
      <c r="BA13" s="423"/>
      <c r="BB13" s="423"/>
      <c r="BC13" s="423"/>
      <c r="BD13" s="423"/>
      <c r="BE13" s="423"/>
      <c r="BF13" s="423"/>
      <c r="BG13" s="423"/>
      <c r="BH13" s="423"/>
      <c r="BI13" s="423"/>
      <c r="BJ13" s="423"/>
      <c r="BK13" s="423"/>
      <c r="BL13" s="423"/>
      <c r="BM13" s="423"/>
      <c r="BN13" s="423"/>
      <c r="BO13" s="423"/>
      <c r="BP13" s="423"/>
      <c r="BQ13" s="423"/>
      <c r="BR13" s="423"/>
      <c r="BS13" s="423"/>
      <c r="BT13" s="423"/>
      <c r="BU13" s="423"/>
      <c r="BV13" s="423"/>
      <c r="BW13" s="423"/>
      <c r="BX13" s="423"/>
      <c r="BY13" s="423"/>
      <c r="BZ13" s="423"/>
      <c r="CA13" s="423"/>
      <c r="CB13" s="423"/>
      <c r="CC13" s="423"/>
      <c r="CD13" s="423"/>
      <c r="CE13" s="423"/>
      <c r="CF13" s="423"/>
      <c r="CG13" s="423"/>
      <c r="CH13" s="423"/>
      <c r="CI13" s="423"/>
      <c r="CJ13" s="423"/>
      <c r="CK13" s="423"/>
      <c r="CL13" s="423"/>
      <c r="CM13" s="423"/>
      <c r="CN13" s="423"/>
      <c r="CO13" s="423"/>
      <c r="CP13" s="423"/>
      <c r="CQ13" s="423"/>
      <c r="CR13" s="423"/>
      <c r="CS13" s="423"/>
      <c r="CT13" s="423"/>
      <c r="CU13" s="423"/>
      <c r="CV13" s="423"/>
      <c r="CW13" s="423"/>
      <c r="CX13" s="423"/>
      <c r="CY13" s="423"/>
      <c r="CZ13" s="423"/>
      <c r="DA13" s="423"/>
      <c r="DB13" s="423"/>
      <c r="DC13" s="423"/>
      <c r="DD13" s="423"/>
      <c r="DE13" s="423"/>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c r="A14" s="423"/>
      <c r="B14" s="423"/>
      <c r="C14" s="423"/>
      <c r="D14" s="423"/>
      <c r="E14" s="423"/>
      <c r="F14" s="423"/>
      <c r="G14" s="423"/>
      <c r="H14" s="423"/>
      <c r="I14" s="423"/>
      <c r="J14" s="423"/>
      <c r="K14" s="423"/>
      <c r="L14" s="423"/>
      <c r="M14" s="423"/>
      <c r="N14" s="423"/>
      <c r="O14" s="423"/>
      <c r="P14" s="423"/>
      <c r="Q14" s="423"/>
      <c r="R14" s="423"/>
      <c r="S14" s="423"/>
      <c r="T14" s="423"/>
      <c r="U14" s="423"/>
      <c r="V14" s="423"/>
      <c r="W14" s="423"/>
      <c r="X14" s="423"/>
      <c r="Y14" s="423"/>
      <c r="Z14" s="423"/>
      <c r="AA14" s="423"/>
      <c r="AB14" s="423"/>
      <c r="AC14" s="423"/>
      <c r="AD14" s="423"/>
      <c r="AE14" s="423"/>
      <c r="AF14" s="423"/>
      <c r="AG14" s="423"/>
      <c r="AH14" s="423"/>
      <c r="AI14" s="423"/>
      <c r="AJ14" s="423"/>
      <c r="AK14" s="423"/>
      <c r="AL14" s="423"/>
      <c r="AM14" s="423"/>
      <c r="AN14" s="423"/>
      <c r="AO14" s="423"/>
      <c r="AP14" s="423"/>
      <c r="AQ14" s="423"/>
      <c r="AR14" s="423"/>
      <c r="AS14" s="423"/>
      <c r="AT14" s="423"/>
      <c r="AU14" s="423"/>
      <c r="AV14" s="423"/>
      <c r="AW14" s="423"/>
      <c r="AX14" s="423"/>
      <c r="AY14" s="423"/>
      <c r="AZ14" s="423"/>
      <c r="BA14" s="423"/>
      <c r="BB14" s="423"/>
      <c r="BC14" s="423"/>
      <c r="BD14" s="423"/>
      <c r="BE14" s="423"/>
      <c r="BF14" s="423"/>
      <c r="BG14" s="423"/>
      <c r="BH14" s="423"/>
      <c r="BI14" s="423"/>
      <c r="BJ14" s="423"/>
      <c r="BK14" s="423"/>
      <c r="BL14" s="423"/>
      <c r="BM14" s="423"/>
      <c r="BN14" s="423"/>
      <c r="BO14" s="423"/>
      <c r="BP14" s="423"/>
      <c r="BQ14" s="423"/>
      <c r="BR14" s="423"/>
      <c r="BS14" s="423"/>
      <c r="BT14" s="423"/>
      <c r="BU14" s="423"/>
      <c r="BV14" s="423"/>
      <c r="BW14" s="423"/>
      <c r="BX14" s="423"/>
      <c r="BY14" s="423"/>
      <c r="BZ14" s="423"/>
      <c r="CA14" s="423"/>
      <c r="CB14" s="423"/>
      <c r="CC14" s="423"/>
      <c r="CD14" s="423"/>
      <c r="CE14" s="423"/>
      <c r="CF14" s="423"/>
      <c r="CG14" s="423"/>
      <c r="CH14" s="423"/>
      <c r="CI14" s="423"/>
      <c r="CJ14" s="423"/>
      <c r="CK14" s="423"/>
      <c r="CL14" s="423"/>
      <c r="CM14" s="423"/>
      <c r="CN14" s="423"/>
      <c r="CO14" s="423"/>
      <c r="CP14" s="423"/>
      <c r="CQ14" s="423"/>
      <c r="CR14" s="423"/>
      <c r="CS14" s="423"/>
      <c r="CT14" s="423"/>
      <c r="CU14" s="423"/>
      <c r="CV14" s="423"/>
      <c r="CW14" s="423"/>
      <c r="CX14" s="423"/>
      <c r="CY14" s="423"/>
      <c r="CZ14" s="423"/>
      <c r="DA14" s="423"/>
      <c r="DB14" s="423"/>
      <c r="DC14" s="423"/>
      <c r="DD14" s="423"/>
      <c r="DE14" s="423"/>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c r="A15" s="388"/>
      <c r="B15" s="423"/>
      <c r="C15" s="423"/>
      <c r="D15" s="423"/>
      <c r="E15" s="423"/>
      <c r="F15" s="423"/>
      <c r="G15" s="423"/>
      <c r="H15" s="423"/>
      <c r="I15" s="423"/>
      <c r="J15" s="423"/>
      <c r="K15" s="423"/>
      <c r="L15" s="423"/>
      <c r="M15" s="423"/>
      <c r="N15" s="423"/>
      <c r="O15" s="423"/>
      <c r="P15" s="423"/>
      <c r="Q15" s="423"/>
      <c r="R15" s="423"/>
      <c r="S15" s="423"/>
      <c r="T15" s="423"/>
      <c r="U15" s="423"/>
      <c r="V15" s="423"/>
      <c r="W15" s="423"/>
      <c r="X15" s="423"/>
      <c r="Y15" s="423"/>
      <c r="Z15" s="423"/>
      <c r="AA15" s="423"/>
      <c r="AB15" s="423"/>
      <c r="AC15" s="423"/>
      <c r="AD15" s="423"/>
      <c r="AE15" s="423"/>
      <c r="AF15" s="423"/>
      <c r="AG15" s="423"/>
      <c r="AH15" s="423"/>
      <c r="AI15" s="423"/>
      <c r="AJ15" s="423"/>
      <c r="AK15" s="423"/>
      <c r="AL15" s="423"/>
      <c r="AM15" s="423"/>
      <c r="AN15" s="423"/>
      <c r="AO15" s="423"/>
      <c r="AP15" s="423"/>
      <c r="AQ15" s="423"/>
      <c r="AR15" s="423"/>
      <c r="AS15" s="423"/>
      <c r="AT15" s="423"/>
      <c r="AU15" s="423"/>
      <c r="AV15" s="423"/>
      <c r="AW15" s="423"/>
      <c r="AX15" s="423"/>
      <c r="AY15" s="423"/>
      <c r="AZ15" s="423"/>
      <c r="BA15" s="423"/>
      <c r="BB15" s="423"/>
      <c r="BC15" s="423"/>
      <c r="BD15" s="423"/>
      <c r="BE15" s="423"/>
      <c r="BF15" s="423"/>
      <c r="BG15" s="423"/>
      <c r="BH15" s="423"/>
      <c r="BI15" s="423"/>
      <c r="BJ15" s="423"/>
      <c r="BK15" s="423"/>
      <c r="BL15" s="423"/>
      <c r="BM15" s="423"/>
      <c r="BN15" s="423"/>
      <c r="BO15" s="423"/>
      <c r="BP15" s="423"/>
      <c r="BQ15" s="423"/>
      <c r="BR15" s="423"/>
      <c r="BS15" s="423"/>
      <c r="BT15" s="423"/>
      <c r="BU15" s="423"/>
      <c r="BV15" s="423"/>
      <c r="BW15" s="423"/>
      <c r="BX15" s="423"/>
      <c r="BY15" s="423"/>
      <c r="BZ15" s="423"/>
      <c r="CA15" s="423"/>
      <c r="CB15" s="423"/>
      <c r="CC15" s="423"/>
      <c r="CD15" s="423"/>
      <c r="CE15" s="423"/>
      <c r="CF15" s="423"/>
      <c r="CG15" s="423"/>
      <c r="CH15" s="423"/>
      <c r="CI15" s="423"/>
      <c r="CJ15" s="423"/>
      <c r="CK15" s="423"/>
      <c r="CL15" s="423"/>
      <c r="CM15" s="423"/>
      <c r="CN15" s="423"/>
      <c r="CO15" s="423"/>
      <c r="CP15" s="423"/>
      <c r="CQ15" s="423"/>
      <c r="CR15" s="423"/>
      <c r="CS15" s="423"/>
      <c r="CT15" s="423"/>
      <c r="CU15" s="423"/>
      <c r="CV15" s="423"/>
      <c r="CW15" s="423"/>
      <c r="CX15" s="423"/>
      <c r="CY15" s="423"/>
      <c r="CZ15" s="423"/>
      <c r="DA15" s="423"/>
      <c r="DB15" s="423"/>
      <c r="DC15" s="423"/>
      <c r="DD15" s="423"/>
      <c r="DE15" s="423"/>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c r="A16" s="388"/>
      <c r="B16" s="423"/>
      <c r="C16" s="423"/>
      <c r="D16" s="423"/>
      <c r="E16" s="423"/>
      <c r="F16" s="423"/>
      <c r="G16" s="423"/>
      <c r="H16" s="423"/>
      <c r="I16" s="423"/>
      <c r="J16" s="423"/>
      <c r="K16" s="423"/>
      <c r="L16" s="423"/>
      <c r="M16" s="423"/>
      <c r="N16" s="423"/>
      <c r="O16" s="423"/>
      <c r="P16" s="423"/>
      <c r="Q16" s="423"/>
      <c r="R16" s="423"/>
      <c r="S16" s="423"/>
      <c r="T16" s="423"/>
      <c r="U16" s="423"/>
      <c r="V16" s="423"/>
      <c r="W16" s="423"/>
      <c r="X16" s="423"/>
      <c r="Y16" s="423"/>
      <c r="Z16" s="423"/>
      <c r="AA16" s="423"/>
      <c r="AB16" s="423"/>
      <c r="AC16" s="423"/>
      <c r="AD16" s="423"/>
      <c r="AE16" s="423"/>
      <c r="AF16" s="423"/>
      <c r="AG16" s="423"/>
      <c r="AH16" s="423"/>
      <c r="AI16" s="423"/>
      <c r="AJ16" s="423"/>
      <c r="AK16" s="423"/>
      <c r="AL16" s="423"/>
      <c r="AM16" s="423"/>
      <c r="AN16" s="423"/>
      <c r="AO16" s="423"/>
      <c r="AP16" s="423"/>
      <c r="AQ16" s="423"/>
      <c r="AR16" s="423"/>
      <c r="AS16" s="423"/>
      <c r="AT16" s="423"/>
      <c r="AU16" s="423"/>
      <c r="AV16" s="423"/>
      <c r="AW16" s="423"/>
      <c r="AX16" s="423"/>
      <c r="AY16" s="423"/>
      <c r="AZ16" s="423"/>
      <c r="BA16" s="423"/>
      <c r="BB16" s="423"/>
      <c r="BC16" s="423"/>
      <c r="BD16" s="423"/>
      <c r="BE16" s="423"/>
      <c r="BF16" s="423"/>
      <c r="BG16" s="423"/>
      <c r="BH16" s="423"/>
      <c r="BI16" s="423"/>
      <c r="BJ16" s="423"/>
      <c r="BK16" s="423"/>
      <c r="BL16" s="423"/>
      <c r="BM16" s="423"/>
      <c r="BN16" s="423"/>
      <c r="BO16" s="423"/>
      <c r="BP16" s="423"/>
      <c r="BQ16" s="423"/>
      <c r="BR16" s="423"/>
      <c r="BS16" s="423"/>
      <c r="BT16" s="423"/>
      <c r="BU16" s="423"/>
      <c r="BV16" s="423"/>
      <c r="BW16" s="423"/>
      <c r="BX16" s="423"/>
      <c r="BY16" s="423"/>
      <c r="BZ16" s="423"/>
      <c r="CA16" s="423"/>
      <c r="CB16" s="423"/>
      <c r="CC16" s="423"/>
      <c r="CD16" s="423"/>
      <c r="CE16" s="423"/>
      <c r="CF16" s="423"/>
      <c r="CG16" s="423"/>
      <c r="CH16" s="423"/>
      <c r="CI16" s="423"/>
      <c r="CJ16" s="423"/>
      <c r="CK16" s="423"/>
      <c r="CL16" s="423"/>
      <c r="CM16" s="423"/>
      <c r="CN16" s="423"/>
      <c r="CO16" s="423"/>
      <c r="CP16" s="423"/>
      <c r="CQ16" s="423"/>
      <c r="CR16" s="423"/>
      <c r="CS16" s="423"/>
      <c r="CT16" s="423"/>
      <c r="CU16" s="423"/>
      <c r="CV16" s="423"/>
      <c r="CW16" s="423"/>
      <c r="CX16" s="423"/>
      <c r="CY16" s="423"/>
      <c r="CZ16" s="423"/>
      <c r="DA16" s="423"/>
      <c r="DB16" s="423"/>
      <c r="DC16" s="423"/>
      <c r="DD16" s="423"/>
      <c r="DE16" s="423"/>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c r="A17" s="388"/>
      <c r="B17" s="423"/>
      <c r="C17" s="423"/>
      <c r="D17" s="423"/>
      <c r="E17" s="423"/>
      <c r="F17" s="423"/>
      <c r="G17" s="423"/>
      <c r="H17" s="423"/>
      <c r="I17" s="423"/>
      <c r="J17" s="423"/>
      <c r="K17" s="423"/>
      <c r="L17" s="423"/>
      <c r="M17" s="423"/>
      <c r="N17" s="423"/>
      <c r="O17" s="423"/>
      <c r="P17" s="423"/>
      <c r="Q17" s="423"/>
      <c r="R17" s="423"/>
      <c r="S17" s="423"/>
      <c r="T17" s="423"/>
      <c r="U17" s="423"/>
      <c r="V17" s="423"/>
      <c r="W17" s="423"/>
      <c r="X17" s="423"/>
      <c r="Y17" s="423"/>
      <c r="Z17" s="423"/>
      <c r="AA17" s="423"/>
      <c r="AB17" s="423"/>
      <c r="AC17" s="423"/>
      <c r="AD17" s="423"/>
      <c r="AE17" s="423"/>
      <c r="AF17" s="423"/>
      <c r="AG17" s="423"/>
      <c r="AH17" s="423"/>
      <c r="AI17" s="423"/>
      <c r="AJ17" s="423"/>
      <c r="AK17" s="423"/>
      <c r="AL17" s="423"/>
      <c r="AM17" s="423"/>
      <c r="AN17" s="423"/>
      <c r="AO17" s="423"/>
      <c r="AP17" s="423"/>
      <c r="AQ17" s="423"/>
      <c r="AR17" s="423"/>
      <c r="AS17" s="423"/>
      <c r="AT17" s="423"/>
      <c r="AU17" s="423"/>
      <c r="AV17" s="423"/>
      <c r="AW17" s="423"/>
      <c r="AX17" s="423"/>
      <c r="AY17" s="423"/>
      <c r="AZ17" s="423"/>
      <c r="BA17" s="423"/>
      <c r="BB17" s="423"/>
      <c r="BC17" s="423"/>
      <c r="BD17" s="423"/>
      <c r="BE17" s="423"/>
      <c r="BF17" s="423"/>
      <c r="BG17" s="423"/>
      <c r="BH17" s="423"/>
      <c r="BI17" s="423"/>
      <c r="BJ17" s="423"/>
      <c r="BK17" s="423"/>
      <c r="BL17" s="423"/>
      <c r="BM17" s="423"/>
      <c r="BN17" s="423"/>
      <c r="BO17" s="423"/>
      <c r="BP17" s="423"/>
      <c r="BQ17" s="423"/>
      <c r="BR17" s="423"/>
      <c r="BS17" s="423"/>
      <c r="BT17" s="423"/>
      <c r="BU17" s="423"/>
      <c r="BV17" s="423"/>
      <c r="BW17" s="423"/>
      <c r="BX17" s="423"/>
      <c r="BY17" s="423"/>
      <c r="BZ17" s="423"/>
      <c r="CA17" s="423"/>
      <c r="CB17" s="423"/>
      <c r="CC17" s="423"/>
      <c r="CD17" s="423"/>
      <c r="CE17" s="423"/>
      <c r="CF17" s="423"/>
      <c r="CG17" s="423"/>
      <c r="CH17" s="423"/>
      <c r="CI17" s="423"/>
      <c r="CJ17" s="423"/>
      <c r="CK17" s="423"/>
      <c r="CL17" s="423"/>
      <c r="CM17" s="423"/>
      <c r="CN17" s="423"/>
      <c r="CO17" s="423"/>
      <c r="CP17" s="423"/>
      <c r="CQ17" s="423"/>
      <c r="CR17" s="423"/>
      <c r="CS17" s="423"/>
      <c r="CT17" s="423"/>
      <c r="CU17" s="423"/>
      <c r="CV17" s="423"/>
      <c r="CW17" s="423"/>
      <c r="CX17" s="423"/>
      <c r="CY17" s="423"/>
      <c r="CZ17" s="423"/>
      <c r="DA17" s="423"/>
      <c r="DB17" s="423"/>
      <c r="DC17" s="423"/>
      <c r="DD17" s="423"/>
      <c r="DE17" s="423"/>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c r="A18" s="388"/>
      <c r="B18" s="423"/>
      <c r="C18" s="423"/>
      <c r="D18" s="423"/>
      <c r="E18" s="423"/>
      <c r="F18" s="423"/>
      <c r="G18" s="423"/>
      <c r="H18" s="423"/>
      <c r="I18" s="423"/>
      <c r="J18" s="423"/>
      <c r="K18" s="423"/>
      <c r="L18" s="423"/>
      <c r="M18" s="423"/>
      <c r="N18" s="423"/>
      <c r="O18" s="423"/>
      <c r="P18" s="423"/>
      <c r="Q18" s="423"/>
      <c r="R18" s="423"/>
      <c r="S18" s="423"/>
      <c r="T18" s="423"/>
      <c r="U18" s="423"/>
      <c r="V18" s="423"/>
      <c r="W18" s="423"/>
      <c r="X18" s="423"/>
      <c r="Y18" s="423"/>
      <c r="Z18" s="423"/>
      <c r="AA18" s="423"/>
      <c r="AB18" s="423"/>
      <c r="AC18" s="423"/>
      <c r="AD18" s="423"/>
      <c r="AE18" s="423"/>
      <c r="AF18" s="423"/>
      <c r="AG18" s="423"/>
      <c r="AH18" s="423"/>
      <c r="AI18" s="423"/>
      <c r="AJ18" s="423"/>
      <c r="AK18" s="423"/>
      <c r="AL18" s="423"/>
      <c r="AM18" s="423"/>
      <c r="AN18" s="423"/>
      <c r="AO18" s="423"/>
      <c r="AP18" s="423"/>
      <c r="AQ18" s="423"/>
      <c r="AR18" s="423"/>
      <c r="AS18" s="423"/>
      <c r="AT18" s="423"/>
      <c r="AU18" s="423"/>
      <c r="AV18" s="423"/>
      <c r="AW18" s="423"/>
      <c r="AX18" s="423"/>
      <c r="AY18" s="423"/>
      <c r="AZ18" s="423"/>
      <c r="BA18" s="423"/>
      <c r="BB18" s="423"/>
      <c r="BC18" s="423"/>
      <c r="BD18" s="423"/>
      <c r="BE18" s="423"/>
      <c r="BF18" s="423"/>
      <c r="BG18" s="423"/>
      <c r="BH18" s="423"/>
      <c r="BI18" s="423"/>
      <c r="BJ18" s="423"/>
      <c r="BK18" s="423"/>
      <c r="BL18" s="423"/>
      <c r="BM18" s="423"/>
      <c r="BN18" s="423"/>
      <c r="BO18" s="423"/>
      <c r="BP18" s="423"/>
      <c r="BQ18" s="423"/>
      <c r="BR18" s="423"/>
      <c r="BS18" s="423"/>
      <c r="BT18" s="423"/>
      <c r="BU18" s="423"/>
      <c r="BV18" s="423"/>
      <c r="BW18" s="423"/>
      <c r="BX18" s="423"/>
      <c r="BY18" s="423"/>
      <c r="BZ18" s="423"/>
      <c r="CA18" s="423"/>
      <c r="CB18" s="423"/>
      <c r="CC18" s="423"/>
      <c r="CD18" s="423"/>
      <c r="CE18" s="423"/>
      <c r="CF18" s="423"/>
      <c r="CG18" s="423"/>
      <c r="CH18" s="423"/>
      <c r="CI18" s="423"/>
      <c r="CJ18" s="423"/>
      <c r="CK18" s="423"/>
      <c r="CL18" s="423"/>
      <c r="CM18" s="423"/>
      <c r="CN18" s="423"/>
      <c r="CO18" s="423"/>
      <c r="CP18" s="423"/>
      <c r="CQ18" s="423"/>
      <c r="CR18" s="423"/>
      <c r="CS18" s="423"/>
      <c r="CT18" s="423"/>
      <c r="CU18" s="423"/>
      <c r="CV18" s="423"/>
      <c r="CW18" s="423"/>
      <c r="CX18" s="423"/>
      <c r="CY18" s="423"/>
      <c r="CZ18" s="423"/>
      <c r="DA18" s="423"/>
      <c r="DB18" s="423"/>
      <c r="DC18" s="423"/>
      <c r="DD18" s="423"/>
      <c r="DE18" s="423"/>
      <c r="DF18" s="293"/>
      <c r="DG18" s="293"/>
      <c r="DH18" s="293"/>
      <c r="DI18" s="293"/>
      <c r="DJ18" s="293"/>
      <c r="DK18" s="293"/>
      <c r="DL18" s="293"/>
      <c r="DM18" s="293"/>
      <c r="DN18" s="293"/>
      <c r="DO18" s="293"/>
      <c r="DP18" s="293"/>
      <c r="DQ18" s="293"/>
      <c r="DR18" s="293"/>
      <c r="DS18" s="293"/>
      <c r="DT18" s="293"/>
      <c r="DU18" s="293"/>
      <c r="DV18" s="293"/>
      <c r="DW18" s="293"/>
    </row>
    <row r="19" spans="1:351" ht="13.5">
      <c r="DD19" s="388"/>
      <c r="DE19" s="388"/>
    </row>
    <row r="20" spans="1:351" ht="13.5">
      <c r="DD20" s="388"/>
      <c r="DE20" s="388"/>
    </row>
    <row r="21" spans="1:351" ht="17.25">
      <c r="B21" s="422"/>
      <c r="C21" s="418"/>
      <c r="D21" s="418"/>
      <c r="E21" s="418"/>
      <c r="F21" s="418"/>
      <c r="G21" s="418"/>
      <c r="H21" s="418"/>
      <c r="I21" s="418"/>
      <c r="J21" s="418"/>
      <c r="K21" s="418"/>
      <c r="L21" s="418"/>
      <c r="M21" s="418"/>
      <c r="N21" s="421"/>
      <c r="O21" s="418"/>
      <c r="P21" s="418"/>
      <c r="Q21" s="418"/>
      <c r="R21" s="418"/>
      <c r="S21" s="418"/>
      <c r="T21" s="418"/>
      <c r="U21" s="418"/>
      <c r="V21" s="418"/>
      <c r="W21" s="418"/>
      <c r="X21" s="418"/>
      <c r="Y21" s="418"/>
      <c r="Z21" s="418"/>
      <c r="AA21" s="418"/>
      <c r="AB21" s="418"/>
      <c r="AC21" s="418"/>
      <c r="AD21" s="418"/>
      <c r="AE21" s="418"/>
      <c r="AF21" s="418"/>
      <c r="AG21" s="418"/>
      <c r="AH21" s="418"/>
      <c r="AI21" s="418"/>
      <c r="AJ21" s="418"/>
      <c r="AK21" s="418"/>
      <c r="AL21" s="418"/>
      <c r="AM21" s="418"/>
      <c r="AN21" s="418"/>
      <c r="AO21" s="418"/>
      <c r="AP21" s="418"/>
      <c r="AQ21" s="418"/>
      <c r="AR21" s="418"/>
      <c r="AS21" s="418"/>
      <c r="AT21" s="421"/>
      <c r="AU21" s="418"/>
      <c r="AV21" s="418"/>
      <c r="AW21" s="418"/>
      <c r="AX21" s="418"/>
      <c r="AY21" s="418"/>
      <c r="AZ21" s="418"/>
      <c r="BA21" s="418"/>
      <c r="BB21" s="418"/>
      <c r="BC21" s="418"/>
      <c r="BD21" s="418"/>
      <c r="BE21" s="418"/>
      <c r="BF21" s="421"/>
      <c r="BG21" s="418"/>
      <c r="BH21" s="418"/>
      <c r="BI21" s="418"/>
      <c r="BJ21" s="418"/>
      <c r="BK21" s="418"/>
      <c r="BL21" s="418"/>
      <c r="BM21" s="418"/>
      <c r="BN21" s="418"/>
      <c r="BO21" s="418"/>
      <c r="BP21" s="418"/>
      <c r="BQ21" s="418"/>
      <c r="BR21" s="421"/>
      <c r="BS21" s="418"/>
      <c r="BT21" s="418"/>
      <c r="BU21" s="418"/>
      <c r="BV21" s="418"/>
      <c r="BW21" s="418"/>
      <c r="BX21" s="418"/>
      <c r="BY21" s="418"/>
      <c r="BZ21" s="418"/>
      <c r="CA21" s="418"/>
      <c r="CB21" s="418"/>
      <c r="CC21" s="418"/>
      <c r="CD21" s="421"/>
      <c r="CE21" s="418"/>
      <c r="CF21" s="418"/>
      <c r="CG21" s="418"/>
      <c r="CH21" s="418"/>
      <c r="CI21" s="418"/>
      <c r="CJ21" s="418"/>
      <c r="CK21" s="418"/>
      <c r="CL21" s="418"/>
      <c r="CM21" s="418"/>
      <c r="CN21" s="418"/>
      <c r="CO21" s="418"/>
      <c r="CP21" s="421"/>
      <c r="CQ21" s="418"/>
      <c r="CR21" s="418"/>
      <c r="CS21" s="418"/>
      <c r="CT21" s="418"/>
      <c r="CU21" s="418"/>
      <c r="CV21" s="418"/>
      <c r="CW21" s="418"/>
      <c r="CX21" s="418"/>
      <c r="CY21" s="418"/>
      <c r="CZ21" s="418"/>
      <c r="DA21" s="418"/>
      <c r="DB21" s="421"/>
      <c r="DC21" s="418"/>
      <c r="DD21" s="417"/>
      <c r="DE21" s="388"/>
      <c r="MM21" s="420"/>
    </row>
    <row r="22" spans="1:351" ht="17.25">
      <c r="B22" s="389"/>
      <c r="MM22" s="420"/>
    </row>
    <row r="23" spans="1:351" ht="13.5">
      <c r="B23" s="389"/>
    </row>
    <row r="24" spans="1:351" ht="13.5">
      <c r="B24" s="389"/>
    </row>
    <row r="25" spans="1:351" ht="13.5">
      <c r="B25" s="389"/>
    </row>
    <row r="26" spans="1:351" ht="13.5">
      <c r="B26" s="389"/>
    </row>
    <row r="27" spans="1:351" ht="13.5">
      <c r="B27" s="389"/>
    </row>
    <row r="28" spans="1:351" ht="13.5">
      <c r="B28" s="389"/>
    </row>
    <row r="29" spans="1:351" ht="13.5">
      <c r="B29" s="389"/>
    </row>
    <row r="30" spans="1:351" ht="13.5">
      <c r="B30" s="389"/>
    </row>
    <row r="31" spans="1:351" ht="13.5">
      <c r="B31" s="389"/>
    </row>
    <row r="32" spans="1:351" ht="13.5">
      <c r="B32" s="389"/>
    </row>
    <row r="33" spans="2:109" ht="13.5">
      <c r="B33" s="389"/>
    </row>
    <row r="34" spans="2:109" ht="13.5">
      <c r="B34" s="389"/>
    </row>
    <row r="35" spans="2:109" ht="13.5">
      <c r="B35" s="389"/>
    </row>
    <row r="36" spans="2:109" ht="13.5">
      <c r="B36" s="389"/>
    </row>
    <row r="37" spans="2:109" ht="13.5">
      <c r="B37" s="389"/>
    </row>
    <row r="38" spans="2:109" ht="13.5">
      <c r="B38" s="389"/>
    </row>
    <row r="39" spans="2:109" ht="13.5">
      <c r="B39" s="394"/>
      <c r="C39" s="393"/>
      <c r="D39" s="393"/>
      <c r="E39" s="393"/>
      <c r="F39" s="393"/>
      <c r="G39" s="393"/>
      <c r="H39" s="393"/>
      <c r="I39" s="393"/>
      <c r="J39" s="393"/>
      <c r="K39" s="393"/>
      <c r="L39" s="393"/>
      <c r="M39" s="393"/>
      <c r="N39" s="393"/>
      <c r="O39" s="393"/>
      <c r="P39" s="393"/>
      <c r="Q39" s="393"/>
      <c r="R39" s="393"/>
      <c r="S39" s="393"/>
      <c r="T39" s="393"/>
      <c r="U39" s="393"/>
      <c r="V39" s="393"/>
      <c r="W39" s="393"/>
      <c r="X39" s="393"/>
      <c r="Y39" s="393"/>
      <c r="Z39" s="393"/>
      <c r="AA39" s="393"/>
      <c r="AB39" s="393"/>
      <c r="AC39" s="393"/>
      <c r="AD39" s="393"/>
      <c r="AE39" s="393"/>
      <c r="AF39" s="393"/>
      <c r="AG39" s="393"/>
      <c r="AH39" s="393"/>
      <c r="AI39" s="393"/>
      <c r="AJ39" s="393"/>
      <c r="AK39" s="393"/>
      <c r="AL39" s="393"/>
      <c r="AM39" s="393"/>
      <c r="AN39" s="393"/>
      <c r="AO39" s="393"/>
      <c r="AP39" s="393"/>
      <c r="AQ39" s="393"/>
      <c r="AR39" s="393"/>
      <c r="AS39" s="393"/>
      <c r="AT39" s="393"/>
      <c r="AU39" s="393"/>
      <c r="AV39" s="393"/>
      <c r="AW39" s="393"/>
      <c r="AX39" s="393"/>
      <c r="AY39" s="393"/>
      <c r="AZ39" s="393"/>
      <c r="BA39" s="393"/>
      <c r="BB39" s="393"/>
      <c r="BC39" s="393"/>
      <c r="BD39" s="393"/>
      <c r="BE39" s="393"/>
      <c r="BF39" s="393"/>
      <c r="BG39" s="393"/>
      <c r="BH39" s="393"/>
      <c r="BI39" s="393"/>
      <c r="BJ39" s="393"/>
      <c r="BK39" s="393"/>
      <c r="BL39" s="393"/>
      <c r="BM39" s="393"/>
      <c r="BN39" s="393"/>
      <c r="BO39" s="393"/>
      <c r="BP39" s="393"/>
      <c r="BQ39" s="393"/>
      <c r="BR39" s="393"/>
      <c r="BS39" s="393"/>
      <c r="BT39" s="393"/>
      <c r="BU39" s="393"/>
      <c r="BV39" s="393"/>
      <c r="BW39" s="393"/>
      <c r="BX39" s="393"/>
      <c r="BY39" s="393"/>
      <c r="BZ39" s="393"/>
      <c r="CA39" s="393"/>
      <c r="CB39" s="393"/>
      <c r="CC39" s="393"/>
      <c r="CD39" s="393"/>
      <c r="CE39" s="393"/>
      <c r="CF39" s="393"/>
      <c r="CG39" s="393"/>
      <c r="CH39" s="393"/>
      <c r="CI39" s="393"/>
      <c r="CJ39" s="393"/>
      <c r="CK39" s="393"/>
      <c r="CL39" s="393"/>
      <c r="CM39" s="393"/>
      <c r="CN39" s="393"/>
      <c r="CO39" s="393"/>
      <c r="CP39" s="393"/>
      <c r="CQ39" s="393"/>
      <c r="CR39" s="393"/>
      <c r="CS39" s="393"/>
      <c r="CT39" s="393"/>
      <c r="CU39" s="393"/>
      <c r="CV39" s="393"/>
      <c r="CW39" s="393"/>
      <c r="CX39" s="393"/>
      <c r="CY39" s="393"/>
      <c r="CZ39" s="393"/>
      <c r="DA39" s="393"/>
      <c r="DB39" s="393"/>
      <c r="DC39" s="393"/>
      <c r="DD39" s="392"/>
    </row>
    <row r="40" spans="2:109" ht="13.5">
      <c r="B40" s="409"/>
      <c r="DD40" s="409"/>
      <c r="DE40" s="388"/>
    </row>
    <row r="41" spans="2:109" ht="17.25">
      <c r="B41" s="419" t="s">
        <v>620</v>
      </c>
      <c r="C41" s="418"/>
      <c r="D41" s="418"/>
      <c r="E41" s="418"/>
      <c r="F41" s="418"/>
      <c r="G41" s="418"/>
      <c r="H41" s="418"/>
      <c r="I41" s="418"/>
      <c r="J41" s="418"/>
      <c r="K41" s="418"/>
      <c r="L41" s="418"/>
      <c r="M41" s="418"/>
      <c r="N41" s="418"/>
      <c r="O41" s="418"/>
      <c r="P41" s="418"/>
      <c r="Q41" s="418"/>
      <c r="R41" s="418"/>
      <c r="S41" s="418"/>
      <c r="T41" s="418"/>
      <c r="U41" s="418"/>
      <c r="V41" s="418"/>
      <c r="W41" s="418"/>
      <c r="X41" s="418"/>
      <c r="Y41" s="418"/>
      <c r="Z41" s="418"/>
      <c r="AA41" s="418"/>
      <c r="AB41" s="418"/>
      <c r="AC41" s="418"/>
      <c r="AD41" s="418"/>
      <c r="AE41" s="418"/>
      <c r="AF41" s="418"/>
      <c r="AG41" s="418"/>
      <c r="AH41" s="418"/>
      <c r="AI41" s="418"/>
      <c r="AJ41" s="418"/>
      <c r="AK41" s="418"/>
      <c r="AL41" s="418"/>
      <c r="AM41" s="418"/>
      <c r="AN41" s="418"/>
      <c r="AO41" s="418"/>
      <c r="AP41" s="418"/>
      <c r="AQ41" s="418"/>
      <c r="AR41" s="418"/>
      <c r="AS41" s="418"/>
      <c r="AT41" s="418"/>
      <c r="AU41" s="418"/>
      <c r="AV41" s="418"/>
      <c r="AW41" s="418"/>
      <c r="AX41" s="418"/>
      <c r="AY41" s="418"/>
      <c r="AZ41" s="418"/>
      <c r="BA41" s="418"/>
      <c r="BB41" s="418"/>
      <c r="BC41" s="418"/>
      <c r="BD41" s="418"/>
      <c r="BE41" s="418"/>
      <c r="BF41" s="418"/>
      <c r="BG41" s="418"/>
      <c r="BH41" s="418"/>
      <c r="BI41" s="418"/>
      <c r="BJ41" s="418"/>
      <c r="BK41" s="418"/>
      <c r="BL41" s="418"/>
      <c r="BM41" s="418"/>
      <c r="BN41" s="418"/>
      <c r="BO41" s="418"/>
      <c r="BP41" s="418"/>
      <c r="BQ41" s="418"/>
      <c r="BR41" s="418"/>
      <c r="BS41" s="418"/>
      <c r="BT41" s="418"/>
      <c r="BU41" s="418"/>
      <c r="BV41" s="418"/>
      <c r="BW41" s="418"/>
      <c r="BX41" s="418"/>
      <c r="BY41" s="418"/>
      <c r="BZ41" s="418"/>
      <c r="CA41" s="418"/>
      <c r="CB41" s="418"/>
      <c r="CC41" s="418"/>
      <c r="CD41" s="418"/>
      <c r="CE41" s="418"/>
      <c r="CF41" s="418"/>
      <c r="CG41" s="418"/>
      <c r="CH41" s="418"/>
      <c r="CI41" s="418"/>
      <c r="CJ41" s="418"/>
      <c r="CK41" s="418"/>
      <c r="CL41" s="418"/>
      <c r="CM41" s="418"/>
      <c r="CN41" s="418"/>
      <c r="CO41" s="418"/>
      <c r="CP41" s="418"/>
      <c r="CQ41" s="418"/>
      <c r="CR41" s="418"/>
      <c r="CS41" s="418"/>
      <c r="CT41" s="418"/>
      <c r="CU41" s="418"/>
      <c r="CV41" s="418"/>
      <c r="CW41" s="418"/>
      <c r="CX41" s="418"/>
      <c r="CY41" s="418"/>
      <c r="CZ41" s="418"/>
      <c r="DA41" s="418"/>
      <c r="DB41" s="418"/>
      <c r="DC41" s="418"/>
      <c r="DD41" s="417"/>
    </row>
    <row r="42" spans="2:109" ht="13.5">
      <c r="B42" s="389"/>
      <c r="G42" s="405"/>
      <c r="I42" s="404"/>
      <c r="J42" s="404"/>
      <c r="K42" s="404"/>
      <c r="AM42" s="405"/>
      <c r="AN42" s="405" t="s">
        <v>616</v>
      </c>
      <c r="AP42" s="404"/>
      <c r="AQ42" s="404"/>
      <c r="AR42" s="404"/>
      <c r="AY42" s="405"/>
      <c r="BA42" s="404"/>
      <c r="BB42" s="404"/>
      <c r="BC42" s="404"/>
      <c r="BK42" s="405"/>
      <c r="BM42" s="404"/>
      <c r="BN42" s="404"/>
      <c r="BO42" s="404"/>
      <c r="BW42" s="405"/>
      <c r="BY42" s="404"/>
      <c r="BZ42" s="404"/>
      <c r="CA42" s="404"/>
      <c r="CI42" s="405"/>
      <c r="CK42" s="404"/>
      <c r="CL42" s="404"/>
      <c r="CM42" s="404"/>
      <c r="CU42" s="405"/>
      <c r="CW42" s="404"/>
      <c r="CX42" s="404"/>
      <c r="CY42" s="404"/>
    </row>
    <row r="43" spans="2:109" ht="13.5" customHeight="1">
      <c r="B43" s="389"/>
      <c r="AN43" s="1323" t="s">
        <v>619</v>
      </c>
      <c r="AO43" s="1324"/>
      <c r="AP43" s="1324"/>
      <c r="AQ43" s="1324"/>
      <c r="AR43" s="1324"/>
      <c r="AS43" s="1324"/>
      <c r="AT43" s="1324"/>
      <c r="AU43" s="1324"/>
      <c r="AV43" s="1324"/>
      <c r="AW43" s="1324"/>
      <c r="AX43" s="1324"/>
      <c r="AY43" s="1324"/>
      <c r="AZ43" s="1324"/>
      <c r="BA43" s="1324"/>
      <c r="BB43" s="1324"/>
      <c r="BC43" s="1324"/>
      <c r="BD43" s="1324"/>
      <c r="BE43" s="1324"/>
      <c r="BF43" s="1324"/>
      <c r="BG43" s="1324"/>
      <c r="BH43" s="1324"/>
      <c r="BI43" s="1324"/>
      <c r="BJ43" s="1324"/>
      <c r="BK43" s="1324"/>
      <c r="BL43" s="1324"/>
      <c r="BM43" s="1324"/>
      <c r="BN43" s="1324"/>
      <c r="BO43" s="1324"/>
      <c r="BP43" s="1324"/>
      <c r="BQ43" s="1324"/>
      <c r="BR43" s="1324"/>
      <c r="BS43" s="1324"/>
      <c r="BT43" s="1324"/>
      <c r="BU43" s="1324"/>
      <c r="BV43" s="1324"/>
      <c r="BW43" s="1324"/>
      <c r="BX43" s="1324"/>
      <c r="BY43" s="1324"/>
      <c r="BZ43" s="1324"/>
      <c r="CA43" s="1324"/>
      <c r="CB43" s="1324"/>
      <c r="CC43" s="1324"/>
      <c r="CD43" s="1324"/>
      <c r="CE43" s="1324"/>
      <c r="CF43" s="1324"/>
      <c r="CG43" s="1324"/>
      <c r="CH43" s="1324"/>
      <c r="CI43" s="1324"/>
      <c r="CJ43" s="1324"/>
      <c r="CK43" s="1324"/>
      <c r="CL43" s="1324"/>
      <c r="CM43" s="1324"/>
      <c r="CN43" s="1324"/>
      <c r="CO43" s="1324"/>
      <c r="CP43" s="1324"/>
      <c r="CQ43" s="1324"/>
      <c r="CR43" s="1324"/>
      <c r="CS43" s="1324"/>
      <c r="CT43" s="1324"/>
      <c r="CU43" s="1324"/>
      <c r="CV43" s="1324"/>
      <c r="CW43" s="1324"/>
      <c r="CX43" s="1324"/>
      <c r="CY43" s="1324"/>
      <c r="CZ43" s="1324"/>
      <c r="DA43" s="1324"/>
      <c r="DB43" s="1324"/>
      <c r="DC43" s="1325"/>
    </row>
    <row r="44" spans="2:109" ht="13.5">
      <c r="B44" s="389"/>
      <c r="AN44" s="1326"/>
      <c r="AO44" s="1327"/>
      <c r="AP44" s="1327"/>
      <c r="AQ44" s="1327"/>
      <c r="AR44" s="1327"/>
      <c r="AS44" s="1327"/>
      <c r="AT44" s="1327"/>
      <c r="AU44" s="1327"/>
      <c r="AV44" s="1327"/>
      <c r="AW44" s="1327"/>
      <c r="AX44" s="1327"/>
      <c r="AY44" s="1327"/>
      <c r="AZ44" s="1327"/>
      <c r="BA44" s="1327"/>
      <c r="BB44" s="1327"/>
      <c r="BC44" s="1327"/>
      <c r="BD44" s="1327"/>
      <c r="BE44" s="1327"/>
      <c r="BF44" s="1327"/>
      <c r="BG44" s="1327"/>
      <c r="BH44" s="1327"/>
      <c r="BI44" s="1327"/>
      <c r="BJ44" s="1327"/>
      <c r="BK44" s="1327"/>
      <c r="BL44" s="1327"/>
      <c r="BM44" s="1327"/>
      <c r="BN44" s="1327"/>
      <c r="BO44" s="1327"/>
      <c r="BP44" s="1327"/>
      <c r="BQ44" s="1327"/>
      <c r="BR44" s="1327"/>
      <c r="BS44" s="1327"/>
      <c r="BT44" s="1327"/>
      <c r="BU44" s="1327"/>
      <c r="BV44" s="1327"/>
      <c r="BW44" s="1327"/>
      <c r="BX44" s="1327"/>
      <c r="BY44" s="1327"/>
      <c r="BZ44" s="1327"/>
      <c r="CA44" s="1327"/>
      <c r="CB44" s="1327"/>
      <c r="CC44" s="1327"/>
      <c r="CD44" s="1327"/>
      <c r="CE44" s="1327"/>
      <c r="CF44" s="1327"/>
      <c r="CG44" s="1327"/>
      <c r="CH44" s="1327"/>
      <c r="CI44" s="1327"/>
      <c r="CJ44" s="1327"/>
      <c r="CK44" s="1327"/>
      <c r="CL44" s="1327"/>
      <c r="CM44" s="1327"/>
      <c r="CN44" s="1327"/>
      <c r="CO44" s="1327"/>
      <c r="CP44" s="1327"/>
      <c r="CQ44" s="1327"/>
      <c r="CR44" s="1327"/>
      <c r="CS44" s="1327"/>
      <c r="CT44" s="1327"/>
      <c r="CU44" s="1327"/>
      <c r="CV44" s="1327"/>
      <c r="CW44" s="1327"/>
      <c r="CX44" s="1327"/>
      <c r="CY44" s="1327"/>
      <c r="CZ44" s="1327"/>
      <c r="DA44" s="1327"/>
      <c r="DB44" s="1327"/>
      <c r="DC44" s="1328"/>
    </row>
    <row r="45" spans="2:109" ht="13.5">
      <c r="B45" s="389"/>
      <c r="AN45" s="1326"/>
      <c r="AO45" s="1327"/>
      <c r="AP45" s="1327"/>
      <c r="AQ45" s="1327"/>
      <c r="AR45" s="1327"/>
      <c r="AS45" s="1327"/>
      <c r="AT45" s="1327"/>
      <c r="AU45" s="1327"/>
      <c r="AV45" s="1327"/>
      <c r="AW45" s="1327"/>
      <c r="AX45" s="1327"/>
      <c r="AY45" s="1327"/>
      <c r="AZ45" s="1327"/>
      <c r="BA45" s="1327"/>
      <c r="BB45" s="1327"/>
      <c r="BC45" s="1327"/>
      <c r="BD45" s="1327"/>
      <c r="BE45" s="1327"/>
      <c r="BF45" s="1327"/>
      <c r="BG45" s="1327"/>
      <c r="BH45" s="1327"/>
      <c r="BI45" s="1327"/>
      <c r="BJ45" s="1327"/>
      <c r="BK45" s="1327"/>
      <c r="BL45" s="1327"/>
      <c r="BM45" s="1327"/>
      <c r="BN45" s="1327"/>
      <c r="BO45" s="1327"/>
      <c r="BP45" s="1327"/>
      <c r="BQ45" s="1327"/>
      <c r="BR45" s="1327"/>
      <c r="BS45" s="1327"/>
      <c r="BT45" s="1327"/>
      <c r="BU45" s="1327"/>
      <c r="BV45" s="1327"/>
      <c r="BW45" s="1327"/>
      <c r="BX45" s="1327"/>
      <c r="BY45" s="1327"/>
      <c r="BZ45" s="1327"/>
      <c r="CA45" s="1327"/>
      <c r="CB45" s="1327"/>
      <c r="CC45" s="1327"/>
      <c r="CD45" s="1327"/>
      <c r="CE45" s="1327"/>
      <c r="CF45" s="1327"/>
      <c r="CG45" s="1327"/>
      <c r="CH45" s="1327"/>
      <c r="CI45" s="1327"/>
      <c r="CJ45" s="1327"/>
      <c r="CK45" s="1327"/>
      <c r="CL45" s="1327"/>
      <c r="CM45" s="1327"/>
      <c r="CN45" s="1327"/>
      <c r="CO45" s="1327"/>
      <c r="CP45" s="1327"/>
      <c r="CQ45" s="1327"/>
      <c r="CR45" s="1327"/>
      <c r="CS45" s="1327"/>
      <c r="CT45" s="1327"/>
      <c r="CU45" s="1327"/>
      <c r="CV45" s="1327"/>
      <c r="CW45" s="1327"/>
      <c r="CX45" s="1327"/>
      <c r="CY45" s="1327"/>
      <c r="CZ45" s="1327"/>
      <c r="DA45" s="1327"/>
      <c r="DB45" s="1327"/>
      <c r="DC45" s="1328"/>
    </row>
    <row r="46" spans="2:109" ht="13.5">
      <c r="B46" s="389"/>
      <c r="AN46" s="1326"/>
      <c r="AO46" s="1327"/>
      <c r="AP46" s="1327"/>
      <c r="AQ46" s="1327"/>
      <c r="AR46" s="1327"/>
      <c r="AS46" s="1327"/>
      <c r="AT46" s="1327"/>
      <c r="AU46" s="1327"/>
      <c r="AV46" s="1327"/>
      <c r="AW46" s="1327"/>
      <c r="AX46" s="1327"/>
      <c r="AY46" s="1327"/>
      <c r="AZ46" s="1327"/>
      <c r="BA46" s="1327"/>
      <c r="BB46" s="1327"/>
      <c r="BC46" s="1327"/>
      <c r="BD46" s="1327"/>
      <c r="BE46" s="1327"/>
      <c r="BF46" s="1327"/>
      <c r="BG46" s="1327"/>
      <c r="BH46" s="1327"/>
      <c r="BI46" s="1327"/>
      <c r="BJ46" s="1327"/>
      <c r="BK46" s="1327"/>
      <c r="BL46" s="1327"/>
      <c r="BM46" s="1327"/>
      <c r="BN46" s="1327"/>
      <c r="BO46" s="1327"/>
      <c r="BP46" s="1327"/>
      <c r="BQ46" s="1327"/>
      <c r="BR46" s="1327"/>
      <c r="BS46" s="1327"/>
      <c r="BT46" s="1327"/>
      <c r="BU46" s="1327"/>
      <c r="BV46" s="1327"/>
      <c r="BW46" s="1327"/>
      <c r="BX46" s="1327"/>
      <c r="BY46" s="1327"/>
      <c r="BZ46" s="1327"/>
      <c r="CA46" s="1327"/>
      <c r="CB46" s="1327"/>
      <c r="CC46" s="1327"/>
      <c r="CD46" s="1327"/>
      <c r="CE46" s="1327"/>
      <c r="CF46" s="1327"/>
      <c r="CG46" s="1327"/>
      <c r="CH46" s="1327"/>
      <c r="CI46" s="1327"/>
      <c r="CJ46" s="1327"/>
      <c r="CK46" s="1327"/>
      <c r="CL46" s="1327"/>
      <c r="CM46" s="1327"/>
      <c r="CN46" s="1327"/>
      <c r="CO46" s="1327"/>
      <c r="CP46" s="1327"/>
      <c r="CQ46" s="1327"/>
      <c r="CR46" s="1327"/>
      <c r="CS46" s="1327"/>
      <c r="CT46" s="1327"/>
      <c r="CU46" s="1327"/>
      <c r="CV46" s="1327"/>
      <c r="CW46" s="1327"/>
      <c r="CX46" s="1327"/>
      <c r="CY46" s="1327"/>
      <c r="CZ46" s="1327"/>
      <c r="DA46" s="1327"/>
      <c r="DB46" s="1327"/>
      <c r="DC46" s="1328"/>
    </row>
    <row r="47" spans="2:109" ht="13.5">
      <c r="B47" s="389"/>
      <c r="AN47" s="1329"/>
      <c r="AO47" s="1330"/>
      <c r="AP47" s="1330"/>
      <c r="AQ47" s="1330"/>
      <c r="AR47" s="1330"/>
      <c r="AS47" s="1330"/>
      <c r="AT47" s="1330"/>
      <c r="AU47" s="1330"/>
      <c r="AV47" s="1330"/>
      <c r="AW47" s="1330"/>
      <c r="AX47" s="1330"/>
      <c r="AY47" s="1330"/>
      <c r="AZ47" s="1330"/>
      <c r="BA47" s="1330"/>
      <c r="BB47" s="1330"/>
      <c r="BC47" s="1330"/>
      <c r="BD47" s="1330"/>
      <c r="BE47" s="1330"/>
      <c r="BF47" s="1330"/>
      <c r="BG47" s="1330"/>
      <c r="BH47" s="1330"/>
      <c r="BI47" s="1330"/>
      <c r="BJ47" s="1330"/>
      <c r="BK47" s="1330"/>
      <c r="BL47" s="1330"/>
      <c r="BM47" s="1330"/>
      <c r="BN47" s="1330"/>
      <c r="BO47" s="1330"/>
      <c r="BP47" s="1330"/>
      <c r="BQ47" s="1330"/>
      <c r="BR47" s="1330"/>
      <c r="BS47" s="1330"/>
      <c r="BT47" s="1330"/>
      <c r="BU47" s="1330"/>
      <c r="BV47" s="1330"/>
      <c r="BW47" s="1330"/>
      <c r="BX47" s="1330"/>
      <c r="BY47" s="1330"/>
      <c r="BZ47" s="1330"/>
      <c r="CA47" s="1330"/>
      <c r="CB47" s="1330"/>
      <c r="CC47" s="1330"/>
      <c r="CD47" s="1330"/>
      <c r="CE47" s="1330"/>
      <c r="CF47" s="1330"/>
      <c r="CG47" s="1330"/>
      <c r="CH47" s="1330"/>
      <c r="CI47" s="1330"/>
      <c r="CJ47" s="1330"/>
      <c r="CK47" s="1330"/>
      <c r="CL47" s="1330"/>
      <c r="CM47" s="1330"/>
      <c r="CN47" s="1330"/>
      <c r="CO47" s="1330"/>
      <c r="CP47" s="1330"/>
      <c r="CQ47" s="1330"/>
      <c r="CR47" s="1330"/>
      <c r="CS47" s="1330"/>
      <c r="CT47" s="1330"/>
      <c r="CU47" s="1330"/>
      <c r="CV47" s="1330"/>
      <c r="CW47" s="1330"/>
      <c r="CX47" s="1330"/>
      <c r="CY47" s="1330"/>
      <c r="CZ47" s="1330"/>
      <c r="DA47" s="1330"/>
      <c r="DB47" s="1330"/>
      <c r="DC47" s="1331"/>
    </row>
    <row r="48" spans="2:109" ht="13.5">
      <c r="B48" s="389"/>
      <c r="H48" s="396"/>
      <c r="I48" s="396"/>
      <c r="J48" s="396"/>
      <c r="AN48" s="396"/>
      <c r="AO48" s="396"/>
      <c r="AP48" s="396"/>
      <c r="AZ48" s="396"/>
      <c r="BA48" s="396"/>
      <c r="BB48" s="396"/>
      <c r="BL48" s="396"/>
      <c r="BM48" s="396"/>
      <c r="BN48" s="396"/>
      <c r="BX48" s="396"/>
      <c r="BY48" s="396"/>
      <c r="BZ48" s="396"/>
      <c r="CJ48" s="396"/>
      <c r="CK48" s="396"/>
      <c r="CL48" s="396"/>
      <c r="CV48" s="396"/>
      <c r="CW48" s="396"/>
      <c r="CX48" s="396"/>
    </row>
    <row r="49" spans="1:109" ht="13.5">
      <c r="B49" s="389"/>
      <c r="AN49" s="388" t="s">
        <v>614</v>
      </c>
    </row>
    <row r="50" spans="1:109" ht="13.5">
      <c r="B50" s="389"/>
      <c r="G50" s="1317"/>
      <c r="H50" s="1317"/>
      <c r="I50" s="1317"/>
      <c r="J50" s="1317"/>
      <c r="K50" s="398"/>
      <c r="L50" s="398"/>
      <c r="M50" s="397"/>
      <c r="N50" s="397"/>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13" t="s">
        <v>567</v>
      </c>
      <c r="BQ50" s="1313"/>
      <c r="BR50" s="1313"/>
      <c r="BS50" s="1313"/>
      <c r="BT50" s="1313"/>
      <c r="BU50" s="1313"/>
      <c r="BV50" s="1313"/>
      <c r="BW50" s="1313"/>
      <c r="BX50" s="1313" t="s">
        <v>568</v>
      </c>
      <c r="BY50" s="1313"/>
      <c r="BZ50" s="1313"/>
      <c r="CA50" s="1313"/>
      <c r="CB50" s="1313"/>
      <c r="CC50" s="1313"/>
      <c r="CD50" s="1313"/>
      <c r="CE50" s="1313"/>
      <c r="CF50" s="1313" t="s">
        <v>569</v>
      </c>
      <c r="CG50" s="1313"/>
      <c r="CH50" s="1313"/>
      <c r="CI50" s="1313"/>
      <c r="CJ50" s="1313"/>
      <c r="CK50" s="1313"/>
      <c r="CL50" s="1313"/>
      <c r="CM50" s="1313"/>
      <c r="CN50" s="1313" t="s">
        <v>570</v>
      </c>
      <c r="CO50" s="1313"/>
      <c r="CP50" s="1313"/>
      <c r="CQ50" s="1313"/>
      <c r="CR50" s="1313"/>
      <c r="CS50" s="1313"/>
      <c r="CT50" s="1313"/>
      <c r="CU50" s="1313"/>
      <c r="CV50" s="1313" t="s">
        <v>571</v>
      </c>
      <c r="CW50" s="1313"/>
      <c r="CX50" s="1313"/>
      <c r="CY50" s="1313"/>
      <c r="CZ50" s="1313"/>
      <c r="DA50" s="1313"/>
      <c r="DB50" s="1313"/>
      <c r="DC50" s="1313"/>
    </row>
    <row r="51" spans="1:109" ht="13.5" customHeight="1">
      <c r="B51" s="389"/>
      <c r="G51" s="1322"/>
      <c r="H51" s="1322"/>
      <c r="I51" s="1332"/>
      <c r="J51" s="1332"/>
      <c r="K51" s="1318"/>
      <c r="L51" s="1318"/>
      <c r="M51" s="1318"/>
      <c r="N51" s="1318"/>
      <c r="AM51" s="396"/>
      <c r="AN51" s="1314" t="s">
        <v>613</v>
      </c>
      <c r="AO51" s="1314"/>
      <c r="AP51" s="1314"/>
      <c r="AQ51" s="1314"/>
      <c r="AR51" s="1314"/>
      <c r="AS51" s="1314"/>
      <c r="AT51" s="1314"/>
      <c r="AU51" s="1314"/>
      <c r="AV51" s="1314"/>
      <c r="AW51" s="1314"/>
      <c r="AX51" s="1314"/>
      <c r="AY51" s="1314"/>
      <c r="AZ51" s="1314"/>
      <c r="BA51" s="1314"/>
      <c r="BB51" s="1314" t="s">
        <v>611</v>
      </c>
      <c r="BC51" s="1314"/>
      <c r="BD51" s="1314"/>
      <c r="BE51" s="1314"/>
      <c r="BF51" s="1314"/>
      <c r="BG51" s="1314"/>
      <c r="BH51" s="1314"/>
      <c r="BI51" s="1314"/>
      <c r="BJ51" s="1314"/>
      <c r="BK51" s="1314"/>
      <c r="BL51" s="1314"/>
      <c r="BM51" s="1314"/>
      <c r="BN51" s="1314"/>
      <c r="BO51" s="1314"/>
      <c r="BP51" s="1311">
        <v>87.4</v>
      </c>
      <c r="BQ51" s="1311"/>
      <c r="BR51" s="1311"/>
      <c r="BS51" s="1311"/>
      <c r="BT51" s="1311"/>
      <c r="BU51" s="1311"/>
      <c r="BV51" s="1311"/>
      <c r="BW51" s="1311"/>
      <c r="BX51" s="1311">
        <v>77.900000000000006</v>
      </c>
      <c r="BY51" s="1311"/>
      <c r="BZ51" s="1311"/>
      <c r="CA51" s="1311"/>
      <c r="CB51" s="1311"/>
      <c r="CC51" s="1311"/>
      <c r="CD51" s="1311"/>
      <c r="CE51" s="1311"/>
      <c r="CF51" s="1311">
        <v>80.900000000000006</v>
      </c>
      <c r="CG51" s="1311"/>
      <c r="CH51" s="1311"/>
      <c r="CI51" s="1311"/>
      <c r="CJ51" s="1311"/>
      <c r="CK51" s="1311"/>
      <c r="CL51" s="1311"/>
      <c r="CM51" s="1311"/>
      <c r="CN51" s="1311">
        <v>77.8</v>
      </c>
      <c r="CO51" s="1311"/>
      <c r="CP51" s="1311"/>
      <c r="CQ51" s="1311"/>
      <c r="CR51" s="1311"/>
      <c r="CS51" s="1311"/>
      <c r="CT51" s="1311"/>
      <c r="CU51" s="1311"/>
      <c r="CV51" s="1311">
        <v>65.900000000000006</v>
      </c>
      <c r="CW51" s="1311"/>
      <c r="CX51" s="1311"/>
      <c r="CY51" s="1311"/>
      <c r="CZ51" s="1311"/>
      <c r="DA51" s="1311"/>
      <c r="DB51" s="1311"/>
      <c r="DC51" s="1311"/>
    </row>
    <row r="52" spans="1:109" ht="13.5">
      <c r="B52" s="389"/>
      <c r="G52" s="1322"/>
      <c r="H52" s="1322"/>
      <c r="I52" s="1332"/>
      <c r="J52" s="1332"/>
      <c r="K52" s="1318"/>
      <c r="L52" s="1318"/>
      <c r="M52" s="1318"/>
      <c r="N52" s="1318"/>
      <c r="AM52" s="396"/>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ht="13.5">
      <c r="A53" s="404"/>
      <c r="B53" s="389"/>
      <c r="G53" s="1322"/>
      <c r="H53" s="1322"/>
      <c r="I53" s="1317"/>
      <c r="J53" s="1317"/>
      <c r="K53" s="1318"/>
      <c r="L53" s="1318"/>
      <c r="M53" s="1318"/>
      <c r="N53" s="1318"/>
      <c r="AM53" s="396"/>
      <c r="AN53" s="1314"/>
      <c r="AO53" s="1314"/>
      <c r="AP53" s="1314"/>
      <c r="AQ53" s="1314"/>
      <c r="AR53" s="1314"/>
      <c r="AS53" s="1314"/>
      <c r="AT53" s="1314"/>
      <c r="AU53" s="1314"/>
      <c r="AV53" s="1314"/>
      <c r="AW53" s="1314"/>
      <c r="AX53" s="1314"/>
      <c r="AY53" s="1314"/>
      <c r="AZ53" s="1314"/>
      <c r="BA53" s="1314"/>
      <c r="BB53" s="1314" t="s">
        <v>618</v>
      </c>
      <c r="BC53" s="1314"/>
      <c r="BD53" s="1314"/>
      <c r="BE53" s="1314"/>
      <c r="BF53" s="1314"/>
      <c r="BG53" s="1314"/>
      <c r="BH53" s="1314"/>
      <c r="BI53" s="1314"/>
      <c r="BJ53" s="1314"/>
      <c r="BK53" s="1314"/>
      <c r="BL53" s="1314"/>
      <c r="BM53" s="1314"/>
      <c r="BN53" s="1314"/>
      <c r="BO53" s="1314"/>
      <c r="BP53" s="1311">
        <v>61.6</v>
      </c>
      <c r="BQ53" s="1311"/>
      <c r="BR53" s="1311"/>
      <c r="BS53" s="1311"/>
      <c r="BT53" s="1311"/>
      <c r="BU53" s="1311"/>
      <c r="BV53" s="1311"/>
      <c r="BW53" s="1311"/>
      <c r="BX53" s="1311">
        <v>62.6</v>
      </c>
      <c r="BY53" s="1311"/>
      <c r="BZ53" s="1311"/>
      <c r="CA53" s="1311"/>
      <c r="CB53" s="1311"/>
      <c r="CC53" s="1311"/>
      <c r="CD53" s="1311"/>
      <c r="CE53" s="1311"/>
      <c r="CF53" s="1311">
        <v>62.6</v>
      </c>
      <c r="CG53" s="1311"/>
      <c r="CH53" s="1311"/>
      <c r="CI53" s="1311"/>
      <c r="CJ53" s="1311"/>
      <c r="CK53" s="1311"/>
      <c r="CL53" s="1311"/>
      <c r="CM53" s="1311"/>
      <c r="CN53" s="1311">
        <v>61.6</v>
      </c>
      <c r="CO53" s="1311"/>
      <c r="CP53" s="1311"/>
      <c r="CQ53" s="1311"/>
      <c r="CR53" s="1311"/>
      <c r="CS53" s="1311"/>
      <c r="CT53" s="1311"/>
      <c r="CU53" s="1311"/>
      <c r="CV53" s="1311">
        <v>60.8</v>
      </c>
      <c r="CW53" s="1311"/>
      <c r="CX53" s="1311"/>
      <c r="CY53" s="1311"/>
      <c r="CZ53" s="1311"/>
      <c r="DA53" s="1311"/>
      <c r="DB53" s="1311"/>
      <c r="DC53" s="1311"/>
    </row>
    <row r="54" spans="1:109" ht="13.5">
      <c r="A54" s="404"/>
      <c r="B54" s="389"/>
      <c r="G54" s="1322"/>
      <c r="H54" s="1322"/>
      <c r="I54" s="1317"/>
      <c r="J54" s="1317"/>
      <c r="K54" s="1318"/>
      <c r="L54" s="1318"/>
      <c r="M54" s="1318"/>
      <c r="N54" s="1318"/>
      <c r="AM54" s="396"/>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ht="13.5">
      <c r="A55" s="404"/>
      <c r="B55" s="389"/>
      <c r="G55" s="1317"/>
      <c r="H55" s="1317"/>
      <c r="I55" s="1317"/>
      <c r="J55" s="1317"/>
      <c r="K55" s="1318"/>
      <c r="L55" s="1318"/>
      <c r="M55" s="1318"/>
      <c r="N55" s="1318"/>
      <c r="AN55" s="1313" t="s">
        <v>612</v>
      </c>
      <c r="AO55" s="1313"/>
      <c r="AP55" s="1313"/>
      <c r="AQ55" s="1313"/>
      <c r="AR55" s="1313"/>
      <c r="AS55" s="1313"/>
      <c r="AT55" s="1313"/>
      <c r="AU55" s="1313"/>
      <c r="AV55" s="1313"/>
      <c r="AW55" s="1313"/>
      <c r="AX55" s="1313"/>
      <c r="AY55" s="1313"/>
      <c r="AZ55" s="1313"/>
      <c r="BA55" s="1313"/>
      <c r="BB55" s="1314" t="s">
        <v>611</v>
      </c>
      <c r="BC55" s="1314"/>
      <c r="BD55" s="1314"/>
      <c r="BE55" s="1314"/>
      <c r="BF55" s="1314"/>
      <c r="BG55" s="1314"/>
      <c r="BH55" s="1314"/>
      <c r="BI55" s="1314"/>
      <c r="BJ55" s="1314"/>
      <c r="BK55" s="1314"/>
      <c r="BL55" s="1314"/>
      <c r="BM55" s="1314"/>
      <c r="BN55" s="1314"/>
      <c r="BO55" s="1314"/>
      <c r="BP55" s="1311">
        <v>54.6</v>
      </c>
      <c r="BQ55" s="1311"/>
      <c r="BR55" s="1311"/>
      <c r="BS55" s="1311"/>
      <c r="BT55" s="1311"/>
      <c r="BU55" s="1311"/>
      <c r="BV55" s="1311"/>
      <c r="BW55" s="1311"/>
      <c r="BX55" s="1311">
        <v>53.2</v>
      </c>
      <c r="BY55" s="1311"/>
      <c r="BZ55" s="1311"/>
      <c r="CA55" s="1311"/>
      <c r="CB55" s="1311"/>
      <c r="CC55" s="1311"/>
      <c r="CD55" s="1311"/>
      <c r="CE55" s="1311"/>
      <c r="CF55" s="1311">
        <v>47.9</v>
      </c>
      <c r="CG55" s="1311"/>
      <c r="CH55" s="1311"/>
      <c r="CI55" s="1311"/>
      <c r="CJ55" s="1311"/>
      <c r="CK55" s="1311"/>
      <c r="CL55" s="1311"/>
      <c r="CM55" s="1311"/>
      <c r="CN55" s="1311">
        <v>49</v>
      </c>
      <c r="CO55" s="1311"/>
      <c r="CP55" s="1311"/>
      <c r="CQ55" s="1311"/>
      <c r="CR55" s="1311"/>
      <c r="CS55" s="1311"/>
      <c r="CT55" s="1311"/>
      <c r="CU55" s="1311"/>
      <c r="CV55" s="1311">
        <v>41.3</v>
      </c>
      <c r="CW55" s="1311"/>
      <c r="CX55" s="1311"/>
      <c r="CY55" s="1311"/>
      <c r="CZ55" s="1311"/>
      <c r="DA55" s="1311"/>
      <c r="DB55" s="1311"/>
      <c r="DC55" s="1311"/>
    </row>
    <row r="56" spans="1:109" ht="13.5">
      <c r="A56" s="404"/>
      <c r="B56" s="389"/>
      <c r="G56" s="1317"/>
      <c r="H56" s="1317"/>
      <c r="I56" s="1317"/>
      <c r="J56" s="1317"/>
      <c r="K56" s="1318"/>
      <c r="L56" s="1318"/>
      <c r="M56" s="1318"/>
      <c r="N56" s="1318"/>
      <c r="AN56" s="1313"/>
      <c r="AO56" s="1313"/>
      <c r="AP56" s="1313"/>
      <c r="AQ56" s="1313"/>
      <c r="AR56" s="1313"/>
      <c r="AS56" s="1313"/>
      <c r="AT56" s="1313"/>
      <c r="AU56" s="1313"/>
      <c r="AV56" s="1313"/>
      <c r="AW56" s="1313"/>
      <c r="AX56" s="1313"/>
      <c r="AY56" s="1313"/>
      <c r="AZ56" s="1313"/>
      <c r="BA56" s="1313"/>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4" customFormat="1" ht="13.5">
      <c r="B57" s="410"/>
      <c r="G57" s="1317"/>
      <c r="H57" s="1317"/>
      <c r="I57" s="1315"/>
      <c r="J57" s="1315"/>
      <c r="K57" s="1318"/>
      <c r="L57" s="1318"/>
      <c r="M57" s="1318"/>
      <c r="N57" s="1318"/>
      <c r="AM57" s="388"/>
      <c r="AN57" s="1313"/>
      <c r="AO57" s="1313"/>
      <c r="AP57" s="1313"/>
      <c r="AQ57" s="1313"/>
      <c r="AR57" s="1313"/>
      <c r="AS57" s="1313"/>
      <c r="AT57" s="1313"/>
      <c r="AU57" s="1313"/>
      <c r="AV57" s="1313"/>
      <c r="AW57" s="1313"/>
      <c r="AX57" s="1313"/>
      <c r="AY57" s="1313"/>
      <c r="AZ57" s="1313"/>
      <c r="BA57" s="1313"/>
      <c r="BB57" s="1314" t="s">
        <v>618</v>
      </c>
      <c r="BC57" s="1314"/>
      <c r="BD57" s="1314"/>
      <c r="BE57" s="1314"/>
      <c r="BF57" s="1314"/>
      <c r="BG57" s="1314"/>
      <c r="BH57" s="1314"/>
      <c r="BI57" s="1314"/>
      <c r="BJ57" s="1314"/>
      <c r="BK57" s="1314"/>
      <c r="BL57" s="1314"/>
      <c r="BM57" s="1314"/>
      <c r="BN57" s="1314"/>
      <c r="BO57" s="1314"/>
      <c r="BP57" s="1311">
        <v>58.3</v>
      </c>
      <c r="BQ57" s="1311"/>
      <c r="BR57" s="1311"/>
      <c r="BS57" s="1311"/>
      <c r="BT57" s="1311"/>
      <c r="BU57" s="1311"/>
      <c r="BV57" s="1311"/>
      <c r="BW57" s="1311"/>
      <c r="BX57" s="1311">
        <v>59.6</v>
      </c>
      <c r="BY57" s="1311"/>
      <c r="BZ57" s="1311"/>
      <c r="CA57" s="1311"/>
      <c r="CB57" s="1311"/>
      <c r="CC57" s="1311"/>
      <c r="CD57" s="1311"/>
      <c r="CE57" s="1311"/>
      <c r="CF57" s="1311">
        <v>60.8</v>
      </c>
      <c r="CG57" s="1311"/>
      <c r="CH57" s="1311"/>
      <c r="CI57" s="1311"/>
      <c r="CJ57" s="1311"/>
      <c r="CK57" s="1311"/>
      <c r="CL57" s="1311"/>
      <c r="CM57" s="1311"/>
      <c r="CN57" s="1311">
        <v>61</v>
      </c>
      <c r="CO57" s="1311"/>
      <c r="CP57" s="1311"/>
      <c r="CQ57" s="1311"/>
      <c r="CR57" s="1311"/>
      <c r="CS57" s="1311"/>
      <c r="CT57" s="1311"/>
      <c r="CU57" s="1311"/>
      <c r="CV57" s="1311">
        <v>63</v>
      </c>
      <c r="CW57" s="1311"/>
      <c r="CX57" s="1311"/>
      <c r="CY57" s="1311"/>
      <c r="CZ57" s="1311"/>
      <c r="DA57" s="1311"/>
      <c r="DB57" s="1311"/>
      <c r="DC57" s="1311"/>
      <c r="DD57" s="415"/>
      <c r="DE57" s="410"/>
    </row>
    <row r="58" spans="1:109" s="404" customFormat="1" ht="13.5">
      <c r="A58" s="388"/>
      <c r="B58" s="410"/>
      <c r="G58" s="1317"/>
      <c r="H58" s="1317"/>
      <c r="I58" s="1315"/>
      <c r="J58" s="1315"/>
      <c r="K58" s="1318"/>
      <c r="L58" s="1318"/>
      <c r="M58" s="1318"/>
      <c r="N58" s="1318"/>
      <c r="AM58" s="388"/>
      <c r="AN58" s="1313"/>
      <c r="AO58" s="1313"/>
      <c r="AP58" s="1313"/>
      <c r="AQ58" s="1313"/>
      <c r="AR58" s="1313"/>
      <c r="AS58" s="1313"/>
      <c r="AT58" s="1313"/>
      <c r="AU58" s="1313"/>
      <c r="AV58" s="1313"/>
      <c r="AW58" s="1313"/>
      <c r="AX58" s="1313"/>
      <c r="AY58" s="1313"/>
      <c r="AZ58" s="1313"/>
      <c r="BA58" s="1313"/>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5"/>
      <c r="DE58" s="410"/>
    </row>
    <row r="59" spans="1:109" s="404" customFormat="1" ht="13.5">
      <c r="A59" s="388"/>
      <c r="B59" s="410"/>
      <c r="K59" s="416"/>
      <c r="L59" s="416"/>
      <c r="M59" s="416"/>
      <c r="N59" s="416"/>
      <c r="AQ59" s="416"/>
      <c r="AR59" s="416"/>
      <c r="AS59" s="416"/>
      <c r="AT59" s="416"/>
      <c r="BC59" s="416"/>
      <c r="BD59" s="416"/>
      <c r="BE59" s="416"/>
      <c r="BF59" s="416"/>
      <c r="BO59" s="416"/>
      <c r="BP59" s="416"/>
      <c r="BQ59" s="416"/>
      <c r="BR59" s="416"/>
      <c r="CA59" s="416"/>
      <c r="CB59" s="416"/>
      <c r="CC59" s="416"/>
      <c r="CD59" s="416"/>
      <c r="CM59" s="416"/>
      <c r="CN59" s="416"/>
      <c r="CO59" s="416"/>
      <c r="CP59" s="416"/>
      <c r="CY59" s="416"/>
      <c r="CZ59" s="416"/>
      <c r="DA59" s="416"/>
      <c r="DB59" s="416"/>
      <c r="DC59" s="416"/>
      <c r="DD59" s="415"/>
      <c r="DE59" s="410"/>
    </row>
    <row r="60" spans="1:109" s="404" customFormat="1" ht="13.5">
      <c r="A60" s="388"/>
      <c r="B60" s="410"/>
      <c r="K60" s="416"/>
      <c r="L60" s="416"/>
      <c r="M60" s="416"/>
      <c r="N60" s="416"/>
      <c r="AQ60" s="416"/>
      <c r="AR60" s="416"/>
      <c r="AS60" s="416"/>
      <c r="AT60" s="416"/>
      <c r="BC60" s="416"/>
      <c r="BD60" s="416"/>
      <c r="BE60" s="416"/>
      <c r="BF60" s="416"/>
      <c r="BO60" s="416"/>
      <c r="BP60" s="416"/>
      <c r="BQ60" s="416"/>
      <c r="BR60" s="416"/>
      <c r="CA60" s="416"/>
      <c r="CB60" s="416"/>
      <c r="CC60" s="416"/>
      <c r="CD60" s="416"/>
      <c r="CM60" s="416"/>
      <c r="CN60" s="416"/>
      <c r="CO60" s="416"/>
      <c r="CP60" s="416"/>
      <c r="CY60" s="416"/>
      <c r="CZ60" s="416"/>
      <c r="DA60" s="416"/>
      <c r="DB60" s="416"/>
      <c r="DC60" s="416"/>
      <c r="DD60" s="415"/>
      <c r="DE60" s="410"/>
    </row>
    <row r="61" spans="1:109" s="404" customFormat="1" ht="13.5">
      <c r="A61" s="388"/>
      <c r="B61" s="414"/>
      <c r="C61" s="413"/>
      <c r="D61" s="413"/>
      <c r="E61" s="413"/>
      <c r="F61" s="413"/>
      <c r="G61" s="413"/>
      <c r="H61" s="413"/>
      <c r="I61" s="413"/>
      <c r="J61" s="413"/>
      <c r="K61" s="413"/>
      <c r="L61" s="413"/>
      <c r="M61" s="412"/>
      <c r="N61" s="412"/>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2"/>
      <c r="AT61" s="412"/>
      <c r="AU61" s="413"/>
      <c r="AV61" s="413"/>
      <c r="AW61" s="413"/>
      <c r="AX61" s="413"/>
      <c r="AY61" s="413"/>
      <c r="AZ61" s="413"/>
      <c r="BA61" s="413"/>
      <c r="BB61" s="413"/>
      <c r="BC61" s="413"/>
      <c r="BD61" s="413"/>
      <c r="BE61" s="412"/>
      <c r="BF61" s="412"/>
      <c r="BG61" s="413"/>
      <c r="BH61" s="413"/>
      <c r="BI61" s="413"/>
      <c r="BJ61" s="413"/>
      <c r="BK61" s="413"/>
      <c r="BL61" s="413"/>
      <c r="BM61" s="413"/>
      <c r="BN61" s="413"/>
      <c r="BO61" s="413"/>
      <c r="BP61" s="413"/>
      <c r="BQ61" s="412"/>
      <c r="BR61" s="412"/>
      <c r="BS61" s="413"/>
      <c r="BT61" s="413"/>
      <c r="BU61" s="413"/>
      <c r="BV61" s="413"/>
      <c r="BW61" s="413"/>
      <c r="BX61" s="413"/>
      <c r="BY61" s="413"/>
      <c r="BZ61" s="413"/>
      <c r="CA61" s="413"/>
      <c r="CB61" s="413"/>
      <c r="CC61" s="412"/>
      <c r="CD61" s="412"/>
      <c r="CE61" s="413"/>
      <c r="CF61" s="413"/>
      <c r="CG61" s="413"/>
      <c r="CH61" s="413"/>
      <c r="CI61" s="413"/>
      <c r="CJ61" s="413"/>
      <c r="CK61" s="413"/>
      <c r="CL61" s="413"/>
      <c r="CM61" s="413"/>
      <c r="CN61" s="413"/>
      <c r="CO61" s="412"/>
      <c r="CP61" s="412"/>
      <c r="CQ61" s="413"/>
      <c r="CR61" s="413"/>
      <c r="CS61" s="413"/>
      <c r="CT61" s="413"/>
      <c r="CU61" s="413"/>
      <c r="CV61" s="413"/>
      <c r="CW61" s="413"/>
      <c r="CX61" s="413"/>
      <c r="CY61" s="413"/>
      <c r="CZ61" s="413"/>
      <c r="DA61" s="412"/>
      <c r="DB61" s="412"/>
      <c r="DC61" s="412"/>
      <c r="DD61" s="411"/>
      <c r="DE61" s="410"/>
    </row>
    <row r="62" spans="1:109" ht="13.5">
      <c r="B62" s="409"/>
      <c r="C62" s="409"/>
      <c r="D62" s="409"/>
      <c r="E62" s="409"/>
      <c r="F62" s="409"/>
      <c r="G62" s="409"/>
      <c r="H62" s="409"/>
      <c r="I62" s="409"/>
      <c r="J62" s="409"/>
      <c r="K62" s="409"/>
      <c r="L62" s="409"/>
      <c r="M62" s="409"/>
      <c r="N62" s="409"/>
      <c r="O62" s="409"/>
      <c r="P62" s="409"/>
      <c r="Q62" s="409"/>
      <c r="R62" s="409"/>
      <c r="S62" s="409"/>
      <c r="T62" s="409"/>
      <c r="U62" s="409"/>
      <c r="V62" s="409"/>
      <c r="W62" s="409"/>
      <c r="X62" s="409"/>
      <c r="Y62" s="409"/>
      <c r="Z62" s="409"/>
      <c r="AA62" s="409"/>
      <c r="AB62" s="409"/>
      <c r="AC62" s="409"/>
      <c r="AD62" s="409"/>
      <c r="AE62" s="409"/>
      <c r="AF62" s="409"/>
      <c r="AG62" s="409"/>
      <c r="AH62" s="409"/>
      <c r="AI62" s="409"/>
      <c r="AJ62" s="409"/>
      <c r="AK62" s="409"/>
      <c r="AL62" s="409"/>
      <c r="AM62" s="409"/>
      <c r="AN62" s="409"/>
      <c r="AO62" s="409"/>
      <c r="AP62" s="409"/>
      <c r="AQ62" s="409"/>
      <c r="AR62" s="409"/>
      <c r="AS62" s="409"/>
      <c r="AT62" s="409"/>
      <c r="AU62" s="409"/>
      <c r="AV62" s="409"/>
      <c r="AW62" s="409"/>
      <c r="AX62" s="409"/>
      <c r="AY62" s="409"/>
      <c r="AZ62" s="409"/>
      <c r="BA62" s="409"/>
      <c r="BB62" s="409"/>
      <c r="BC62" s="409"/>
      <c r="BD62" s="409"/>
      <c r="BE62" s="409"/>
      <c r="BF62" s="409"/>
      <c r="BG62" s="409"/>
      <c r="BH62" s="409"/>
      <c r="BI62" s="409"/>
      <c r="BJ62" s="409"/>
      <c r="BK62" s="409"/>
      <c r="BL62" s="409"/>
      <c r="BM62" s="409"/>
      <c r="BN62" s="409"/>
      <c r="BO62" s="409"/>
      <c r="BP62" s="409"/>
      <c r="BQ62" s="409"/>
      <c r="BR62" s="409"/>
      <c r="BS62" s="409"/>
      <c r="BT62" s="409"/>
      <c r="BU62" s="409"/>
      <c r="BV62" s="409"/>
      <c r="BW62" s="409"/>
      <c r="BX62" s="409"/>
      <c r="BY62" s="409"/>
      <c r="BZ62" s="409"/>
      <c r="CA62" s="409"/>
      <c r="CB62" s="409"/>
      <c r="CC62" s="409"/>
      <c r="CD62" s="409"/>
      <c r="CE62" s="409"/>
      <c r="CF62" s="409"/>
      <c r="CG62" s="409"/>
      <c r="CH62" s="409"/>
      <c r="CI62" s="409"/>
      <c r="CJ62" s="409"/>
      <c r="CK62" s="409"/>
      <c r="CL62" s="409"/>
      <c r="CM62" s="409"/>
      <c r="CN62" s="409"/>
      <c r="CO62" s="409"/>
      <c r="CP62" s="409"/>
      <c r="CQ62" s="409"/>
      <c r="CR62" s="409"/>
      <c r="CS62" s="409"/>
      <c r="CT62" s="409"/>
      <c r="CU62" s="409"/>
      <c r="CV62" s="409"/>
      <c r="CW62" s="409"/>
      <c r="CX62" s="409"/>
      <c r="CY62" s="409"/>
      <c r="CZ62" s="409"/>
      <c r="DA62" s="409"/>
      <c r="DB62" s="409"/>
      <c r="DC62" s="409"/>
      <c r="DD62" s="409"/>
      <c r="DE62" s="388"/>
    </row>
    <row r="63" spans="1:109" ht="17.25">
      <c r="B63" s="408" t="s">
        <v>617</v>
      </c>
    </row>
    <row r="64" spans="1:109" ht="13.5">
      <c r="B64" s="389"/>
      <c r="G64" s="405"/>
      <c r="I64" s="407"/>
      <c r="J64" s="407"/>
      <c r="K64" s="407"/>
      <c r="L64" s="407"/>
      <c r="M64" s="407"/>
      <c r="N64" s="406"/>
      <c r="AM64" s="405"/>
      <c r="AN64" s="405" t="s">
        <v>616</v>
      </c>
      <c r="AP64" s="404"/>
      <c r="AQ64" s="404"/>
      <c r="AR64" s="404"/>
      <c r="AY64" s="405"/>
      <c r="BA64" s="404"/>
      <c r="BB64" s="404"/>
      <c r="BC64" s="404"/>
      <c r="BK64" s="405"/>
      <c r="BM64" s="404"/>
      <c r="BN64" s="404"/>
      <c r="BO64" s="404"/>
      <c r="BW64" s="405"/>
      <c r="BY64" s="404"/>
      <c r="BZ64" s="404"/>
      <c r="CA64" s="404"/>
      <c r="CI64" s="405"/>
      <c r="CK64" s="404"/>
      <c r="CL64" s="404"/>
      <c r="CM64" s="404"/>
      <c r="CU64" s="405"/>
      <c r="CW64" s="404"/>
      <c r="CX64" s="404"/>
      <c r="CY64" s="404"/>
    </row>
    <row r="65" spans="2:107" ht="13.5">
      <c r="B65" s="389"/>
      <c r="AN65" s="1323" t="s">
        <v>615</v>
      </c>
      <c r="AO65" s="1324"/>
      <c r="AP65" s="1324"/>
      <c r="AQ65" s="1324"/>
      <c r="AR65" s="1324"/>
      <c r="AS65" s="1324"/>
      <c r="AT65" s="1324"/>
      <c r="AU65" s="1324"/>
      <c r="AV65" s="1324"/>
      <c r="AW65" s="1324"/>
      <c r="AX65" s="1324"/>
      <c r="AY65" s="1324"/>
      <c r="AZ65" s="1324"/>
      <c r="BA65" s="1324"/>
      <c r="BB65" s="1324"/>
      <c r="BC65" s="1324"/>
      <c r="BD65" s="1324"/>
      <c r="BE65" s="1324"/>
      <c r="BF65" s="1324"/>
      <c r="BG65" s="1324"/>
      <c r="BH65" s="1324"/>
      <c r="BI65" s="1324"/>
      <c r="BJ65" s="1324"/>
      <c r="BK65" s="1324"/>
      <c r="BL65" s="1324"/>
      <c r="BM65" s="1324"/>
      <c r="BN65" s="1324"/>
      <c r="BO65" s="1324"/>
      <c r="BP65" s="1324"/>
      <c r="BQ65" s="1324"/>
      <c r="BR65" s="1324"/>
      <c r="BS65" s="1324"/>
      <c r="BT65" s="1324"/>
      <c r="BU65" s="1324"/>
      <c r="BV65" s="1324"/>
      <c r="BW65" s="1324"/>
      <c r="BX65" s="1324"/>
      <c r="BY65" s="1324"/>
      <c r="BZ65" s="1324"/>
      <c r="CA65" s="1324"/>
      <c r="CB65" s="1324"/>
      <c r="CC65" s="1324"/>
      <c r="CD65" s="1324"/>
      <c r="CE65" s="1324"/>
      <c r="CF65" s="1324"/>
      <c r="CG65" s="1324"/>
      <c r="CH65" s="1324"/>
      <c r="CI65" s="1324"/>
      <c r="CJ65" s="1324"/>
      <c r="CK65" s="1324"/>
      <c r="CL65" s="1324"/>
      <c r="CM65" s="1324"/>
      <c r="CN65" s="1324"/>
      <c r="CO65" s="1324"/>
      <c r="CP65" s="1324"/>
      <c r="CQ65" s="1324"/>
      <c r="CR65" s="1324"/>
      <c r="CS65" s="1324"/>
      <c r="CT65" s="1324"/>
      <c r="CU65" s="1324"/>
      <c r="CV65" s="1324"/>
      <c r="CW65" s="1324"/>
      <c r="CX65" s="1324"/>
      <c r="CY65" s="1324"/>
      <c r="CZ65" s="1324"/>
      <c r="DA65" s="1324"/>
      <c r="DB65" s="1324"/>
      <c r="DC65" s="1325"/>
    </row>
    <row r="66" spans="2:107" ht="13.5">
      <c r="B66" s="389"/>
      <c r="AN66" s="1326"/>
      <c r="AO66" s="1327"/>
      <c r="AP66" s="1327"/>
      <c r="AQ66" s="1327"/>
      <c r="AR66" s="1327"/>
      <c r="AS66" s="1327"/>
      <c r="AT66" s="1327"/>
      <c r="AU66" s="1327"/>
      <c r="AV66" s="1327"/>
      <c r="AW66" s="1327"/>
      <c r="AX66" s="1327"/>
      <c r="AY66" s="1327"/>
      <c r="AZ66" s="1327"/>
      <c r="BA66" s="1327"/>
      <c r="BB66" s="1327"/>
      <c r="BC66" s="1327"/>
      <c r="BD66" s="1327"/>
      <c r="BE66" s="1327"/>
      <c r="BF66" s="1327"/>
      <c r="BG66" s="1327"/>
      <c r="BH66" s="1327"/>
      <c r="BI66" s="1327"/>
      <c r="BJ66" s="1327"/>
      <c r="BK66" s="1327"/>
      <c r="BL66" s="1327"/>
      <c r="BM66" s="1327"/>
      <c r="BN66" s="1327"/>
      <c r="BO66" s="1327"/>
      <c r="BP66" s="1327"/>
      <c r="BQ66" s="1327"/>
      <c r="BR66" s="1327"/>
      <c r="BS66" s="1327"/>
      <c r="BT66" s="1327"/>
      <c r="BU66" s="1327"/>
      <c r="BV66" s="1327"/>
      <c r="BW66" s="1327"/>
      <c r="BX66" s="1327"/>
      <c r="BY66" s="1327"/>
      <c r="BZ66" s="1327"/>
      <c r="CA66" s="1327"/>
      <c r="CB66" s="1327"/>
      <c r="CC66" s="1327"/>
      <c r="CD66" s="1327"/>
      <c r="CE66" s="1327"/>
      <c r="CF66" s="1327"/>
      <c r="CG66" s="1327"/>
      <c r="CH66" s="1327"/>
      <c r="CI66" s="1327"/>
      <c r="CJ66" s="1327"/>
      <c r="CK66" s="1327"/>
      <c r="CL66" s="1327"/>
      <c r="CM66" s="1327"/>
      <c r="CN66" s="1327"/>
      <c r="CO66" s="1327"/>
      <c r="CP66" s="1327"/>
      <c r="CQ66" s="1327"/>
      <c r="CR66" s="1327"/>
      <c r="CS66" s="1327"/>
      <c r="CT66" s="1327"/>
      <c r="CU66" s="1327"/>
      <c r="CV66" s="1327"/>
      <c r="CW66" s="1327"/>
      <c r="CX66" s="1327"/>
      <c r="CY66" s="1327"/>
      <c r="CZ66" s="1327"/>
      <c r="DA66" s="1327"/>
      <c r="DB66" s="1327"/>
      <c r="DC66" s="1328"/>
    </row>
    <row r="67" spans="2:107" ht="13.5">
      <c r="B67" s="389"/>
      <c r="AN67" s="1326"/>
      <c r="AO67" s="1327"/>
      <c r="AP67" s="1327"/>
      <c r="AQ67" s="1327"/>
      <c r="AR67" s="1327"/>
      <c r="AS67" s="1327"/>
      <c r="AT67" s="1327"/>
      <c r="AU67" s="1327"/>
      <c r="AV67" s="1327"/>
      <c r="AW67" s="1327"/>
      <c r="AX67" s="1327"/>
      <c r="AY67" s="1327"/>
      <c r="AZ67" s="1327"/>
      <c r="BA67" s="1327"/>
      <c r="BB67" s="1327"/>
      <c r="BC67" s="1327"/>
      <c r="BD67" s="1327"/>
      <c r="BE67" s="1327"/>
      <c r="BF67" s="1327"/>
      <c r="BG67" s="1327"/>
      <c r="BH67" s="1327"/>
      <c r="BI67" s="1327"/>
      <c r="BJ67" s="1327"/>
      <c r="BK67" s="1327"/>
      <c r="BL67" s="1327"/>
      <c r="BM67" s="1327"/>
      <c r="BN67" s="1327"/>
      <c r="BO67" s="1327"/>
      <c r="BP67" s="1327"/>
      <c r="BQ67" s="1327"/>
      <c r="BR67" s="1327"/>
      <c r="BS67" s="1327"/>
      <c r="BT67" s="1327"/>
      <c r="BU67" s="1327"/>
      <c r="BV67" s="1327"/>
      <c r="BW67" s="1327"/>
      <c r="BX67" s="1327"/>
      <c r="BY67" s="1327"/>
      <c r="BZ67" s="1327"/>
      <c r="CA67" s="1327"/>
      <c r="CB67" s="1327"/>
      <c r="CC67" s="1327"/>
      <c r="CD67" s="1327"/>
      <c r="CE67" s="1327"/>
      <c r="CF67" s="1327"/>
      <c r="CG67" s="1327"/>
      <c r="CH67" s="1327"/>
      <c r="CI67" s="1327"/>
      <c r="CJ67" s="1327"/>
      <c r="CK67" s="1327"/>
      <c r="CL67" s="1327"/>
      <c r="CM67" s="1327"/>
      <c r="CN67" s="1327"/>
      <c r="CO67" s="1327"/>
      <c r="CP67" s="1327"/>
      <c r="CQ67" s="1327"/>
      <c r="CR67" s="1327"/>
      <c r="CS67" s="1327"/>
      <c r="CT67" s="1327"/>
      <c r="CU67" s="1327"/>
      <c r="CV67" s="1327"/>
      <c r="CW67" s="1327"/>
      <c r="CX67" s="1327"/>
      <c r="CY67" s="1327"/>
      <c r="CZ67" s="1327"/>
      <c r="DA67" s="1327"/>
      <c r="DB67" s="1327"/>
      <c r="DC67" s="1328"/>
    </row>
    <row r="68" spans="2:107" ht="13.5">
      <c r="B68" s="389"/>
      <c r="AN68" s="1326"/>
      <c r="AO68" s="1327"/>
      <c r="AP68" s="1327"/>
      <c r="AQ68" s="1327"/>
      <c r="AR68" s="1327"/>
      <c r="AS68" s="1327"/>
      <c r="AT68" s="1327"/>
      <c r="AU68" s="1327"/>
      <c r="AV68" s="1327"/>
      <c r="AW68" s="1327"/>
      <c r="AX68" s="1327"/>
      <c r="AY68" s="1327"/>
      <c r="AZ68" s="1327"/>
      <c r="BA68" s="1327"/>
      <c r="BB68" s="1327"/>
      <c r="BC68" s="1327"/>
      <c r="BD68" s="1327"/>
      <c r="BE68" s="1327"/>
      <c r="BF68" s="1327"/>
      <c r="BG68" s="1327"/>
      <c r="BH68" s="1327"/>
      <c r="BI68" s="1327"/>
      <c r="BJ68" s="1327"/>
      <c r="BK68" s="1327"/>
      <c r="BL68" s="1327"/>
      <c r="BM68" s="1327"/>
      <c r="BN68" s="1327"/>
      <c r="BO68" s="1327"/>
      <c r="BP68" s="1327"/>
      <c r="BQ68" s="1327"/>
      <c r="BR68" s="1327"/>
      <c r="BS68" s="1327"/>
      <c r="BT68" s="1327"/>
      <c r="BU68" s="1327"/>
      <c r="BV68" s="1327"/>
      <c r="BW68" s="1327"/>
      <c r="BX68" s="1327"/>
      <c r="BY68" s="1327"/>
      <c r="BZ68" s="1327"/>
      <c r="CA68" s="1327"/>
      <c r="CB68" s="1327"/>
      <c r="CC68" s="1327"/>
      <c r="CD68" s="1327"/>
      <c r="CE68" s="1327"/>
      <c r="CF68" s="1327"/>
      <c r="CG68" s="1327"/>
      <c r="CH68" s="1327"/>
      <c r="CI68" s="1327"/>
      <c r="CJ68" s="1327"/>
      <c r="CK68" s="1327"/>
      <c r="CL68" s="1327"/>
      <c r="CM68" s="1327"/>
      <c r="CN68" s="1327"/>
      <c r="CO68" s="1327"/>
      <c r="CP68" s="1327"/>
      <c r="CQ68" s="1327"/>
      <c r="CR68" s="1327"/>
      <c r="CS68" s="1327"/>
      <c r="CT68" s="1327"/>
      <c r="CU68" s="1327"/>
      <c r="CV68" s="1327"/>
      <c r="CW68" s="1327"/>
      <c r="CX68" s="1327"/>
      <c r="CY68" s="1327"/>
      <c r="CZ68" s="1327"/>
      <c r="DA68" s="1327"/>
      <c r="DB68" s="1327"/>
      <c r="DC68" s="1328"/>
    </row>
    <row r="69" spans="2:107" ht="13.5">
      <c r="B69" s="389"/>
      <c r="AN69" s="1329"/>
      <c r="AO69" s="1330"/>
      <c r="AP69" s="1330"/>
      <c r="AQ69" s="1330"/>
      <c r="AR69" s="1330"/>
      <c r="AS69" s="1330"/>
      <c r="AT69" s="1330"/>
      <c r="AU69" s="1330"/>
      <c r="AV69" s="1330"/>
      <c r="AW69" s="1330"/>
      <c r="AX69" s="1330"/>
      <c r="AY69" s="1330"/>
      <c r="AZ69" s="1330"/>
      <c r="BA69" s="1330"/>
      <c r="BB69" s="1330"/>
      <c r="BC69" s="1330"/>
      <c r="BD69" s="1330"/>
      <c r="BE69" s="1330"/>
      <c r="BF69" s="1330"/>
      <c r="BG69" s="1330"/>
      <c r="BH69" s="1330"/>
      <c r="BI69" s="1330"/>
      <c r="BJ69" s="1330"/>
      <c r="BK69" s="1330"/>
      <c r="BL69" s="1330"/>
      <c r="BM69" s="1330"/>
      <c r="BN69" s="1330"/>
      <c r="BO69" s="1330"/>
      <c r="BP69" s="1330"/>
      <c r="BQ69" s="1330"/>
      <c r="BR69" s="1330"/>
      <c r="BS69" s="1330"/>
      <c r="BT69" s="1330"/>
      <c r="BU69" s="1330"/>
      <c r="BV69" s="1330"/>
      <c r="BW69" s="1330"/>
      <c r="BX69" s="1330"/>
      <c r="BY69" s="1330"/>
      <c r="BZ69" s="1330"/>
      <c r="CA69" s="1330"/>
      <c r="CB69" s="1330"/>
      <c r="CC69" s="1330"/>
      <c r="CD69" s="1330"/>
      <c r="CE69" s="1330"/>
      <c r="CF69" s="1330"/>
      <c r="CG69" s="1330"/>
      <c r="CH69" s="1330"/>
      <c r="CI69" s="1330"/>
      <c r="CJ69" s="1330"/>
      <c r="CK69" s="1330"/>
      <c r="CL69" s="1330"/>
      <c r="CM69" s="1330"/>
      <c r="CN69" s="1330"/>
      <c r="CO69" s="1330"/>
      <c r="CP69" s="1330"/>
      <c r="CQ69" s="1330"/>
      <c r="CR69" s="1330"/>
      <c r="CS69" s="1330"/>
      <c r="CT69" s="1330"/>
      <c r="CU69" s="1330"/>
      <c r="CV69" s="1330"/>
      <c r="CW69" s="1330"/>
      <c r="CX69" s="1330"/>
      <c r="CY69" s="1330"/>
      <c r="CZ69" s="1330"/>
      <c r="DA69" s="1330"/>
      <c r="DB69" s="1330"/>
      <c r="DC69" s="1331"/>
    </row>
    <row r="70" spans="2:107" ht="13.5">
      <c r="B70" s="389"/>
      <c r="H70" s="403"/>
      <c r="I70" s="403"/>
      <c r="J70" s="401"/>
      <c r="K70" s="401"/>
      <c r="L70" s="400"/>
      <c r="M70" s="401"/>
      <c r="N70" s="400"/>
      <c r="AN70" s="396"/>
      <c r="AO70" s="396"/>
      <c r="AP70" s="396"/>
      <c r="AZ70" s="396"/>
      <c r="BA70" s="396"/>
      <c r="BB70" s="396"/>
      <c r="BL70" s="396"/>
      <c r="BM70" s="396"/>
      <c r="BN70" s="396"/>
      <c r="BX70" s="396"/>
      <c r="BY70" s="396"/>
      <c r="BZ70" s="396"/>
      <c r="CJ70" s="396"/>
      <c r="CK70" s="396"/>
      <c r="CL70" s="396"/>
      <c r="CV70" s="396"/>
      <c r="CW70" s="396"/>
      <c r="CX70" s="396"/>
    </row>
    <row r="71" spans="2:107" ht="13.5">
      <c r="B71" s="389"/>
      <c r="G71" s="399"/>
      <c r="I71" s="402"/>
      <c r="J71" s="401"/>
      <c r="K71" s="401"/>
      <c r="L71" s="400"/>
      <c r="M71" s="401"/>
      <c r="N71" s="400"/>
      <c r="AM71" s="399"/>
      <c r="AN71" s="388" t="s">
        <v>614</v>
      </c>
    </row>
    <row r="72" spans="2:107" ht="13.5">
      <c r="B72" s="389"/>
      <c r="G72" s="1317"/>
      <c r="H72" s="1317"/>
      <c r="I72" s="1317"/>
      <c r="J72" s="1317"/>
      <c r="K72" s="398"/>
      <c r="L72" s="398"/>
      <c r="M72" s="397"/>
      <c r="N72" s="397"/>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13" t="s">
        <v>567</v>
      </c>
      <c r="BQ72" s="1313"/>
      <c r="BR72" s="1313"/>
      <c r="BS72" s="1313"/>
      <c r="BT72" s="1313"/>
      <c r="BU72" s="1313"/>
      <c r="BV72" s="1313"/>
      <c r="BW72" s="1313"/>
      <c r="BX72" s="1313" t="s">
        <v>568</v>
      </c>
      <c r="BY72" s="1313"/>
      <c r="BZ72" s="1313"/>
      <c r="CA72" s="1313"/>
      <c r="CB72" s="1313"/>
      <c r="CC72" s="1313"/>
      <c r="CD72" s="1313"/>
      <c r="CE72" s="1313"/>
      <c r="CF72" s="1313" t="s">
        <v>569</v>
      </c>
      <c r="CG72" s="1313"/>
      <c r="CH72" s="1313"/>
      <c r="CI72" s="1313"/>
      <c r="CJ72" s="1313"/>
      <c r="CK72" s="1313"/>
      <c r="CL72" s="1313"/>
      <c r="CM72" s="1313"/>
      <c r="CN72" s="1313" t="s">
        <v>570</v>
      </c>
      <c r="CO72" s="1313"/>
      <c r="CP72" s="1313"/>
      <c r="CQ72" s="1313"/>
      <c r="CR72" s="1313"/>
      <c r="CS72" s="1313"/>
      <c r="CT72" s="1313"/>
      <c r="CU72" s="1313"/>
      <c r="CV72" s="1313" t="s">
        <v>571</v>
      </c>
      <c r="CW72" s="1313"/>
      <c r="CX72" s="1313"/>
      <c r="CY72" s="1313"/>
      <c r="CZ72" s="1313"/>
      <c r="DA72" s="1313"/>
      <c r="DB72" s="1313"/>
      <c r="DC72" s="1313"/>
    </row>
    <row r="73" spans="2:107" ht="13.5">
      <c r="B73" s="389"/>
      <c r="G73" s="1322"/>
      <c r="H73" s="1322"/>
      <c r="I73" s="1322"/>
      <c r="J73" s="1322"/>
      <c r="K73" s="1312"/>
      <c r="L73" s="1312"/>
      <c r="M73" s="1312"/>
      <c r="N73" s="1312"/>
      <c r="AM73" s="396"/>
      <c r="AN73" s="1314" t="s">
        <v>613</v>
      </c>
      <c r="AO73" s="1314"/>
      <c r="AP73" s="1314"/>
      <c r="AQ73" s="1314"/>
      <c r="AR73" s="1314"/>
      <c r="AS73" s="1314"/>
      <c r="AT73" s="1314"/>
      <c r="AU73" s="1314"/>
      <c r="AV73" s="1314"/>
      <c r="AW73" s="1314"/>
      <c r="AX73" s="1314"/>
      <c r="AY73" s="1314"/>
      <c r="AZ73" s="1314"/>
      <c r="BA73" s="1314"/>
      <c r="BB73" s="1314" t="s">
        <v>611</v>
      </c>
      <c r="BC73" s="1314"/>
      <c r="BD73" s="1314"/>
      <c r="BE73" s="1314"/>
      <c r="BF73" s="1314"/>
      <c r="BG73" s="1314"/>
      <c r="BH73" s="1314"/>
      <c r="BI73" s="1314"/>
      <c r="BJ73" s="1314"/>
      <c r="BK73" s="1314"/>
      <c r="BL73" s="1314"/>
      <c r="BM73" s="1314"/>
      <c r="BN73" s="1314"/>
      <c r="BO73" s="1314"/>
      <c r="BP73" s="1311">
        <v>87.4</v>
      </c>
      <c r="BQ73" s="1311"/>
      <c r="BR73" s="1311"/>
      <c r="BS73" s="1311"/>
      <c r="BT73" s="1311"/>
      <c r="BU73" s="1311"/>
      <c r="BV73" s="1311"/>
      <c r="BW73" s="1311"/>
      <c r="BX73" s="1311">
        <v>77.900000000000006</v>
      </c>
      <c r="BY73" s="1311"/>
      <c r="BZ73" s="1311"/>
      <c r="CA73" s="1311"/>
      <c r="CB73" s="1311"/>
      <c r="CC73" s="1311"/>
      <c r="CD73" s="1311"/>
      <c r="CE73" s="1311"/>
      <c r="CF73" s="1311">
        <v>80.900000000000006</v>
      </c>
      <c r="CG73" s="1311"/>
      <c r="CH73" s="1311"/>
      <c r="CI73" s="1311"/>
      <c r="CJ73" s="1311"/>
      <c r="CK73" s="1311"/>
      <c r="CL73" s="1311"/>
      <c r="CM73" s="1311"/>
      <c r="CN73" s="1311">
        <v>77.8</v>
      </c>
      <c r="CO73" s="1311"/>
      <c r="CP73" s="1311"/>
      <c r="CQ73" s="1311"/>
      <c r="CR73" s="1311"/>
      <c r="CS73" s="1311"/>
      <c r="CT73" s="1311"/>
      <c r="CU73" s="1311"/>
      <c r="CV73" s="1311">
        <v>65.900000000000006</v>
      </c>
      <c r="CW73" s="1311"/>
      <c r="CX73" s="1311"/>
      <c r="CY73" s="1311"/>
      <c r="CZ73" s="1311"/>
      <c r="DA73" s="1311"/>
      <c r="DB73" s="1311"/>
      <c r="DC73" s="1311"/>
    </row>
    <row r="74" spans="2:107" ht="13.5">
      <c r="B74" s="389"/>
      <c r="G74" s="1322"/>
      <c r="H74" s="1322"/>
      <c r="I74" s="1322"/>
      <c r="J74" s="1322"/>
      <c r="K74" s="1312"/>
      <c r="L74" s="1312"/>
      <c r="M74" s="1312"/>
      <c r="N74" s="1312"/>
      <c r="AM74" s="396"/>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ht="13.5">
      <c r="B75" s="389"/>
      <c r="G75" s="1322"/>
      <c r="H75" s="1322"/>
      <c r="I75" s="1317"/>
      <c r="J75" s="1317"/>
      <c r="K75" s="1318"/>
      <c r="L75" s="1318"/>
      <c r="M75" s="1318"/>
      <c r="N75" s="1318"/>
      <c r="AM75" s="396"/>
      <c r="AN75" s="1314"/>
      <c r="AO75" s="1314"/>
      <c r="AP75" s="1314"/>
      <c r="AQ75" s="1314"/>
      <c r="AR75" s="1314"/>
      <c r="AS75" s="1314"/>
      <c r="AT75" s="1314"/>
      <c r="AU75" s="1314"/>
      <c r="AV75" s="1314"/>
      <c r="AW75" s="1314"/>
      <c r="AX75" s="1314"/>
      <c r="AY75" s="1314"/>
      <c r="AZ75" s="1314"/>
      <c r="BA75" s="1314"/>
      <c r="BB75" s="1314" t="s">
        <v>610</v>
      </c>
      <c r="BC75" s="1314"/>
      <c r="BD75" s="1314"/>
      <c r="BE75" s="1314"/>
      <c r="BF75" s="1314"/>
      <c r="BG75" s="1314"/>
      <c r="BH75" s="1314"/>
      <c r="BI75" s="1314"/>
      <c r="BJ75" s="1314"/>
      <c r="BK75" s="1314"/>
      <c r="BL75" s="1314"/>
      <c r="BM75" s="1314"/>
      <c r="BN75" s="1314"/>
      <c r="BO75" s="1314"/>
      <c r="BP75" s="1311">
        <v>11.8</v>
      </c>
      <c r="BQ75" s="1311"/>
      <c r="BR75" s="1311"/>
      <c r="BS75" s="1311"/>
      <c r="BT75" s="1311"/>
      <c r="BU75" s="1311"/>
      <c r="BV75" s="1311"/>
      <c r="BW75" s="1311"/>
      <c r="BX75" s="1311">
        <v>11.1</v>
      </c>
      <c r="BY75" s="1311"/>
      <c r="BZ75" s="1311"/>
      <c r="CA75" s="1311"/>
      <c r="CB75" s="1311"/>
      <c r="CC75" s="1311"/>
      <c r="CD75" s="1311"/>
      <c r="CE75" s="1311"/>
      <c r="CF75" s="1311">
        <v>10.1</v>
      </c>
      <c r="CG75" s="1311"/>
      <c r="CH75" s="1311"/>
      <c r="CI75" s="1311"/>
      <c r="CJ75" s="1311"/>
      <c r="CK75" s="1311"/>
      <c r="CL75" s="1311"/>
      <c r="CM75" s="1311"/>
      <c r="CN75" s="1311">
        <v>9.6</v>
      </c>
      <c r="CO75" s="1311"/>
      <c r="CP75" s="1311"/>
      <c r="CQ75" s="1311"/>
      <c r="CR75" s="1311"/>
      <c r="CS75" s="1311"/>
      <c r="CT75" s="1311"/>
      <c r="CU75" s="1311"/>
      <c r="CV75" s="1311">
        <v>9.1999999999999993</v>
      </c>
      <c r="CW75" s="1311"/>
      <c r="CX75" s="1311"/>
      <c r="CY75" s="1311"/>
      <c r="CZ75" s="1311"/>
      <c r="DA75" s="1311"/>
      <c r="DB75" s="1311"/>
      <c r="DC75" s="1311"/>
    </row>
    <row r="76" spans="2:107" ht="13.5">
      <c r="B76" s="389"/>
      <c r="G76" s="1322"/>
      <c r="H76" s="1322"/>
      <c r="I76" s="1317"/>
      <c r="J76" s="1317"/>
      <c r="K76" s="1318"/>
      <c r="L76" s="1318"/>
      <c r="M76" s="1318"/>
      <c r="N76" s="1318"/>
      <c r="AM76" s="396"/>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ht="13.5">
      <c r="B77" s="389"/>
      <c r="G77" s="1317"/>
      <c r="H77" s="1317"/>
      <c r="I77" s="1317"/>
      <c r="J77" s="1317"/>
      <c r="K77" s="1312"/>
      <c r="L77" s="1312"/>
      <c r="M77" s="1312"/>
      <c r="N77" s="1312"/>
      <c r="AN77" s="1313" t="s">
        <v>612</v>
      </c>
      <c r="AO77" s="1313"/>
      <c r="AP77" s="1313"/>
      <c r="AQ77" s="1313"/>
      <c r="AR77" s="1313"/>
      <c r="AS77" s="1313"/>
      <c r="AT77" s="1313"/>
      <c r="AU77" s="1313"/>
      <c r="AV77" s="1313"/>
      <c r="AW77" s="1313"/>
      <c r="AX77" s="1313"/>
      <c r="AY77" s="1313"/>
      <c r="AZ77" s="1313"/>
      <c r="BA77" s="1313"/>
      <c r="BB77" s="1314" t="s">
        <v>611</v>
      </c>
      <c r="BC77" s="1314"/>
      <c r="BD77" s="1314"/>
      <c r="BE77" s="1314"/>
      <c r="BF77" s="1314"/>
      <c r="BG77" s="1314"/>
      <c r="BH77" s="1314"/>
      <c r="BI77" s="1314"/>
      <c r="BJ77" s="1314"/>
      <c r="BK77" s="1314"/>
      <c r="BL77" s="1314"/>
      <c r="BM77" s="1314"/>
      <c r="BN77" s="1314"/>
      <c r="BO77" s="1314"/>
      <c r="BP77" s="1311">
        <v>54.6</v>
      </c>
      <c r="BQ77" s="1311"/>
      <c r="BR77" s="1311"/>
      <c r="BS77" s="1311"/>
      <c r="BT77" s="1311"/>
      <c r="BU77" s="1311"/>
      <c r="BV77" s="1311"/>
      <c r="BW77" s="1311"/>
      <c r="BX77" s="1311">
        <v>53.2</v>
      </c>
      <c r="BY77" s="1311"/>
      <c r="BZ77" s="1311"/>
      <c r="CA77" s="1311"/>
      <c r="CB77" s="1311"/>
      <c r="CC77" s="1311"/>
      <c r="CD77" s="1311"/>
      <c r="CE77" s="1311"/>
      <c r="CF77" s="1311">
        <v>47.9</v>
      </c>
      <c r="CG77" s="1311"/>
      <c r="CH77" s="1311"/>
      <c r="CI77" s="1311"/>
      <c r="CJ77" s="1311"/>
      <c r="CK77" s="1311"/>
      <c r="CL77" s="1311"/>
      <c r="CM77" s="1311"/>
      <c r="CN77" s="1311">
        <v>49</v>
      </c>
      <c r="CO77" s="1311"/>
      <c r="CP77" s="1311"/>
      <c r="CQ77" s="1311"/>
      <c r="CR77" s="1311"/>
      <c r="CS77" s="1311"/>
      <c r="CT77" s="1311"/>
      <c r="CU77" s="1311"/>
      <c r="CV77" s="1311">
        <v>41.3</v>
      </c>
      <c r="CW77" s="1311"/>
      <c r="CX77" s="1311"/>
      <c r="CY77" s="1311"/>
      <c r="CZ77" s="1311"/>
      <c r="DA77" s="1311"/>
      <c r="DB77" s="1311"/>
      <c r="DC77" s="1311"/>
    </row>
    <row r="78" spans="2:107" ht="13.5">
      <c r="B78" s="389"/>
      <c r="G78" s="1317"/>
      <c r="H78" s="1317"/>
      <c r="I78" s="1317"/>
      <c r="J78" s="1317"/>
      <c r="K78" s="1312"/>
      <c r="L78" s="1312"/>
      <c r="M78" s="1312"/>
      <c r="N78" s="1312"/>
      <c r="AN78" s="1313"/>
      <c r="AO78" s="1313"/>
      <c r="AP78" s="1313"/>
      <c r="AQ78" s="1313"/>
      <c r="AR78" s="1313"/>
      <c r="AS78" s="1313"/>
      <c r="AT78" s="1313"/>
      <c r="AU78" s="1313"/>
      <c r="AV78" s="1313"/>
      <c r="AW78" s="1313"/>
      <c r="AX78" s="1313"/>
      <c r="AY78" s="1313"/>
      <c r="AZ78" s="1313"/>
      <c r="BA78" s="1313"/>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ht="13.5">
      <c r="B79" s="389"/>
      <c r="G79" s="1317"/>
      <c r="H79" s="1317"/>
      <c r="I79" s="1315"/>
      <c r="J79" s="1315"/>
      <c r="K79" s="1316"/>
      <c r="L79" s="1316"/>
      <c r="M79" s="1316"/>
      <c r="N79" s="1316"/>
      <c r="AN79" s="1313"/>
      <c r="AO79" s="1313"/>
      <c r="AP79" s="1313"/>
      <c r="AQ79" s="1313"/>
      <c r="AR79" s="1313"/>
      <c r="AS79" s="1313"/>
      <c r="AT79" s="1313"/>
      <c r="AU79" s="1313"/>
      <c r="AV79" s="1313"/>
      <c r="AW79" s="1313"/>
      <c r="AX79" s="1313"/>
      <c r="AY79" s="1313"/>
      <c r="AZ79" s="1313"/>
      <c r="BA79" s="1313"/>
      <c r="BB79" s="1314" t="s">
        <v>610</v>
      </c>
      <c r="BC79" s="1314"/>
      <c r="BD79" s="1314"/>
      <c r="BE79" s="1314"/>
      <c r="BF79" s="1314"/>
      <c r="BG79" s="1314"/>
      <c r="BH79" s="1314"/>
      <c r="BI79" s="1314"/>
      <c r="BJ79" s="1314"/>
      <c r="BK79" s="1314"/>
      <c r="BL79" s="1314"/>
      <c r="BM79" s="1314"/>
      <c r="BN79" s="1314"/>
      <c r="BO79" s="1314"/>
      <c r="BP79" s="1311">
        <v>10</v>
      </c>
      <c r="BQ79" s="1311"/>
      <c r="BR79" s="1311"/>
      <c r="BS79" s="1311"/>
      <c r="BT79" s="1311"/>
      <c r="BU79" s="1311"/>
      <c r="BV79" s="1311"/>
      <c r="BW79" s="1311"/>
      <c r="BX79" s="1311">
        <v>9.8000000000000007</v>
      </c>
      <c r="BY79" s="1311"/>
      <c r="BZ79" s="1311"/>
      <c r="CA79" s="1311"/>
      <c r="CB79" s="1311"/>
      <c r="CC79" s="1311"/>
      <c r="CD79" s="1311"/>
      <c r="CE79" s="1311"/>
      <c r="CF79" s="1311">
        <v>9.6</v>
      </c>
      <c r="CG79" s="1311"/>
      <c r="CH79" s="1311"/>
      <c r="CI79" s="1311"/>
      <c r="CJ79" s="1311"/>
      <c r="CK79" s="1311"/>
      <c r="CL79" s="1311"/>
      <c r="CM79" s="1311"/>
      <c r="CN79" s="1311">
        <v>9.5</v>
      </c>
      <c r="CO79" s="1311"/>
      <c r="CP79" s="1311"/>
      <c r="CQ79" s="1311"/>
      <c r="CR79" s="1311"/>
      <c r="CS79" s="1311"/>
      <c r="CT79" s="1311"/>
      <c r="CU79" s="1311"/>
      <c r="CV79" s="1311">
        <v>9.1999999999999993</v>
      </c>
      <c r="CW79" s="1311"/>
      <c r="CX79" s="1311"/>
      <c r="CY79" s="1311"/>
      <c r="CZ79" s="1311"/>
      <c r="DA79" s="1311"/>
      <c r="DB79" s="1311"/>
      <c r="DC79" s="1311"/>
    </row>
    <row r="80" spans="2:107" ht="13.5">
      <c r="B80" s="389"/>
      <c r="G80" s="1317"/>
      <c r="H80" s="1317"/>
      <c r="I80" s="1315"/>
      <c r="J80" s="1315"/>
      <c r="K80" s="1316"/>
      <c r="L80" s="1316"/>
      <c r="M80" s="1316"/>
      <c r="N80" s="1316"/>
      <c r="AN80" s="1313"/>
      <c r="AO80" s="1313"/>
      <c r="AP80" s="1313"/>
      <c r="AQ80" s="1313"/>
      <c r="AR80" s="1313"/>
      <c r="AS80" s="1313"/>
      <c r="AT80" s="1313"/>
      <c r="AU80" s="1313"/>
      <c r="AV80" s="1313"/>
      <c r="AW80" s="1313"/>
      <c r="AX80" s="1313"/>
      <c r="AY80" s="1313"/>
      <c r="AZ80" s="1313"/>
      <c r="BA80" s="1313"/>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ht="13.5">
      <c r="B81" s="389"/>
    </row>
    <row r="82" spans="2:109" ht="17.25">
      <c r="B82" s="389"/>
      <c r="K82" s="395"/>
      <c r="L82" s="395"/>
      <c r="M82" s="395"/>
      <c r="N82" s="395"/>
      <c r="AQ82" s="395"/>
      <c r="AR82" s="395"/>
      <c r="AS82" s="395"/>
      <c r="AT82" s="395"/>
      <c r="BC82" s="395"/>
      <c r="BD82" s="395"/>
      <c r="BE82" s="395"/>
      <c r="BF82" s="395"/>
      <c r="BO82" s="395"/>
      <c r="BP82" s="395"/>
      <c r="BQ82" s="395"/>
      <c r="BR82" s="395"/>
      <c r="CA82" s="395"/>
      <c r="CB82" s="395"/>
      <c r="CC82" s="395"/>
      <c r="CD82" s="395"/>
      <c r="CM82" s="395"/>
      <c r="CN82" s="395"/>
      <c r="CO82" s="395"/>
      <c r="CP82" s="395"/>
      <c r="CY82" s="395"/>
      <c r="CZ82" s="395"/>
      <c r="DA82" s="395"/>
      <c r="DB82" s="395"/>
      <c r="DC82" s="395"/>
    </row>
    <row r="83" spans="2:109" ht="13.5">
      <c r="B83" s="394"/>
      <c r="C83" s="393"/>
      <c r="D83" s="393"/>
      <c r="E83" s="393"/>
      <c r="F83" s="393"/>
      <c r="G83" s="393"/>
      <c r="H83" s="393"/>
      <c r="I83" s="393"/>
      <c r="J83" s="393"/>
      <c r="K83" s="393"/>
      <c r="L83" s="393"/>
      <c r="M83" s="393"/>
      <c r="N83" s="393"/>
      <c r="O83" s="393"/>
      <c r="P83" s="393"/>
      <c r="Q83" s="393"/>
      <c r="R83" s="393"/>
      <c r="S83" s="393"/>
      <c r="T83" s="393"/>
      <c r="U83" s="393"/>
      <c r="V83" s="393"/>
      <c r="W83" s="393"/>
      <c r="X83" s="393"/>
      <c r="Y83" s="393"/>
      <c r="Z83" s="393"/>
      <c r="AA83" s="393"/>
      <c r="AB83" s="393"/>
      <c r="AC83" s="393"/>
      <c r="AD83" s="393"/>
      <c r="AE83" s="393"/>
      <c r="AF83" s="393"/>
      <c r="AG83" s="393"/>
      <c r="AH83" s="393"/>
      <c r="AI83" s="393"/>
      <c r="AJ83" s="393"/>
      <c r="AK83" s="393"/>
      <c r="AL83" s="393"/>
      <c r="AM83" s="393"/>
      <c r="AN83" s="393"/>
      <c r="AO83" s="393"/>
      <c r="AP83" s="393"/>
      <c r="AQ83" s="393"/>
      <c r="AR83" s="393"/>
      <c r="AS83" s="393"/>
      <c r="AT83" s="393"/>
      <c r="AU83" s="393"/>
      <c r="AV83" s="393"/>
      <c r="AW83" s="393"/>
      <c r="AX83" s="393"/>
      <c r="AY83" s="393"/>
      <c r="AZ83" s="393"/>
      <c r="BA83" s="393"/>
      <c r="BB83" s="393"/>
      <c r="BC83" s="393"/>
      <c r="BD83" s="393"/>
      <c r="BE83" s="393"/>
      <c r="BF83" s="393"/>
      <c r="BG83" s="393"/>
      <c r="BH83" s="393"/>
      <c r="BI83" s="393"/>
      <c r="BJ83" s="393"/>
      <c r="BK83" s="393"/>
      <c r="BL83" s="393"/>
      <c r="BM83" s="393"/>
      <c r="BN83" s="393"/>
      <c r="BO83" s="393"/>
      <c r="BP83" s="393"/>
      <c r="BQ83" s="393"/>
      <c r="BR83" s="393"/>
      <c r="BS83" s="393"/>
      <c r="BT83" s="393"/>
      <c r="BU83" s="393"/>
      <c r="BV83" s="393"/>
      <c r="BW83" s="393"/>
      <c r="BX83" s="393"/>
      <c r="BY83" s="393"/>
      <c r="BZ83" s="393"/>
      <c r="CA83" s="393"/>
      <c r="CB83" s="393"/>
      <c r="CC83" s="393"/>
      <c r="CD83" s="393"/>
      <c r="CE83" s="393"/>
      <c r="CF83" s="393"/>
      <c r="CG83" s="393"/>
      <c r="CH83" s="393"/>
      <c r="CI83" s="393"/>
      <c r="CJ83" s="393"/>
      <c r="CK83" s="393"/>
      <c r="CL83" s="393"/>
      <c r="CM83" s="393"/>
      <c r="CN83" s="393"/>
      <c r="CO83" s="393"/>
      <c r="CP83" s="393"/>
      <c r="CQ83" s="393"/>
      <c r="CR83" s="393"/>
      <c r="CS83" s="393"/>
      <c r="CT83" s="393"/>
      <c r="CU83" s="393"/>
      <c r="CV83" s="393"/>
      <c r="CW83" s="393"/>
      <c r="CX83" s="393"/>
      <c r="CY83" s="393"/>
      <c r="CZ83" s="393"/>
      <c r="DA83" s="393"/>
      <c r="DB83" s="393"/>
      <c r="DC83" s="393"/>
      <c r="DD83" s="392"/>
    </row>
    <row r="84" spans="2:109" ht="13.5">
      <c r="DD84" s="388"/>
      <c r="DE84" s="388"/>
    </row>
    <row r="85" spans="2:109" ht="13.5">
      <c r="DD85" s="388"/>
      <c r="DE85" s="388"/>
    </row>
    <row r="86" spans="2:109" ht="13.5" hidden="1">
      <c r="DD86" s="388"/>
      <c r="DE86" s="388"/>
    </row>
    <row r="87" spans="2:109" ht="13.5" hidden="1">
      <c r="K87" s="391"/>
      <c r="AQ87" s="391"/>
      <c r="BC87" s="391"/>
      <c r="BO87" s="391"/>
      <c r="CA87" s="391"/>
      <c r="CM87" s="391"/>
      <c r="CY87" s="391"/>
      <c r="DD87" s="388"/>
      <c r="DE87" s="388"/>
    </row>
    <row r="88" spans="2:109" ht="13.5" hidden="1">
      <c r="DD88" s="388"/>
      <c r="DE88" s="388"/>
    </row>
    <row r="89" spans="2:109" ht="13.5" hidden="1">
      <c r="DD89" s="388"/>
      <c r="DE89" s="388"/>
    </row>
    <row r="90" spans="2:109" ht="13.5" hidden="1">
      <c r="DD90" s="388"/>
      <c r="DE90" s="388"/>
    </row>
    <row r="91" spans="2:109" ht="13.5" hidden="1">
      <c r="DD91" s="388"/>
      <c r="DE91" s="388"/>
    </row>
    <row r="92" spans="2:109" ht="13.5" hidden="1" customHeight="1">
      <c r="DD92" s="388"/>
      <c r="DE92" s="388"/>
    </row>
    <row r="93" spans="2:109" ht="13.5" hidden="1" customHeight="1">
      <c r="DD93" s="388"/>
      <c r="DE93" s="388"/>
    </row>
    <row r="94" spans="2:109" ht="13.5" hidden="1" customHeight="1">
      <c r="DD94" s="388"/>
      <c r="DE94" s="388"/>
    </row>
    <row r="95" spans="2:109" ht="13.5" hidden="1" customHeight="1">
      <c r="DD95" s="388"/>
      <c r="DE95" s="388"/>
    </row>
    <row r="96" spans="2:109" ht="13.5" hidden="1" customHeight="1">
      <c r="DD96" s="388"/>
      <c r="DE96" s="388"/>
    </row>
    <row r="97" s="388" customFormat="1" ht="13.5" hidden="1" customHeight="1"/>
    <row r="98" s="388" customFormat="1" ht="13.5" hidden="1" customHeight="1"/>
    <row r="99" s="388" customFormat="1" ht="13.5" hidden="1" customHeight="1"/>
    <row r="100" s="388" customFormat="1" ht="13.5" hidden="1" customHeight="1"/>
    <row r="101" s="388" customFormat="1" ht="13.5" hidden="1" customHeight="1"/>
    <row r="102" s="388" customFormat="1" ht="13.5" hidden="1" customHeight="1"/>
    <row r="103" s="388" customFormat="1" ht="13.5" hidden="1" customHeight="1"/>
    <row r="104" s="388" customFormat="1" ht="13.5" hidden="1" customHeight="1"/>
    <row r="105" s="388" customFormat="1" ht="13.5" hidden="1" customHeight="1"/>
    <row r="106" s="388" customFormat="1" ht="13.5" hidden="1" customHeight="1"/>
    <row r="107" s="388" customFormat="1" ht="13.5" hidden="1" customHeight="1"/>
    <row r="108" s="388" customFormat="1" ht="13.5" hidden="1" customHeight="1"/>
    <row r="109" s="388" customFormat="1" ht="13.5" hidden="1" customHeight="1"/>
    <row r="110" s="388" customFormat="1" ht="13.5" hidden="1" customHeight="1"/>
    <row r="111" s="388" customFormat="1" ht="13.5" hidden="1" customHeight="1"/>
    <row r="112" s="388" customFormat="1" ht="13.5" hidden="1" customHeight="1"/>
    <row r="113" s="388" customFormat="1" ht="13.5" hidden="1" customHeight="1"/>
    <row r="114" s="388" customFormat="1" ht="13.5" hidden="1" customHeight="1"/>
    <row r="115" s="388" customFormat="1" ht="13.5" hidden="1" customHeight="1"/>
    <row r="116" s="388" customFormat="1" ht="13.5" hidden="1" customHeight="1"/>
    <row r="117" s="388" customFormat="1" ht="13.5" hidden="1" customHeight="1"/>
    <row r="118" s="388" customFormat="1" ht="13.5" hidden="1" customHeight="1"/>
    <row r="119" s="388" customFormat="1" ht="13.5" hidden="1" customHeight="1"/>
    <row r="120" s="388" customFormat="1" ht="13.5" hidden="1" customHeight="1"/>
    <row r="121" s="388" customFormat="1" ht="13.5" hidden="1" customHeight="1"/>
    <row r="122" s="388" customFormat="1" ht="13.5" hidden="1" customHeight="1"/>
    <row r="123" s="388" customFormat="1" ht="13.5" hidden="1" customHeight="1"/>
    <row r="124" s="388" customFormat="1" ht="13.5" hidden="1" customHeight="1"/>
    <row r="125" s="388" customFormat="1" ht="13.5" hidden="1" customHeight="1"/>
    <row r="126" s="388" customFormat="1" ht="13.5" hidden="1" customHeight="1"/>
    <row r="127" s="388" customFormat="1" ht="13.5" hidden="1" customHeight="1"/>
    <row r="128" s="388" customFormat="1" ht="13.5" hidden="1" customHeight="1"/>
    <row r="129" s="388" customFormat="1" ht="13.5" hidden="1" customHeight="1"/>
    <row r="130" s="388" customFormat="1" ht="13.5" hidden="1" customHeight="1"/>
    <row r="131" s="388" customFormat="1" ht="13.5" hidden="1" customHeight="1"/>
    <row r="132" s="388" customFormat="1" ht="13.5" hidden="1" customHeight="1"/>
    <row r="133" s="388" customFormat="1" ht="13.5" hidden="1" customHeight="1"/>
    <row r="134" s="388" customFormat="1" ht="13.5" hidden="1" customHeight="1"/>
    <row r="135" s="388" customFormat="1" ht="13.5" hidden="1" customHeight="1"/>
    <row r="136" s="388" customFormat="1" ht="13.5" hidden="1" customHeight="1"/>
    <row r="137" s="388" customFormat="1" ht="13.5" hidden="1" customHeight="1"/>
    <row r="138" s="388" customFormat="1" ht="13.5" hidden="1" customHeight="1"/>
    <row r="139" s="388" customFormat="1" ht="13.5" hidden="1" customHeight="1"/>
    <row r="140" s="388" customFormat="1" ht="13.5" hidden="1" customHeight="1"/>
    <row r="141" s="388" customFormat="1" ht="13.5" hidden="1" customHeight="1"/>
    <row r="142" s="388" customFormat="1" ht="13.5" hidden="1" customHeight="1"/>
    <row r="143" s="388" customFormat="1" ht="13.5" hidden="1" customHeight="1"/>
    <row r="144" s="388" customFormat="1" ht="13.5" hidden="1" customHeight="1"/>
    <row r="145" s="388" customFormat="1" ht="13.5" hidden="1" customHeight="1"/>
    <row r="146" s="388" customFormat="1" ht="13.5" hidden="1" customHeight="1"/>
    <row r="147" s="388" customFormat="1" ht="13.5" hidden="1" customHeight="1"/>
    <row r="148" s="388" customFormat="1" ht="13.5" hidden="1" customHeight="1"/>
    <row r="149" s="388" customFormat="1" ht="13.5" hidden="1" customHeight="1"/>
    <row r="150" s="388" customFormat="1" ht="13.5" hidden="1" customHeight="1"/>
    <row r="151" s="388" customFormat="1" ht="13.5" hidden="1" customHeight="1"/>
    <row r="152" s="388" customFormat="1" ht="13.5" hidden="1" customHeight="1"/>
    <row r="153" s="388" customFormat="1" ht="13.5" hidden="1" customHeight="1"/>
    <row r="154" s="388" customFormat="1" ht="13.5" hidden="1" customHeight="1"/>
    <row r="155" s="388" customFormat="1" ht="13.5" hidden="1" customHeight="1"/>
    <row r="156" s="388" customFormat="1" ht="13.5" hidden="1" customHeight="1"/>
    <row r="157" s="388" customFormat="1" ht="13.5" hidden="1" customHeight="1"/>
    <row r="158" s="388" customFormat="1" ht="13.5" hidden="1" customHeight="1"/>
    <row r="159" s="388" customFormat="1" ht="13.5" hidden="1" customHeight="1"/>
    <row r="160" s="388" customFormat="1" ht="13.5" hidden="1" customHeight="1"/>
  </sheetData>
  <sheetProtection algorithmName="SHA-512" hashValue="yS47t7aFIDj3vzk5TNzLnDpyeLMx0wTx2i25QYNN7lt8T7B8Ff74AcaiR4XgvW7dwbjLuTo3brIH/WFdRqxv+g==" saltValue="/ORk+f4iFPzSqplu++pYaA==" spinCount="100000" sheet="1" objects="1" scenarios="1" formatCells="0"/>
  <dataConsolidate/>
  <mergeCells count="112">
    <mergeCell ref="AN43:DC47"/>
    <mergeCell ref="CV53:DC54"/>
    <mergeCell ref="CV50:DC50"/>
    <mergeCell ref="CV51:DC52"/>
    <mergeCell ref="CN51:CU52"/>
    <mergeCell ref="BP53:BW54"/>
    <mergeCell ref="BX53:CE54"/>
    <mergeCell ref="CF53:CM54"/>
    <mergeCell ref="G50:J50"/>
    <mergeCell ref="AN50:BO50"/>
    <mergeCell ref="BP50:BW50"/>
    <mergeCell ref="BX50:CE50"/>
    <mergeCell ref="CF50:CM50"/>
    <mergeCell ref="CN50:CU50"/>
    <mergeCell ref="G51:H54"/>
    <mergeCell ref="BP57:BW58"/>
    <mergeCell ref="BX57:CE58"/>
    <mergeCell ref="K57:K58"/>
    <mergeCell ref="G55:H58"/>
    <mergeCell ref="I55:J56"/>
    <mergeCell ref="K55:K56"/>
    <mergeCell ref="L55:L56"/>
    <mergeCell ref="M55:M56"/>
    <mergeCell ref="N55:N56"/>
    <mergeCell ref="L57:L58"/>
    <mergeCell ref="M57:M58"/>
    <mergeCell ref="N57:N58"/>
    <mergeCell ref="BB57:BO58"/>
    <mergeCell ref="I53:J54"/>
    <mergeCell ref="K53:K54"/>
    <mergeCell ref="L53:L54"/>
    <mergeCell ref="M53:M54"/>
    <mergeCell ref="N53:N54"/>
    <mergeCell ref="BB53:BO54"/>
    <mergeCell ref="AN51:BA54"/>
    <mergeCell ref="BB51:BO52"/>
    <mergeCell ref="BP51:BW52"/>
    <mergeCell ref="BX51:CE52"/>
    <mergeCell ref="CN53:CU54"/>
    <mergeCell ref="I51:J52"/>
    <mergeCell ref="K51:K52"/>
    <mergeCell ref="L51:L52"/>
    <mergeCell ref="M51:M52"/>
    <mergeCell ref="N51:N52"/>
    <mergeCell ref="I57:J58"/>
    <mergeCell ref="AN55:BA58"/>
    <mergeCell ref="BB55:BO56"/>
    <mergeCell ref="BP55:BW56"/>
    <mergeCell ref="CF51:CM52"/>
    <mergeCell ref="AN65:DC69"/>
    <mergeCell ref="BX55:CE56"/>
    <mergeCell ref="CF55:CM56"/>
    <mergeCell ref="CN55:CU56"/>
    <mergeCell ref="CV55:DC56"/>
    <mergeCell ref="CV72:DC72"/>
    <mergeCell ref="BX72:CE72"/>
    <mergeCell ref="CF72:CM72"/>
    <mergeCell ref="CN72:CU72"/>
    <mergeCell ref="CF57:CM58"/>
    <mergeCell ref="CN57:CU58"/>
    <mergeCell ref="CV57:DC58"/>
    <mergeCell ref="G72:J72"/>
    <mergeCell ref="AN72:BO72"/>
    <mergeCell ref="BP72:BW72"/>
    <mergeCell ref="BP75:BW76"/>
    <mergeCell ref="G73:H76"/>
    <mergeCell ref="I73:J74"/>
    <mergeCell ref="K73:K74"/>
    <mergeCell ref="L73:L74"/>
    <mergeCell ref="M73:M74"/>
    <mergeCell ref="N73:N74"/>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I79:J80"/>
    <mergeCell ref="K79:K80"/>
    <mergeCell ref="L79:L80"/>
    <mergeCell ref="M79:M80"/>
    <mergeCell ref="N79:N80"/>
    <mergeCell ref="BB79:BO80"/>
    <mergeCell ref="BP79:BW80"/>
    <mergeCell ref="BX75:CE76"/>
    <mergeCell ref="CF75:CM76"/>
    <mergeCell ref="CF77:CM78"/>
    <mergeCell ref="CF79:CM80"/>
    <mergeCell ref="BX79:CE80"/>
    <mergeCell ref="N77:N78"/>
    <mergeCell ref="AN77:BA80"/>
    <mergeCell ref="BB77:BO78"/>
    <mergeCell ref="BP77:BW78"/>
    <mergeCell ref="BX77:CE78"/>
    <mergeCell ref="CV79:DC80"/>
    <mergeCell ref="CN77:CU78"/>
    <mergeCell ref="CV77:DC78"/>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election activeCell="BM61" sqref="BM61"/>
    </sheetView>
  </sheetViews>
  <sheetFormatPr defaultColWidth="0" defaultRowHeight="13.5" customHeight="1" zeroHeight="1"/>
  <cols>
    <col min="1" max="34" width="2.5" style="293" customWidth="1"/>
    <col min="35" max="122" width="2.5" style="292" customWidth="1"/>
    <col min="123" max="16384" width="2.5" style="292" hidden="1"/>
  </cols>
  <sheetData>
    <row r="1" spans="1:34"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c r="S2" s="292"/>
      <c r="AH2" s="292"/>
    </row>
    <row r="3" spans="1: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row r="5" spans="1:34"/>
    <row r="6" spans="1:34"/>
    <row r="7" spans="1:34"/>
    <row r="8" spans="1:34"/>
    <row r="9" spans="1:34">
      <c r="AH9" s="292"/>
    </row>
    <row r="10" spans="1:34"/>
    <row r="11" spans="1:34"/>
    <row r="12" spans="1:34"/>
    <row r="13" spans="1:34"/>
    <row r="14" spans="1:34"/>
    <row r="15" spans="1:34"/>
    <row r="16" spans="1: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514</v>
      </c>
    </row>
  </sheetData>
  <sheetProtection algorithmName="SHA-512" hashValue="BYqHzk/QdsQBb9iaxf1X1r6NG1xRVWkAkVBi5lQlYwu3RSR27Yq30w3UQJe+ZlexxAWeMzNH2YDL9q7ZisUe/Q==" saltValue="7kxz2MCLdfpjgu7IbV0rF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election activeCell="BM61" sqref="BM61"/>
    </sheetView>
  </sheetViews>
  <sheetFormatPr defaultColWidth="0" defaultRowHeight="13.5" customHeight="1" zeroHeight="1"/>
  <cols>
    <col min="1" max="34" width="2.5" style="293" customWidth="1"/>
    <col min="35" max="122" width="2.5" style="292" customWidth="1"/>
    <col min="123" max="16384" width="2.5" style="292" hidden="1"/>
  </cols>
  <sheetData>
    <row r="1" spans="2:34"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c r="S2" s="292"/>
      <c r="AH2" s="292"/>
    </row>
    <row r="3" spans="2: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row r="5" spans="2:34"/>
    <row r="6" spans="2:34"/>
    <row r="7" spans="2:34"/>
    <row r="8" spans="2:34"/>
    <row r="9" spans="2:34">
      <c r="AH9" s="292"/>
    </row>
    <row r="10" spans="2:34"/>
    <row r="11" spans="2:34"/>
    <row r="12" spans="2:34"/>
    <row r="13" spans="2:34"/>
    <row r="14" spans="2:34"/>
    <row r="15" spans="2:34"/>
    <row r="16" spans="2: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c r="AG59" s="292"/>
      <c r="AH59" s="292"/>
    </row>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514</v>
      </c>
    </row>
  </sheetData>
  <sheetProtection algorithmName="SHA-512" hashValue="dZtcbk627kZtiohAdvhlcJZCOWfiPvVu6wGeQfHP0Ok9Wcthl4diWDSenTuGgUwciB9XylMixBAWIbv7qryvaw==" saltValue="5UcKKw9Cb3kyacjtk76eo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564</v>
      </c>
      <c r="G2" s="157"/>
      <c r="H2" s="158"/>
    </row>
    <row r="3" spans="1:8">
      <c r="A3" s="154" t="s">
        <v>557</v>
      </c>
      <c r="B3" s="159"/>
      <c r="C3" s="160"/>
      <c r="D3" s="161">
        <v>71645</v>
      </c>
      <c r="E3" s="162"/>
      <c r="F3" s="163">
        <v>83280</v>
      </c>
      <c r="G3" s="164"/>
      <c r="H3" s="165"/>
    </row>
    <row r="4" spans="1:8">
      <c r="A4" s="166"/>
      <c r="B4" s="167"/>
      <c r="C4" s="168"/>
      <c r="D4" s="169">
        <v>40289</v>
      </c>
      <c r="E4" s="170"/>
      <c r="F4" s="171">
        <v>43123</v>
      </c>
      <c r="G4" s="172"/>
      <c r="H4" s="173"/>
    </row>
    <row r="5" spans="1:8">
      <c r="A5" s="154" t="s">
        <v>559</v>
      </c>
      <c r="B5" s="159"/>
      <c r="C5" s="160"/>
      <c r="D5" s="161">
        <v>95620</v>
      </c>
      <c r="E5" s="162"/>
      <c r="F5" s="163">
        <v>88968</v>
      </c>
      <c r="G5" s="164"/>
      <c r="H5" s="165"/>
    </row>
    <row r="6" spans="1:8">
      <c r="A6" s="166"/>
      <c r="B6" s="167"/>
      <c r="C6" s="168"/>
      <c r="D6" s="169">
        <v>35294</v>
      </c>
      <c r="E6" s="170"/>
      <c r="F6" s="171">
        <v>45482</v>
      </c>
      <c r="G6" s="172"/>
      <c r="H6" s="173"/>
    </row>
    <row r="7" spans="1:8">
      <c r="A7" s="154" t="s">
        <v>560</v>
      </c>
      <c r="B7" s="159"/>
      <c r="C7" s="160"/>
      <c r="D7" s="161">
        <v>97184</v>
      </c>
      <c r="E7" s="162"/>
      <c r="F7" s="163">
        <v>85173</v>
      </c>
      <c r="G7" s="164"/>
      <c r="H7" s="165"/>
    </row>
    <row r="8" spans="1:8">
      <c r="A8" s="166"/>
      <c r="B8" s="167"/>
      <c r="C8" s="168"/>
      <c r="D8" s="169">
        <v>56347</v>
      </c>
      <c r="E8" s="170"/>
      <c r="F8" s="171">
        <v>43913</v>
      </c>
      <c r="G8" s="172"/>
      <c r="H8" s="173"/>
    </row>
    <row r="9" spans="1:8">
      <c r="A9" s="154" t="s">
        <v>561</v>
      </c>
      <c r="B9" s="159"/>
      <c r="C9" s="160"/>
      <c r="D9" s="161">
        <v>157978</v>
      </c>
      <c r="E9" s="162"/>
      <c r="F9" s="163">
        <v>94081</v>
      </c>
      <c r="G9" s="164"/>
      <c r="H9" s="165"/>
    </row>
    <row r="10" spans="1:8">
      <c r="A10" s="166"/>
      <c r="B10" s="167"/>
      <c r="C10" s="168"/>
      <c r="D10" s="169">
        <v>62547</v>
      </c>
      <c r="E10" s="170"/>
      <c r="F10" s="171">
        <v>48949</v>
      </c>
      <c r="G10" s="172"/>
      <c r="H10" s="173"/>
    </row>
    <row r="11" spans="1:8">
      <c r="A11" s="154" t="s">
        <v>562</v>
      </c>
      <c r="B11" s="159"/>
      <c r="C11" s="160"/>
      <c r="D11" s="161">
        <v>112953</v>
      </c>
      <c r="E11" s="162"/>
      <c r="F11" s="163">
        <v>92632</v>
      </c>
      <c r="G11" s="164"/>
      <c r="H11" s="165"/>
    </row>
    <row r="12" spans="1:8">
      <c r="A12" s="166"/>
      <c r="B12" s="167"/>
      <c r="C12" s="174"/>
      <c r="D12" s="169">
        <v>55183</v>
      </c>
      <c r="E12" s="170"/>
      <c r="F12" s="171">
        <v>47978</v>
      </c>
      <c r="G12" s="172"/>
      <c r="H12" s="173"/>
    </row>
    <row r="13" spans="1:8">
      <c r="A13" s="154"/>
      <c r="B13" s="159"/>
      <c r="C13" s="175"/>
      <c r="D13" s="176">
        <v>107076</v>
      </c>
      <c r="E13" s="177"/>
      <c r="F13" s="178">
        <v>88827</v>
      </c>
      <c r="G13" s="179"/>
      <c r="H13" s="165"/>
    </row>
    <row r="14" spans="1:8">
      <c r="A14" s="166"/>
      <c r="B14" s="167"/>
      <c r="C14" s="168"/>
      <c r="D14" s="169">
        <v>49932</v>
      </c>
      <c r="E14" s="170"/>
      <c r="F14" s="171">
        <v>45889</v>
      </c>
      <c r="G14" s="172"/>
      <c r="H14" s="173"/>
    </row>
    <row r="17" spans="1:11">
      <c r="A17" s="150" t="s">
        <v>53</v>
      </c>
    </row>
    <row r="18" spans="1:11">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c r="A19" s="180" t="s">
        <v>54</v>
      </c>
      <c r="B19" s="180">
        <f>ROUND(VALUE(SUBSTITUTE(実質収支比率等に係る経年分析!F$48,"▲","-")),2)</f>
        <v>0.77</v>
      </c>
      <c r="C19" s="180">
        <f>ROUND(VALUE(SUBSTITUTE(実質収支比率等に係る経年分析!G$48,"▲","-")),2)</f>
        <v>1.92</v>
      </c>
      <c r="D19" s="180">
        <f>ROUND(VALUE(SUBSTITUTE(実質収支比率等に係る経年分析!H$48,"▲","-")),2)</f>
        <v>2.94</v>
      </c>
      <c r="E19" s="180">
        <f>ROUND(VALUE(SUBSTITUTE(実質収支比率等に係る経年分析!I$48,"▲","-")),2)</f>
        <v>2.41</v>
      </c>
      <c r="F19" s="180">
        <f>ROUND(VALUE(SUBSTITUTE(実質収支比率等に係る経年分析!J$48,"▲","-")),2)</f>
        <v>0.56999999999999995</v>
      </c>
    </row>
    <row r="20" spans="1:11">
      <c r="A20" s="180" t="s">
        <v>55</v>
      </c>
      <c r="B20" s="180">
        <f>ROUND(VALUE(SUBSTITUTE(実質収支比率等に係る経年分析!F$47,"▲","-")),2)</f>
        <v>23.12</v>
      </c>
      <c r="C20" s="180">
        <f>ROUND(VALUE(SUBSTITUTE(実質収支比率等に係る経年分析!G$47,"▲","-")),2)</f>
        <v>23.69</v>
      </c>
      <c r="D20" s="180">
        <f>ROUND(VALUE(SUBSTITUTE(実質収支比率等に係る経年分析!H$47,"▲","-")),2)</f>
        <v>24.87</v>
      </c>
      <c r="E20" s="180">
        <f>ROUND(VALUE(SUBSTITUTE(実質収支比率等に係る経年分析!I$47,"▲","-")),2)</f>
        <v>26.58</v>
      </c>
      <c r="F20" s="180">
        <f>ROUND(VALUE(SUBSTITUTE(実質収支比率等に係る経年分析!J$47,"▲","-")),2)</f>
        <v>26.23</v>
      </c>
    </row>
    <row r="21" spans="1:11">
      <c r="A21" s="180" t="s">
        <v>56</v>
      </c>
      <c r="B21" s="180">
        <f>IF(ISNUMBER(VALUE(SUBSTITUTE(実質収支比率等に係る経年分析!F$49,"▲","-"))),ROUND(VALUE(SUBSTITUTE(実質収支比率等に係る経年分析!F$49,"▲","-")),2),NA())</f>
        <v>-3.07</v>
      </c>
      <c r="C21" s="180">
        <f>IF(ISNUMBER(VALUE(SUBSTITUTE(実質収支比率等に係る経年分析!G$49,"▲","-"))),ROUND(VALUE(SUBSTITUTE(実質収支比率等に係る経年分析!G$49,"▲","-")),2),NA())</f>
        <v>1.54</v>
      </c>
      <c r="D21" s="180">
        <f>IF(ISNUMBER(VALUE(SUBSTITUTE(実質収支比率等に係る経年分析!H$49,"▲","-"))),ROUND(VALUE(SUBSTITUTE(実質収支比率等に係る経年分析!H$49,"▲","-")),2),NA())</f>
        <v>1.98</v>
      </c>
      <c r="E21" s="180">
        <f>IF(ISNUMBER(VALUE(SUBSTITUTE(実質収支比率等に係る経年分析!I$49,"▲","-"))),ROUND(VALUE(SUBSTITUTE(実質収支比率等に係る経年分析!I$49,"▲","-")),2),NA())</f>
        <v>0.93</v>
      </c>
      <c r="F21" s="180">
        <f>IF(ISNUMBER(VALUE(SUBSTITUTE(実質収支比率等に係る経年分析!J$49,"▲","-"))),ROUND(VALUE(SUBSTITUTE(実質収支比率等に係る経年分析!J$49,"▲","-")),2),NA())</f>
        <v>-1.01</v>
      </c>
    </row>
    <row r="24" spans="1:11">
      <c r="A24" s="150" t="s">
        <v>57</v>
      </c>
    </row>
    <row r="25" spans="1:11">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0.02</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0.06</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港湾整備事業特別会計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0.09</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0.08</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0.08</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0.09</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v>
      </c>
    </row>
    <row r="31" spans="1:11">
      <c r="A31" s="181" t="str">
        <f>IF(連結実質赤字比率に係る赤字・黒字の構成分析!C$39="",NA(),連結実質赤字比率に係る赤字・黒字の構成分析!C$39)</f>
        <v>下水道事業会計</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0.51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0.5</v>
      </c>
    </row>
    <row r="32" spans="1:11">
      <c r="A32" s="181" t="str">
        <f>IF(連結実質赤字比率に係る赤字・黒字の構成分析!C$38="",NA(),連結実質赤字比率に係る赤字・黒字の構成分析!C$38)</f>
        <v>一般会計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0.76</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1.91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2.94</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2.4</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0.56999999999999995</v>
      </c>
    </row>
    <row r="33" spans="1:16">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0.67</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0.78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0.62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0.12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0.62</v>
      </c>
    </row>
    <row r="34" spans="1:16">
      <c r="A34" s="181" t="str">
        <f>IF(連結実質赤字比率に係る赤字・黒字の構成分析!C$36="",NA(),連結実質赤字比率に係る赤字・黒字の構成分析!C$36)</f>
        <v>国民健康保険事業特別会計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0.27</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1.65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1.63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0.76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v>
      </c>
    </row>
    <row r="35" spans="1:16">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8.27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9.1199999999999992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10.029999999999999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9.74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10.23</v>
      </c>
    </row>
    <row r="36" spans="1:16">
      <c r="A36" s="181" t="str">
        <f>IF(連結実質赤字比率に係る赤字・黒字の構成分析!C$34="",NA(),連結実質赤字比率に係る赤字・黒字の構成分析!C$34)</f>
        <v>市立八幡浜総合病院事業会計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18.84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20.81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23.08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24.4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28.35</v>
      </c>
    </row>
    <row r="39" spans="1:16">
      <c r="A39" s="150" t="s">
        <v>60</v>
      </c>
    </row>
    <row r="40" spans="1:16">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2560</v>
      </c>
      <c r="E42" s="182"/>
      <c r="F42" s="182"/>
      <c r="G42" s="182">
        <f>'実質公債費比率（分子）の構造'!L$52</f>
        <v>2551</v>
      </c>
      <c r="H42" s="182"/>
      <c r="I42" s="182"/>
      <c r="J42" s="182">
        <f>'実質公債費比率（分子）の構造'!M$52</f>
        <v>2569</v>
      </c>
      <c r="K42" s="182"/>
      <c r="L42" s="182"/>
      <c r="M42" s="182">
        <f>'実質公債費比率（分子）の構造'!N$52</f>
        <v>2524</v>
      </c>
      <c r="N42" s="182"/>
      <c r="O42" s="182"/>
      <c r="P42" s="182">
        <f>'実質公債費比率（分子）の構造'!O$52</f>
        <v>2552</v>
      </c>
    </row>
    <row r="43" spans="1:16">
      <c r="A43" s="182" t="s">
        <v>64</v>
      </c>
      <c r="B43" s="182" t="str">
        <f>'実質公債費比率（分子）の構造'!K$51</f>
        <v>-</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c r="A44" s="182" t="s">
        <v>65</v>
      </c>
      <c r="B44" s="182">
        <f>'実質公債費比率（分子）の構造'!K$50</f>
        <v>112</v>
      </c>
      <c r="C44" s="182"/>
      <c r="D44" s="182"/>
      <c r="E44" s="182">
        <f>'実質公債費比率（分子）の構造'!L$50</f>
        <v>89</v>
      </c>
      <c r="F44" s="182"/>
      <c r="G44" s="182"/>
      <c r="H44" s="182">
        <f>'実質公債費比率（分子）の構造'!M$50</f>
        <v>78</v>
      </c>
      <c r="I44" s="182"/>
      <c r="J44" s="182"/>
      <c r="K44" s="182">
        <f>'実質公債費比率（分子）の構造'!N$50</f>
        <v>64</v>
      </c>
      <c r="L44" s="182"/>
      <c r="M44" s="182"/>
      <c r="N44" s="182">
        <f>'実質公債費比率（分子）の構造'!O$50</f>
        <v>39</v>
      </c>
      <c r="O44" s="182"/>
      <c r="P44" s="182"/>
    </row>
    <row r="45" spans="1:16">
      <c r="A45" s="182" t="s">
        <v>66</v>
      </c>
      <c r="B45" s="182">
        <f>'実質公債費比率（分子）の構造'!K$49</f>
        <v>7</v>
      </c>
      <c r="C45" s="182"/>
      <c r="D45" s="182"/>
      <c r="E45" s="182">
        <f>'実質公債費比率（分子）の構造'!L$49</f>
        <v>6</v>
      </c>
      <c r="F45" s="182"/>
      <c r="G45" s="182"/>
      <c r="H45" s="182">
        <f>'実質公債費比率（分子）の構造'!M$49</f>
        <v>6</v>
      </c>
      <c r="I45" s="182"/>
      <c r="J45" s="182"/>
      <c r="K45" s="182">
        <f>'実質公債費比率（分子）の構造'!N$49</f>
        <v>3</v>
      </c>
      <c r="L45" s="182"/>
      <c r="M45" s="182"/>
      <c r="N45" s="182">
        <f>'実質公債費比率（分子）の構造'!O$49</f>
        <v>3</v>
      </c>
      <c r="O45" s="182"/>
      <c r="P45" s="182"/>
    </row>
    <row r="46" spans="1:16">
      <c r="A46" s="182" t="s">
        <v>67</v>
      </c>
      <c r="B46" s="182">
        <f>'実質公債費比率（分子）の構造'!K$48</f>
        <v>1072</v>
      </c>
      <c r="C46" s="182"/>
      <c r="D46" s="182"/>
      <c r="E46" s="182">
        <f>'実質公債費比率（分子）の構造'!L$48</f>
        <v>1062</v>
      </c>
      <c r="F46" s="182"/>
      <c r="G46" s="182"/>
      <c r="H46" s="182">
        <f>'実質公債費比率（分子）の構造'!M$48</f>
        <v>959</v>
      </c>
      <c r="I46" s="182"/>
      <c r="J46" s="182"/>
      <c r="K46" s="182">
        <f>'実質公債費比率（分子）の構造'!N$48</f>
        <v>1081</v>
      </c>
      <c r="L46" s="182"/>
      <c r="M46" s="182"/>
      <c r="N46" s="182">
        <f>'実質公債費比率（分子）の構造'!O$48</f>
        <v>1104</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2399</v>
      </c>
      <c r="C49" s="182"/>
      <c r="D49" s="182"/>
      <c r="E49" s="182">
        <f>'実質公債費比率（分子）の構造'!L$45</f>
        <v>2364</v>
      </c>
      <c r="F49" s="182"/>
      <c r="G49" s="182"/>
      <c r="H49" s="182">
        <f>'実質公債費比率（分子）の構造'!M$45</f>
        <v>2282</v>
      </c>
      <c r="I49" s="182"/>
      <c r="J49" s="182"/>
      <c r="K49" s="182">
        <f>'実質公債費比率（分子）の構造'!N$45</f>
        <v>2253</v>
      </c>
      <c r="L49" s="182"/>
      <c r="M49" s="182"/>
      <c r="N49" s="182">
        <f>'実質公債費比率（分子）の構造'!O$45</f>
        <v>2261</v>
      </c>
      <c r="O49" s="182"/>
      <c r="P49" s="182"/>
    </row>
    <row r="50" spans="1:16">
      <c r="A50" s="182" t="s">
        <v>71</v>
      </c>
      <c r="B50" s="182" t="e">
        <f>NA()</f>
        <v>#N/A</v>
      </c>
      <c r="C50" s="182">
        <f>IF(ISNUMBER('実質公債費比率（分子）の構造'!K$53),'実質公債費比率（分子）の構造'!K$53,NA())</f>
        <v>1030</v>
      </c>
      <c r="D50" s="182" t="e">
        <f>NA()</f>
        <v>#N/A</v>
      </c>
      <c r="E50" s="182" t="e">
        <f>NA()</f>
        <v>#N/A</v>
      </c>
      <c r="F50" s="182">
        <f>IF(ISNUMBER('実質公債費比率（分子）の構造'!L$53),'実質公債費比率（分子）の構造'!L$53,NA())</f>
        <v>970</v>
      </c>
      <c r="G50" s="182" t="e">
        <f>NA()</f>
        <v>#N/A</v>
      </c>
      <c r="H50" s="182" t="e">
        <f>NA()</f>
        <v>#N/A</v>
      </c>
      <c r="I50" s="182">
        <f>IF(ISNUMBER('実質公債費比率（分子）の構造'!M$53),'実質公債費比率（分子）の構造'!M$53,NA())</f>
        <v>756</v>
      </c>
      <c r="J50" s="182" t="e">
        <f>NA()</f>
        <v>#N/A</v>
      </c>
      <c r="K50" s="182" t="e">
        <f>NA()</f>
        <v>#N/A</v>
      </c>
      <c r="L50" s="182">
        <f>IF(ISNUMBER('実質公債費比率（分子）の構造'!N$53),'実質公債費比率（分子）の構造'!N$53,NA())</f>
        <v>877</v>
      </c>
      <c r="M50" s="182" t="e">
        <f>NA()</f>
        <v>#N/A</v>
      </c>
      <c r="N50" s="182" t="e">
        <f>NA()</f>
        <v>#N/A</v>
      </c>
      <c r="O50" s="182">
        <f>IF(ISNUMBER('実質公債費比率（分子）の構造'!O$53),'実質公債費比率（分子）の構造'!O$53,NA())</f>
        <v>855</v>
      </c>
      <c r="P50" s="182" t="e">
        <f>NA()</f>
        <v>#N/A</v>
      </c>
    </row>
    <row r="53" spans="1:16">
      <c r="A53" s="150" t="s">
        <v>72</v>
      </c>
    </row>
    <row r="54" spans="1:16">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24723</v>
      </c>
      <c r="E56" s="181"/>
      <c r="F56" s="181"/>
      <c r="G56" s="181">
        <f>'将来負担比率（分子）の構造'!J$52</f>
        <v>24507</v>
      </c>
      <c r="H56" s="181"/>
      <c r="I56" s="181"/>
      <c r="J56" s="181">
        <f>'将来負担比率（分子）の構造'!K$52</f>
        <v>24519</v>
      </c>
      <c r="K56" s="181"/>
      <c r="L56" s="181"/>
      <c r="M56" s="181">
        <f>'将来負担比率（分子）の構造'!L$52</f>
        <v>25459</v>
      </c>
      <c r="N56" s="181"/>
      <c r="O56" s="181"/>
      <c r="P56" s="181">
        <f>'将来負担比率（分子）の構造'!M$52</f>
        <v>26374</v>
      </c>
    </row>
    <row r="57" spans="1:16">
      <c r="A57" s="181" t="s">
        <v>42</v>
      </c>
      <c r="B57" s="181"/>
      <c r="C57" s="181"/>
      <c r="D57" s="181">
        <f>'将来負担比率（分子）の構造'!I$51</f>
        <v>1749</v>
      </c>
      <c r="E57" s="181"/>
      <c r="F57" s="181"/>
      <c r="G57" s="181">
        <f>'将来負担比率（分子）の構造'!J$51</f>
        <v>1526</v>
      </c>
      <c r="H57" s="181"/>
      <c r="I57" s="181"/>
      <c r="J57" s="181">
        <f>'将来負担比率（分子）の構造'!K$51</f>
        <v>1237</v>
      </c>
      <c r="K57" s="181"/>
      <c r="L57" s="181"/>
      <c r="M57" s="181">
        <f>'将来負担比率（分子）の構造'!L$51</f>
        <v>972</v>
      </c>
      <c r="N57" s="181"/>
      <c r="O57" s="181"/>
      <c r="P57" s="181">
        <f>'将来負担比率（分子）の構造'!M$51</f>
        <v>784</v>
      </c>
    </row>
    <row r="58" spans="1:16">
      <c r="A58" s="181" t="s">
        <v>41</v>
      </c>
      <c r="B58" s="181"/>
      <c r="C58" s="181"/>
      <c r="D58" s="181">
        <f>'将来負担比率（分子）の構造'!I$50</f>
        <v>4281</v>
      </c>
      <c r="E58" s="181"/>
      <c r="F58" s="181"/>
      <c r="G58" s="181">
        <f>'将来負担比率（分子）の構造'!J$50</f>
        <v>4340</v>
      </c>
      <c r="H58" s="181"/>
      <c r="I58" s="181"/>
      <c r="J58" s="181">
        <f>'将来負担比率（分子）の構造'!K$50</f>
        <v>4449</v>
      </c>
      <c r="K58" s="181"/>
      <c r="L58" s="181"/>
      <c r="M58" s="181">
        <f>'将来負担比率（分子）の構造'!L$50</f>
        <v>4620</v>
      </c>
      <c r="N58" s="181"/>
      <c r="O58" s="181"/>
      <c r="P58" s="181">
        <f>'将来負担比率（分子）の構造'!M$50</f>
        <v>5365</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f>'将来負担比率（分子）の構造'!I$46</f>
        <v>22</v>
      </c>
      <c r="C61" s="181"/>
      <c r="D61" s="181"/>
      <c r="E61" s="181">
        <f>'将来負担比率（分子）の構造'!J$46</f>
        <v>26</v>
      </c>
      <c r="F61" s="181"/>
      <c r="G61" s="181"/>
      <c r="H61" s="181">
        <f>'将来負担比率（分子）の構造'!K$46</f>
        <v>26</v>
      </c>
      <c r="I61" s="181"/>
      <c r="J61" s="181"/>
      <c r="K61" s="181">
        <f>'将来負担比率（分子）の構造'!L$46</f>
        <v>25</v>
      </c>
      <c r="L61" s="181"/>
      <c r="M61" s="181"/>
      <c r="N61" s="181">
        <f>'将来負担比率（分子）の構造'!M$46</f>
        <v>21</v>
      </c>
      <c r="O61" s="181"/>
      <c r="P61" s="181"/>
    </row>
    <row r="62" spans="1:16">
      <c r="A62" s="181" t="s">
        <v>35</v>
      </c>
      <c r="B62" s="181">
        <f>'将来負担比率（分子）の構造'!I$45</f>
        <v>2292</v>
      </c>
      <c r="C62" s="181"/>
      <c r="D62" s="181"/>
      <c r="E62" s="181">
        <f>'将来負担比率（分子）の構造'!J$45</f>
        <v>2236</v>
      </c>
      <c r="F62" s="181"/>
      <c r="G62" s="181"/>
      <c r="H62" s="181">
        <f>'将来負担比率（分子）の構造'!K$45</f>
        <v>2212</v>
      </c>
      <c r="I62" s="181"/>
      <c r="J62" s="181"/>
      <c r="K62" s="181">
        <f>'将来負担比率（分子）の構造'!L$45</f>
        <v>2254</v>
      </c>
      <c r="L62" s="181"/>
      <c r="M62" s="181"/>
      <c r="N62" s="181">
        <f>'将来負担比率（分子）の構造'!M$45</f>
        <v>2280</v>
      </c>
      <c r="O62" s="181"/>
      <c r="P62" s="181"/>
    </row>
    <row r="63" spans="1:16">
      <c r="A63" s="181" t="s">
        <v>34</v>
      </c>
      <c r="B63" s="181">
        <f>'将来負担比率（分子）の構造'!I$44</f>
        <v>166</v>
      </c>
      <c r="C63" s="181"/>
      <c r="D63" s="181"/>
      <c r="E63" s="181">
        <f>'将来負担比率（分子）の構造'!J$44</f>
        <v>133</v>
      </c>
      <c r="F63" s="181"/>
      <c r="G63" s="181"/>
      <c r="H63" s="181">
        <f>'将来負担比率（分子）の構造'!K$44</f>
        <v>142</v>
      </c>
      <c r="I63" s="181"/>
      <c r="J63" s="181"/>
      <c r="K63" s="181">
        <f>'将来負担比率（分子）の構造'!L$44</f>
        <v>215</v>
      </c>
      <c r="L63" s="181"/>
      <c r="M63" s="181"/>
      <c r="N63" s="181">
        <f>'将来負担比率（分子）の構造'!M$44</f>
        <v>436</v>
      </c>
      <c r="O63" s="181"/>
      <c r="P63" s="181"/>
    </row>
    <row r="64" spans="1:16">
      <c r="A64" s="181" t="s">
        <v>33</v>
      </c>
      <c r="B64" s="181">
        <f>'将来負担比率（分子）の構造'!I$43</f>
        <v>14372</v>
      </c>
      <c r="C64" s="181"/>
      <c r="D64" s="181"/>
      <c r="E64" s="181">
        <f>'将来負担比率（分子）の構造'!J$43</f>
        <v>13057</v>
      </c>
      <c r="F64" s="181"/>
      <c r="G64" s="181"/>
      <c r="H64" s="181">
        <f>'将来負担比率（分子）の構造'!K$43</f>
        <v>12481</v>
      </c>
      <c r="I64" s="181"/>
      <c r="J64" s="181"/>
      <c r="K64" s="181">
        <f>'将来負担比率（分子）の構造'!L$43</f>
        <v>11450</v>
      </c>
      <c r="L64" s="181"/>
      <c r="M64" s="181"/>
      <c r="N64" s="181">
        <f>'将来負担比率（分子）の構造'!M$43</f>
        <v>11455</v>
      </c>
      <c r="O64" s="181"/>
      <c r="P64" s="181"/>
    </row>
    <row r="65" spans="1:16">
      <c r="A65" s="181" t="s">
        <v>32</v>
      </c>
      <c r="B65" s="181">
        <f>'将来負担比率（分子）の構造'!I$42</f>
        <v>347</v>
      </c>
      <c r="C65" s="181"/>
      <c r="D65" s="181"/>
      <c r="E65" s="181">
        <f>'将来負担比率（分子）の構造'!J$42</f>
        <v>268</v>
      </c>
      <c r="F65" s="181"/>
      <c r="G65" s="181"/>
      <c r="H65" s="181">
        <f>'将来負担比率（分子）の構造'!K$42</f>
        <v>198</v>
      </c>
      <c r="I65" s="181"/>
      <c r="J65" s="181"/>
      <c r="K65" s="181">
        <f>'将来負担比率（分子）の構造'!L$42</f>
        <v>139</v>
      </c>
      <c r="L65" s="181"/>
      <c r="M65" s="181"/>
      <c r="N65" s="181">
        <f>'将来負担比率（分子）の構造'!M$42</f>
        <v>103</v>
      </c>
      <c r="O65" s="181"/>
      <c r="P65" s="181"/>
    </row>
    <row r="66" spans="1:16">
      <c r="A66" s="181" t="s">
        <v>31</v>
      </c>
      <c r="B66" s="181">
        <f>'将来負担比率（分子）の構造'!I$41</f>
        <v>21611</v>
      </c>
      <c r="C66" s="181"/>
      <c r="D66" s="181"/>
      <c r="E66" s="181">
        <f>'将来負担比率（分子）の構造'!J$41</f>
        <v>21723</v>
      </c>
      <c r="F66" s="181"/>
      <c r="G66" s="181"/>
      <c r="H66" s="181">
        <f>'将来負担比率（分子）の構造'!K$41</f>
        <v>22396</v>
      </c>
      <c r="I66" s="181"/>
      <c r="J66" s="181"/>
      <c r="K66" s="181">
        <f>'将来負担比率（分子）の構造'!L$41</f>
        <v>23859</v>
      </c>
      <c r="L66" s="181"/>
      <c r="M66" s="181"/>
      <c r="N66" s="181">
        <f>'将来負担比率（分子）の構造'!M$41</f>
        <v>24320</v>
      </c>
      <c r="O66" s="181"/>
      <c r="P66" s="181"/>
    </row>
    <row r="67" spans="1:16">
      <c r="A67" s="181" t="s">
        <v>75</v>
      </c>
      <c r="B67" s="181" t="e">
        <f>NA()</f>
        <v>#N/A</v>
      </c>
      <c r="C67" s="181">
        <f>IF(ISNUMBER('将来負担比率（分子）の構造'!I$53), IF('将来負担比率（分子）の構造'!I$53 &lt; 0, 0, '将来負担比率（分子）の構造'!I$53), NA())</f>
        <v>8059</v>
      </c>
      <c r="D67" s="181" t="e">
        <f>NA()</f>
        <v>#N/A</v>
      </c>
      <c r="E67" s="181" t="e">
        <f>NA()</f>
        <v>#N/A</v>
      </c>
      <c r="F67" s="181">
        <f>IF(ISNUMBER('将来負担比率（分子）の構造'!J$53), IF('将来負担比率（分子）の構造'!J$53 &lt; 0, 0, '将来負担比率（分子）の構造'!J$53), NA())</f>
        <v>7069</v>
      </c>
      <c r="G67" s="181" t="e">
        <f>NA()</f>
        <v>#N/A</v>
      </c>
      <c r="H67" s="181" t="e">
        <f>NA()</f>
        <v>#N/A</v>
      </c>
      <c r="I67" s="181">
        <f>IF(ISNUMBER('将来負担比率（分子）の構造'!K$53), IF('将来負担比率（分子）の構造'!K$53 &lt; 0, 0, '将来負担比率（分子）の構造'!K$53), NA())</f>
        <v>7251</v>
      </c>
      <c r="J67" s="181" t="e">
        <f>NA()</f>
        <v>#N/A</v>
      </c>
      <c r="K67" s="181" t="e">
        <f>NA()</f>
        <v>#N/A</v>
      </c>
      <c r="L67" s="181">
        <f>IF(ISNUMBER('将来負担比率（分子）の構造'!L$53), IF('将来負担比率（分子）の構造'!L$53 &lt; 0, 0, '将来負担比率（分子）の構造'!L$53), NA())</f>
        <v>6892</v>
      </c>
      <c r="M67" s="181" t="e">
        <f>NA()</f>
        <v>#N/A</v>
      </c>
      <c r="N67" s="181" t="e">
        <f>NA()</f>
        <v>#N/A</v>
      </c>
      <c r="O67" s="181">
        <f>IF(ISNUMBER('将来負担比率（分子）の構造'!M$53), IF('将来負担比率（分子）の構造'!M$53 &lt; 0, 0, '将来負担比率（分子）の構造'!M$53), NA())</f>
        <v>6091</v>
      </c>
      <c r="P67" s="181" t="e">
        <f>NA()</f>
        <v>#N/A</v>
      </c>
    </row>
    <row r="70" spans="1:16">
      <c r="A70" s="183" t="s">
        <v>76</v>
      </c>
      <c r="B70" s="183"/>
      <c r="C70" s="183"/>
      <c r="D70" s="183"/>
      <c r="E70" s="183"/>
      <c r="F70" s="183"/>
    </row>
    <row r="71" spans="1:16">
      <c r="A71" s="184"/>
      <c r="B71" s="184" t="str">
        <f>基金残高に係る経年分析!F54</f>
        <v>H30</v>
      </c>
      <c r="C71" s="184" t="str">
        <f>基金残高に係る経年分析!G54</f>
        <v>R01</v>
      </c>
      <c r="D71" s="184" t="str">
        <f>基金残高に係る経年分析!H54</f>
        <v>R02</v>
      </c>
    </row>
    <row r="72" spans="1:16">
      <c r="A72" s="184" t="s">
        <v>77</v>
      </c>
      <c r="B72" s="185">
        <f>基金残高に係る経年分析!F55</f>
        <v>2771</v>
      </c>
      <c r="C72" s="185">
        <f>基金残高に係る経年分析!G55</f>
        <v>2936</v>
      </c>
      <c r="D72" s="185">
        <f>基金残高に係る経年分析!H55</f>
        <v>3020</v>
      </c>
    </row>
    <row r="73" spans="1:16">
      <c r="A73" s="184" t="s">
        <v>78</v>
      </c>
      <c r="B73" s="185">
        <f>基金残高に係る経年分析!F56</f>
        <v>746</v>
      </c>
      <c r="C73" s="185">
        <f>基金残高に係る経年分析!G56</f>
        <v>759</v>
      </c>
      <c r="D73" s="185">
        <f>基金残高に係る経年分析!H56</f>
        <v>767</v>
      </c>
    </row>
    <row r="74" spans="1:16">
      <c r="A74" s="184" t="s">
        <v>79</v>
      </c>
      <c r="B74" s="185">
        <f>基金残高に係る経年分析!F57</f>
        <v>2059</v>
      </c>
      <c r="C74" s="185">
        <f>基金残高に係る経年分析!G57</f>
        <v>2013</v>
      </c>
      <c r="D74" s="185">
        <f>基金残高に係る経年分析!H57</f>
        <v>1978</v>
      </c>
    </row>
  </sheetData>
  <sheetProtection algorithmName="SHA-512" hashValue="sHR0G5c0EYruz5cXbKuJS4Npdy+/aEixmLfCesQ4lThkdWiKnQt3lk46kTUqm4dyAJwcuiJTeQ0ROsDOPZpDRw==" saltValue="8qIsFaBLGwbQNgv2KUC20w=="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3"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214</v>
      </c>
      <c r="DI1" s="662"/>
      <c r="DJ1" s="662"/>
      <c r="DK1" s="662"/>
      <c r="DL1" s="662"/>
      <c r="DM1" s="662"/>
      <c r="DN1" s="663"/>
      <c r="DO1" s="226"/>
      <c r="DP1" s="661" t="s">
        <v>215</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664" t="s">
        <v>217</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218</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219</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c r="B4" s="664" t="s">
        <v>1</v>
      </c>
      <c r="C4" s="665"/>
      <c r="D4" s="665"/>
      <c r="E4" s="665"/>
      <c r="F4" s="665"/>
      <c r="G4" s="665"/>
      <c r="H4" s="665"/>
      <c r="I4" s="665"/>
      <c r="J4" s="665"/>
      <c r="K4" s="665"/>
      <c r="L4" s="665"/>
      <c r="M4" s="665"/>
      <c r="N4" s="665"/>
      <c r="O4" s="665"/>
      <c r="P4" s="665"/>
      <c r="Q4" s="666"/>
      <c r="R4" s="664" t="s">
        <v>220</v>
      </c>
      <c r="S4" s="665"/>
      <c r="T4" s="665"/>
      <c r="U4" s="665"/>
      <c r="V4" s="665"/>
      <c r="W4" s="665"/>
      <c r="X4" s="665"/>
      <c r="Y4" s="666"/>
      <c r="Z4" s="664" t="s">
        <v>221</v>
      </c>
      <c r="AA4" s="665"/>
      <c r="AB4" s="665"/>
      <c r="AC4" s="666"/>
      <c r="AD4" s="664" t="s">
        <v>222</v>
      </c>
      <c r="AE4" s="665"/>
      <c r="AF4" s="665"/>
      <c r="AG4" s="665"/>
      <c r="AH4" s="665"/>
      <c r="AI4" s="665"/>
      <c r="AJ4" s="665"/>
      <c r="AK4" s="666"/>
      <c r="AL4" s="664" t="s">
        <v>221</v>
      </c>
      <c r="AM4" s="665"/>
      <c r="AN4" s="665"/>
      <c r="AO4" s="666"/>
      <c r="AP4" s="670" t="s">
        <v>223</v>
      </c>
      <c r="AQ4" s="670"/>
      <c r="AR4" s="670"/>
      <c r="AS4" s="670"/>
      <c r="AT4" s="670"/>
      <c r="AU4" s="670"/>
      <c r="AV4" s="670"/>
      <c r="AW4" s="670"/>
      <c r="AX4" s="670"/>
      <c r="AY4" s="670"/>
      <c r="AZ4" s="670"/>
      <c r="BA4" s="670"/>
      <c r="BB4" s="670"/>
      <c r="BC4" s="670"/>
      <c r="BD4" s="670"/>
      <c r="BE4" s="670"/>
      <c r="BF4" s="670"/>
      <c r="BG4" s="670" t="s">
        <v>224</v>
      </c>
      <c r="BH4" s="670"/>
      <c r="BI4" s="670"/>
      <c r="BJ4" s="670"/>
      <c r="BK4" s="670"/>
      <c r="BL4" s="670"/>
      <c r="BM4" s="670"/>
      <c r="BN4" s="670"/>
      <c r="BO4" s="670" t="s">
        <v>221</v>
      </c>
      <c r="BP4" s="670"/>
      <c r="BQ4" s="670"/>
      <c r="BR4" s="670"/>
      <c r="BS4" s="670" t="s">
        <v>225</v>
      </c>
      <c r="BT4" s="670"/>
      <c r="BU4" s="670"/>
      <c r="BV4" s="670"/>
      <c r="BW4" s="670"/>
      <c r="BX4" s="670"/>
      <c r="BY4" s="670"/>
      <c r="BZ4" s="670"/>
      <c r="CA4" s="670"/>
      <c r="CB4" s="670"/>
      <c r="CD4" s="667" t="s">
        <v>226</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c r="B5" s="671" t="s">
        <v>227</v>
      </c>
      <c r="C5" s="672"/>
      <c r="D5" s="672"/>
      <c r="E5" s="672"/>
      <c r="F5" s="672"/>
      <c r="G5" s="672"/>
      <c r="H5" s="672"/>
      <c r="I5" s="672"/>
      <c r="J5" s="672"/>
      <c r="K5" s="672"/>
      <c r="L5" s="672"/>
      <c r="M5" s="672"/>
      <c r="N5" s="672"/>
      <c r="O5" s="672"/>
      <c r="P5" s="672"/>
      <c r="Q5" s="673"/>
      <c r="R5" s="674">
        <v>3452043</v>
      </c>
      <c r="S5" s="675"/>
      <c r="T5" s="675"/>
      <c r="U5" s="675"/>
      <c r="V5" s="675"/>
      <c r="W5" s="675"/>
      <c r="X5" s="675"/>
      <c r="Y5" s="676"/>
      <c r="Z5" s="677">
        <v>12.9</v>
      </c>
      <c r="AA5" s="677"/>
      <c r="AB5" s="677"/>
      <c r="AC5" s="677"/>
      <c r="AD5" s="678">
        <v>3375575</v>
      </c>
      <c r="AE5" s="678"/>
      <c r="AF5" s="678"/>
      <c r="AG5" s="678"/>
      <c r="AH5" s="678"/>
      <c r="AI5" s="678"/>
      <c r="AJ5" s="678"/>
      <c r="AK5" s="678"/>
      <c r="AL5" s="679">
        <v>30.2</v>
      </c>
      <c r="AM5" s="680"/>
      <c r="AN5" s="680"/>
      <c r="AO5" s="681"/>
      <c r="AP5" s="671" t="s">
        <v>228</v>
      </c>
      <c r="AQ5" s="672"/>
      <c r="AR5" s="672"/>
      <c r="AS5" s="672"/>
      <c r="AT5" s="672"/>
      <c r="AU5" s="672"/>
      <c r="AV5" s="672"/>
      <c r="AW5" s="672"/>
      <c r="AX5" s="672"/>
      <c r="AY5" s="672"/>
      <c r="AZ5" s="672"/>
      <c r="BA5" s="672"/>
      <c r="BB5" s="672"/>
      <c r="BC5" s="672"/>
      <c r="BD5" s="672"/>
      <c r="BE5" s="672"/>
      <c r="BF5" s="673"/>
      <c r="BG5" s="685">
        <v>3375141</v>
      </c>
      <c r="BH5" s="686"/>
      <c r="BI5" s="686"/>
      <c r="BJ5" s="686"/>
      <c r="BK5" s="686"/>
      <c r="BL5" s="686"/>
      <c r="BM5" s="686"/>
      <c r="BN5" s="687"/>
      <c r="BO5" s="688">
        <v>97.8</v>
      </c>
      <c r="BP5" s="688"/>
      <c r="BQ5" s="688"/>
      <c r="BR5" s="688"/>
      <c r="BS5" s="689">
        <v>44329</v>
      </c>
      <c r="BT5" s="689"/>
      <c r="BU5" s="689"/>
      <c r="BV5" s="689"/>
      <c r="BW5" s="689"/>
      <c r="BX5" s="689"/>
      <c r="BY5" s="689"/>
      <c r="BZ5" s="689"/>
      <c r="CA5" s="689"/>
      <c r="CB5" s="693"/>
      <c r="CD5" s="667" t="s">
        <v>223</v>
      </c>
      <c r="CE5" s="668"/>
      <c r="CF5" s="668"/>
      <c r="CG5" s="668"/>
      <c r="CH5" s="668"/>
      <c r="CI5" s="668"/>
      <c r="CJ5" s="668"/>
      <c r="CK5" s="668"/>
      <c r="CL5" s="668"/>
      <c r="CM5" s="668"/>
      <c r="CN5" s="668"/>
      <c r="CO5" s="668"/>
      <c r="CP5" s="668"/>
      <c r="CQ5" s="669"/>
      <c r="CR5" s="667" t="s">
        <v>229</v>
      </c>
      <c r="CS5" s="668"/>
      <c r="CT5" s="668"/>
      <c r="CU5" s="668"/>
      <c r="CV5" s="668"/>
      <c r="CW5" s="668"/>
      <c r="CX5" s="668"/>
      <c r="CY5" s="669"/>
      <c r="CZ5" s="667" t="s">
        <v>221</v>
      </c>
      <c r="DA5" s="668"/>
      <c r="DB5" s="668"/>
      <c r="DC5" s="669"/>
      <c r="DD5" s="667" t="s">
        <v>230</v>
      </c>
      <c r="DE5" s="668"/>
      <c r="DF5" s="668"/>
      <c r="DG5" s="668"/>
      <c r="DH5" s="668"/>
      <c r="DI5" s="668"/>
      <c r="DJ5" s="668"/>
      <c r="DK5" s="668"/>
      <c r="DL5" s="668"/>
      <c r="DM5" s="668"/>
      <c r="DN5" s="668"/>
      <c r="DO5" s="668"/>
      <c r="DP5" s="669"/>
      <c r="DQ5" s="667" t="s">
        <v>231</v>
      </c>
      <c r="DR5" s="668"/>
      <c r="DS5" s="668"/>
      <c r="DT5" s="668"/>
      <c r="DU5" s="668"/>
      <c r="DV5" s="668"/>
      <c r="DW5" s="668"/>
      <c r="DX5" s="668"/>
      <c r="DY5" s="668"/>
      <c r="DZ5" s="668"/>
      <c r="EA5" s="668"/>
      <c r="EB5" s="668"/>
      <c r="EC5" s="669"/>
    </row>
    <row r="6" spans="2:143" ht="11.25" customHeight="1">
      <c r="B6" s="682" t="s">
        <v>232</v>
      </c>
      <c r="C6" s="683"/>
      <c r="D6" s="683"/>
      <c r="E6" s="683"/>
      <c r="F6" s="683"/>
      <c r="G6" s="683"/>
      <c r="H6" s="683"/>
      <c r="I6" s="683"/>
      <c r="J6" s="683"/>
      <c r="K6" s="683"/>
      <c r="L6" s="683"/>
      <c r="M6" s="683"/>
      <c r="N6" s="683"/>
      <c r="O6" s="683"/>
      <c r="P6" s="683"/>
      <c r="Q6" s="684"/>
      <c r="R6" s="685">
        <v>135988</v>
      </c>
      <c r="S6" s="686"/>
      <c r="T6" s="686"/>
      <c r="U6" s="686"/>
      <c r="V6" s="686"/>
      <c r="W6" s="686"/>
      <c r="X6" s="686"/>
      <c r="Y6" s="687"/>
      <c r="Z6" s="688">
        <v>0.5</v>
      </c>
      <c r="AA6" s="688"/>
      <c r="AB6" s="688"/>
      <c r="AC6" s="688"/>
      <c r="AD6" s="689">
        <v>135988</v>
      </c>
      <c r="AE6" s="689"/>
      <c r="AF6" s="689"/>
      <c r="AG6" s="689"/>
      <c r="AH6" s="689"/>
      <c r="AI6" s="689"/>
      <c r="AJ6" s="689"/>
      <c r="AK6" s="689"/>
      <c r="AL6" s="690">
        <v>1.2</v>
      </c>
      <c r="AM6" s="691"/>
      <c r="AN6" s="691"/>
      <c r="AO6" s="692"/>
      <c r="AP6" s="682" t="s">
        <v>233</v>
      </c>
      <c r="AQ6" s="683"/>
      <c r="AR6" s="683"/>
      <c r="AS6" s="683"/>
      <c r="AT6" s="683"/>
      <c r="AU6" s="683"/>
      <c r="AV6" s="683"/>
      <c r="AW6" s="683"/>
      <c r="AX6" s="683"/>
      <c r="AY6" s="683"/>
      <c r="AZ6" s="683"/>
      <c r="BA6" s="683"/>
      <c r="BB6" s="683"/>
      <c r="BC6" s="683"/>
      <c r="BD6" s="683"/>
      <c r="BE6" s="683"/>
      <c r="BF6" s="684"/>
      <c r="BG6" s="685">
        <v>3375141</v>
      </c>
      <c r="BH6" s="686"/>
      <c r="BI6" s="686"/>
      <c r="BJ6" s="686"/>
      <c r="BK6" s="686"/>
      <c r="BL6" s="686"/>
      <c r="BM6" s="686"/>
      <c r="BN6" s="687"/>
      <c r="BO6" s="688">
        <v>97.8</v>
      </c>
      <c r="BP6" s="688"/>
      <c r="BQ6" s="688"/>
      <c r="BR6" s="688"/>
      <c r="BS6" s="689">
        <v>44329</v>
      </c>
      <c r="BT6" s="689"/>
      <c r="BU6" s="689"/>
      <c r="BV6" s="689"/>
      <c r="BW6" s="689"/>
      <c r="BX6" s="689"/>
      <c r="BY6" s="689"/>
      <c r="BZ6" s="689"/>
      <c r="CA6" s="689"/>
      <c r="CB6" s="693"/>
      <c r="CD6" s="696" t="s">
        <v>234</v>
      </c>
      <c r="CE6" s="697"/>
      <c r="CF6" s="697"/>
      <c r="CG6" s="697"/>
      <c r="CH6" s="697"/>
      <c r="CI6" s="697"/>
      <c r="CJ6" s="697"/>
      <c r="CK6" s="697"/>
      <c r="CL6" s="697"/>
      <c r="CM6" s="697"/>
      <c r="CN6" s="697"/>
      <c r="CO6" s="697"/>
      <c r="CP6" s="697"/>
      <c r="CQ6" s="698"/>
      <c r="CR6" s="685">
        <v>141046</v>
      </c>
      <c r="CS6" s="686"/>
      <c r="CT6" s="686"/>
      <c r="CU6" s="686"/>
      <c r="CV6" s="686"/>
      <c r="CW6" s="686"/>
      <c r="CX6" s="686"/>
      <c r="CY6" s="687"/>
      <c r="CZ6" s="679">
        <v>0.5</v>
      </c>
      <c r="DA6" s="680"/>
      <c r="DB6" s="680"/>
      <c r="DC6" s="699"/>
      <c r="DD6" s="694" t="s">
        <v>235</v>
      </c>
      <c r="DE6" s="686"/>
      <c r="DF6" s="686"/>
      <c r="DG6" s="686"/>
      <c r="DH6" s="686"/>
      <c r="DI6" s="686"/>
      <c r="DJ6" s="686"/>
      <c r="DK6" s="686"/>
      <c r="DL6" s="686"/>
      <c r="DM6" s="686"/>
      <c r="DN6" s="686"/>
      <c r="DO6" s="686"/>
      <c r="DP6" s="687"/>
      <c r="DQ6" s="694">
        <v>141046</v>
      </c>
      <c r="DR6" s="686"/>
      <c r="DS6" s="686"/>
      <c r="DT6" s="686"/>
      <c r="DU6" s="686"/>
      <c r="DV6" s="686"/>
      <c r="DW6" s="686"/>
      <c r="DX6" s="686"/>
      <c r="DY6" s="686"/>
      <c r="DZ6" s="686"/>
      <c r="EA6" s="686"/>
      <c r="EB6" s="686"/>
      <c r="EC6" s="695"/>
    </row>
    <row r="7" spans="2:143" ht="11.25" customHeight="1">
      <c r="B7" s="682" t="s">
        <v>236</v>
      </c>
      <c r="C7" s="683"/>
      <c r="D7" s="683"/>
      <c r="E7" s="683"/>
      <c r="F7" s="683"/>
      <c r="G7" s="683"/>
      <c r="H7" s="683"/>
      <c r="I7" s="683"/>
      <c r="J7" s="683"/>
      <c r="K7" s="683"/>
      <c r="L7" s="683"/>
      <c r="M7" s="683"/>
      <c r="N7" s="683"/>
      <c r="O7" s="683"/>
      <c r="P7" s="683"/>
      <c r="Q7" s="684"/>
      <c r="R7" s="685">
        <v>5336</v>
      </c>
      <c r="S7" s="686"/>
      <c r="T7" s="686"/>
      <c r="U7" s="686"/>
      <c r="V7" s="686"/>
      <c r="W7" s="686"/>
      <c r="X7" s="686"/>
      <c r="Y7" s="687"/>
      <c r="Z7" s="688">
        <v>0</v>
      </c>
      <c r="AA7" s="688"/>
      <c r="AB7" s="688"/>
      <c r="AC7" s="688"/>
      <c r="AD7" s="689">
        <v>5336</v>
      </c>
      <c r="AE7" s="689"/>
      <c r="AF7" s="689"/>
      <c r="AG7" s="689"/>
      <c r="AH7" s="689"/>
      <c r="AI7" s="689"/>
      <c r="AJ7" s="689"/>
      <c r="AK7" s="689"/>
      <c r="AL7" s="690">
        <v>0</v>
      </c>
      <c r="AM7" s="691"/>
      <c r="AN7" s="691"/>
      <c r="AO7" s="692"/>
      <c r="AP7" s="682" t="s">
        <v>237</v>
      </c>
      <c r="AQ7" s="683"/>
      <c r="AR7" s="683"/>
      <c r="AS7" s="683"/>
      <c r="AT7" s="683"/>
      <c r="AU7" s="683"/>
      <c r="AV7" s="683"/>
      <c r="AW7" s="683"/>
      <c r="AX7" s="683"/>
      <c r="AY7" s="683"/>
      <c r="AZ7" s="683"/>
      <c r="BA7" s="683"/>
      <c r="BB7" s="683"/>
      <c r="BC7" s="683"/>
      <c r="BD7" s="683"/>
      <c r="BE7" s="683"/>
      <c r="BF7" s="684"/>
      <c r="BG7" s="685">
        <v>1583843</v>
      </c>
      <c r="BH7" s="686"/>
      <c r="BI7" s="686"/>
      <c r="BJ7" s="686"/>
      <c r="BK7" s="686"/>
      <c r="BL7" s="686"/>
      <c r="BM7" s="686"/>
      <c r="BN7" s="687"/>
      <c r="BO7" s="688">
        <v>45.9</v>
      </c>
      <c r="BP7" s="688"/>
      <c r="BQ7" s="688"/>
      <c r="BR7" s="688"/>
      <c r="BS7" s="689">
        <v>44329</v>
      </c>
      <c r="BT7" s="689"/>
      <c r="BU7" s="689"/>
      <c r="BV7" s="689"/>
      <c r="BW7" s="689"/>
      <c r="BX7" s="689"/>
      <c r="BY7" s="689"/>
      <c r="BZ7" s="689"/>
      <c r="CA7" s="689"/>
      <c r="CB7" s="693"/>
      <c r="CD7" s="700" t="s">
        <v>238</v>
      </c>
      <c r="CE7" s="701"/>
      <c r="CF7" s="701"/>
      <c r="CG7" s="701"/>
      <c r="CH7" s="701"/>
      <c r="CI7" s="701"/>
      <c r="CJ7" s="701"/>
      <c r="CK7" s="701"/>
      <c r="CL7" s="701"/>
      <c r="CM7" s="701"/>
      <c r="CN7" s="701"/>
      <c r="CO7" s="701"/>
      <c r="CP7" s="701"/>
      <c r="CQ7" s="702"/>
      <c r="CR7" s="685">
        <v>6471994</v>
      </c>
      <c r="CS7" s="686"/>
      <c r="CT7" s="686"/>
      <c r="CU7" s="686"/>
      <c r="CV7" s="686"/>
      <c r="CW7" s="686"/>
      <c r="CX7" s="686"/>
      <c r="CY7" s="687"/>
      <c r="CZ7" s="688">
        <v>24.8</v>
      </c>
      <c r="DA7" s="688"/>
      <c r="DB7" s="688"/>
      <c r="DC7" s="688"/>
      <c r="DD7" s="694">
        <v>800584</v>
      </c>
      <c r="DE7" s="686"/>
      <c r="DF7" s="686"/>
      <c r="DG7" s="686"/>
      <c r="DH7" s="686"/>
      <c r="DI7" s="686"/>
      <c r="DJ7" s="686"/>
      <c r="DK7" s="686"/>
      <c r="DL7" s="686"/>
      <c r="DM7" s="686"/>
      <c r="DN7" s="686"/>
      <c r="DO7" s="686"/>
      <c r="DP7" s="687"/>
      <c r="DQ7" s="694">
        <v>2044251</v>
      </c>
      <c r="DR7" s="686"/>
      <c r="DS7" s="686"/>
      <c r="DT7" s="686"/>
      <c r="DU7" s="686"/>
      <c r="DV7" s="686"/>
      <c r="DW7" s="686"/>
      <c r="DX7" s="686"/>
      <c r="DY7" s="686"/>
      <c r="DZ7" s="686"/>
      <c r="EA7" s="686"/>
      <c r="EB7" s="686"/>
      <c r="EC7" s="695"/>
    </row>
    <row r="8" spans="2:143" ht="11.25" customHeight="1">
      <c r="B8" s="682" t="s">
        <v>239</v>
      </c>
      <c r="C8" s="683"/>
      <c r="D8" s="683"/>
      <c r="E8" s="683"/>
      <c r="F8" s="683"/>
      <c r="G8" s="683"/>
      <c r="H8" s="683"/>
      <c r="I8" s="683"/>
      <c r="J8" s="683"/>
      <c r="K8" s="683"/>
      <c r="L8" s="683"/>
      <c r="M8" s="683"/>
      <c r="N8" s="683"/>
      <c r="O8" s="683"/>
      <c r="P8" s="683"/>
      <c r="Q8" s="684"/>
      <c r="R8" s="685">
        <v>13974</v>
      </c>
      <c r="S8" s="686"/>
      <c r="T8" s="686"/>
      <c r="U8" s="686"/>
      <c r="V8" s="686"/>
      <c r="W8" s="686"/>
      <c r="X8" s="686"/>
      <c r="Y8" s="687"/>
      <c r="Z8" s="688">
        <v>0.1</v>
      </c>
      <c r="AA8" s="688"/>
      <c r="AB8" s="688"/>
      <c r="AC8" s="688"/>
      <c r="AD8" s="689">
        <v>13974</v>
      </c>
      <c r="AE8" s="689"/>
      <c r="AF8" s="689"/>
      <c r="AG8" s="689"/>
      <c r="AH8" s="689"/>
      <c r="AI8" s="689"/>
      <c r="AJ8" s="689"/>
      <c r="AK8" s="689"/>
      <c r="AL8" s="690">
        <v>0.1</v>
      </c>
      <c r="AM8" s="691"/>
      <c r="AN8" s="691"/>
      <c r="AO8" s="692"/>
      <c r="AP8" s="682" t="s">
        <v>240</v>
      </c>
      <c r="AQ8" s="683"/>
      <c r="AR8" s="683"/>
      <c r="AS8" s="683"/>
      <c r="AT8" s="683"/>
      <c r="AU8" s="683"/>
      <c r="AV8" s="683"/>
      <c r="AW8" s="683"/>
      <c r="AX8" s="683"/>
      <c r="AY8" s="683"/>
      <c r="AZ8" s="683"/>
      <c r="BA8" s="683"/>
      <c r="BB8" s="683"/>
      <c r="BC8" s="683"/>
      <c r="BD8" s="683"/>
      <c r="BE8" s="683"/>
      <c r="BF8" s="684"/>
      <c r="BG8" s="685">
        <v>54872</v>
      </c>
      <c r="BH8" s="686"/>
      <c r="BI8" s="686"/>
      <c r="BJ8" s="686"/>
      <c r="BK8" s="686"/>
      <c r="BL8" s="686"/>
      <c r="BM8" s="686"/>
      <c r="BN8" s="687"/>
      <c r="BO8" s="688">
        <v>1.6</v>
      </c>
      <c r="BP8" s="688"/>
      <c r="BQ8" s="688"/>
      <c r="BR8" s="688"/>
      <c r="BS8" s="694" t="s">
        <v>235</v>
      </c>
      <c r="BT8" s="686"/>
      <c r="BU8" s="686"/>
      <c r="BV8" s="686"/>
      <c r="BW8" s="686"/>
      <c r="BX8" s="686"/>
      <c r="BY8" s="686"/>
      <c r="BZ8" s="686"/>
      <c r="CA8" s="686"/>
      <c r="CB8" s="695"/>
      <c r="CD8" s="700" t="s">
        <v>241</v>
      </c>
      <c r="CE8" s="701"/>
      <c r="CF8" s="701"/>
      <c r="CG8" s="701"/>
      <c r="CH8" s="701"/>
      <c r="CI8" s="701"/>
      <c r="CJ8" s="701"/>
      <c r="CK8" s="701"/>
      <c r="CL8" s="701"/>
      <c r="CM8" s="701"/>
      <c r="CN8" s="701"/>
      <c r="CO8" s="701"/>
      <c r="CP8" s="701"/>
      <c r="CQ8" s="702"/>
      <c r="CR8" s="685">
        <v>5740308</v>
      </c>
      <c r="CS8" s="686"/>
      <c r="CT8" s="686"/>
      <c r="CU8" s="686"/>
      <c r="CV8" s="686"/>
      <c r="CW8" s="686"/>
      <c r="CX8" s="686"/>
      <c r="CY8" s="687"/>
      <c r="CZ8" s="688">
        <v>22</v>
      </c>
      <c r="DA8" s="688"/>
      <c r="DB8" s="688"/>
      <c r="DC8" s="688"/>
      <c r="DD8" s="694">
        <v>20931</v>
      </c>
      <c r="DE8" s="686"/>
      <c r="DF8" s="686"/>
      <c r="DG8" s="686"/>
      <c r="DH8" s="686"/>
      <c r="DI8" s="686"/>
      <c r="DJ8" s="686"/>
      <c r="DK8" s="686"/>
      <c r="DL8" s="686"/>
      <c r="DM8" s="686"/>
      <c r="DN8" s="686"/>
      <c r="DO8" s="686"/>
      <c r="DP8" s="687"/>
      <c r="DQ8" s="694">
        <v>3162956</v>
      </c>
      <c r="DR8" s="686"/>
      <c r="DS8" s="686"/>
      <c r="DT8" s="686"/>
      <c r="DU8" s="686"/>
      <c r="DV8" s="686"/>
      <c r="DW8" s="686"/>
      <c r="DX8" s="686"/>
      <c r="DY8" s="686"/>
      <c r="DZ8" s="686"/>
      <c r="EA8" s="686"/>
      <c r="EB8" s="686"/>
      <c r="EC8" s="695"/>
    </row>
    <row r="9" spans="2:143" ht="11.25" customHeight="1">
      <c r="B9" s="682" t="s">
        <v>242</v>
      </c>
      <c r="C9" s="683"/>
      <c r="D9" s="683"/>
      <c r="E9" s="683"/>
      <c r="F9" s="683"/>
      <c r="G9" s="683"/>
      <c r="H9" s="683"/>
      <c r="I9" s="683"/>
      <c r="J9" s="683"/>
      <c r="K9" s="683"/>
      <c r="L9" s="683"/>
      <c r="M9" s="683"/>
      <c r="N9" s="683"/>
      <c r="O9" s="683"/>
      <c r="P9" s="683"/>
      <c r="Q9" s="684"/>
      <c r="R9" s="685">
        <v>18850</v>
      </c>
      <c r="S9" s="686"/>
      <c r="T9" s="686"/>
      <c r="U9" s="686"/>
      <c r="V9" s="686"/>
      <c r="W9" s="686"/>
      <c r="X9" s="686"/>
      <c r="Y9" s="687"/>
      <c r="Z9" s="688">
        <v>0.1</v>
      </c>
      <c r="AA9" s="688"/>
      <c r="AB9" s="688"/>
      <c r="AC9" s="688"/>
      <c r="AD9" s="689">
        <v>18850</v>
      </c>
      <c r="AE9" s="689"/>
      <c r="AF9" s="689"/>
      <c r="AG9" s="689"/>
      <c r="AH9" s="689"/>
      <c r="AI9" s="689"/>
      <c r="AJ9" s="689"/>
      <c r="AK9" s="689"/>
      <c r="AL9" s="690">
        <v>0.2</v>
      </c>
      <c r="AM9" s="691"/>
      <c r="AN9" s="691"/>
      <c r="AO9" s="692"/>
      <c r="AP9" s="682" t="s">
        <v>243</v>
      </c>
      <c r="AQ9" s="683"/>
      <c r="AR9" s="683"/>
      <c r="AS9" s="683"/>
      <c r="AT9" s="683"/>
      <c r="AU9" s="683"/>
      <c r="AV9" s="683"/>
      <c r="AW9" s="683"/>
      <c r="AX9" s="683"/>
      <c r="AY9" s="683"/>
      <c r="AZ9" s="683"/>
      <c r="BA9" s="683"/>
      <c r="BB9" s="683"/>
      <c r="BC9" s="683"/>
      <c r="BD9" s="683"/>
      <c r="BE9" s="683"/>
      <c r="BF9" s="684"/>
      <c r="BG9" s="685">
        <v>1334291</v>
      </c>
      <c r="BH9" s="686"/>
      <c r="BI9" s="686"/>
      <c r="BJ9" s="686"/>
      <c r="BK9" s="686"/>
      <c r="BL9" s="686"/>
      <c r="BM9" s="686"/>
      <c r="BN9" s="687"/>
      <c r="BO9" s="688">
        <v>38.700000000000003</v>
      </c>
      <c r="BP9" s="688"/>
      <c r="BQ9" s="688"/>
      <c r="BR9" s="688"/>
      <c r="BS9" s="694" t="s">
        <v>137</v>
      </c>
      <c r="BT9" s="686"/>
      <c r="BU9" s="686"/>
      <c r="BV9" s="686"/>
      <c r="BW9" s="686"/>
      <c r="BX9" s="686"/>
      <c r="BY9" s="686"/>
      <c r="BZ9" s="686"/>
      <c r="CA9" s="686"/>
      <c r="CB9" s="695"/>
      <c r="CD9" s="700" t="s">
        <v>244</v>
      </c>
      <c r="CE9" s="701"/>
      <c r="CF9" s="701"/>
      <c r="CG9" s="701"/>
      <c r="CH9" s="701"/>
      <c r="CI9" s="701"/>
      <c r="CJ9" s="701"/>
      <c r="CK9" s="701"/>
      <c r="CL9" s="701"/>
      <c r="CM9" s="701"/>
      <c r="CN9" s="701"/>
      <c r="CO9" s="701"/>
      <c r="CP9" s="701"/>
      <c r="CQ9" s="702"/>
      <c r="CR9" s="685">
        <v>2422702</v>
      </c>
      <c r="CS9" s="686"/>
      <c r="CT9" s="686"/>
      <c r="CU9" s="686"/>
      <c r="CV9" s="686"/>
      <c r="CW9" s="686"/>
      <c r="CX9" s="686"/>
      <c r="CY9" s="687"/>
      <c r="CZ9" s="688">
        <v>9.3000000000000007</v>
      </c>
      <c r="DA9" s="688"/>
      <c r="DB9" s="688"/>
      <c r="DC9" s="688"/>
      <c r="DD9" s="694">
        <v>16118</v>
      </c>
      <c r="DE9" s="686"/>
      <c r="DF9" s="686"/>
      <c r="DG9" s="686"/>
      <c r="DH9" s="686"/>
      <c r="DI9" s="686"/>
      <c r="DJ9" s="686"/>
      <c r="DK9" s="686"/>
      <c r="DL9" s="686"/>
      <c r="DM9" s="686"/>
      <c r="DN9" s="686"/>
      <c r="DO9" s="686"/>
      <c r="DP9" s="687"/>
      <c r="DQ9" s="694">
        <v>1517640</v>
      </c>
      <c r="DR9" s="686"/>
      <c r="DS9" s="686"/>
      <c r="DT9" s="686"/>
      <c r="DU9" s="686"/>
      <c r="DV9" s="686"/>
      <c r="DW9" s="686"/>
      <c r="DX9" s="686"/>
      <c r="DY9" s="686"/>
      <c r="DZ9" s="686"/>
      <c r="EA9" s="686"/>
      <c r="EB9" s="686"/>
      <c r="EC9" s="695"/>
    </row>
    <row r="10" spans="2:143" ht="11.25" customHeight="1">
      <c r="B10" s="682" t="s">
        <v>245</v>
      </c>
      <c r="C10" s="683"/>
      <c r="D10" s="683"/>
      <c r="E10" s="683"/>
      <c r="F10" s="683"/>
      <c r="G10" s="683"/>
      <c r="H10" s="683"/>
      <c r="I10" s="683"/>
      <c r="J10" s="683"/>
      <c r="K10" s="683"/>
      <c r="L10" s="683"/>
      <c r="M10" s="683"/>
      <c r="N10" s="683"/>
      <c r="O10" s="683"/>
      <c r="P10" s="683"/>
      <c r="Q10" s="684"/>
      <c r="R10" s="685" t="s">
        <v>137</v>
      </c>
      <c r="S10" s="686"/>
      <c r="T10" s="686"/>
      <c r="U10" s="686"/>
      <c r="V10" s="686"/>
      <c r="W10" s="686"/>
      <c r="X10" s="686"/>
      <c r="Y10" s="687"/>
      <c r="Z10" s="688" t="s">
        <v>235</v>
      </c>
      <c r="AA10" s="688"/>
      <c r="AB10" s="688"/>
      <c r="AC10" s="688"/>
      <c r="AD10" s="689" t="s">
        <v>246</v>
      </c>
      <c r="AE10" s="689"/>
      <c r="AF10" s="689"/>
      <c r="AG10" s="689"/>
      <c r="AH10" s="689"/>
      <c r="AI10" s="689"/>
      <c r="AJ10" s="689"/>
      <c r="AK10" s="689"/>
      <c r="AL10" s="690" t="s">
        <v>235</v>
      </c>
      <c r="AM10" s="691"/>
      <c r="AN10" s="691"/>
      <c r="AO10" s="692"/>
      <c r="AP10" s="682" t="s">
        <v>247</v>
      </c>
      <c r="AQ10" s="683"/>
      <c r="AR10" s="683"/>
      <c r="AS10" s="683"/>
      <c r="AT10" s="683"/>
      <c r="AU10" s="683"/>
      <c r="AV10" s="683"/>
      <c r="AW10" s="683"/>
      <c r="AX10" s="683"/>
      <c r="AY10" s="683"/>
      <c r="AZ10" s="683"/>
      <c r="BA10" s="683"/>
      <c r="BB10" s="683"/>
      <c r="BC10" s="683"/>
      <c r="BD10" s="683"/>
      <c r="BE10" s="683"/>
      <c r="BF10" s="684"/>
      <c r="BG10" s="685">
        <v>94316</v>
      </c>
      <c r="BH10" s="686"/>
      <c r="BI10" s="686"/>
      <c r="BJ10" s="686"/>
      <c r="BK10" s="686"/>
      <c r="BL10" s="686"/>
      <c r="BM10" s="686"/>
      <c r="BN10" s="687"/>
      <c r="BO10" s="688">
        <v>2.7</v>
      </c>
      <c r="BP10" s="688"/>
      <c r="BQ10" s="688"/>
      <c r="BR10" s="688"/>
      <c r="BS10" s="694">
        <v>15657</v>
      </c>
      <c r="BT10" s="686"/>
      <c r="BU10" s="686"/>
      <c r="BV10" s="686"/>
      <c r="BW10" s="686"/>
      <c r="BX10" s="686"/>
      <c r="BY10" s="686"/>
      <c r="BZ10" s="686"/>
      <c r="CA10" s="686"/>
      <c r="CB10" s="695"/>
      <c r="CD10" s="700" t="s">
        <v>248</v>
      </c>
      <c r="CE10" s="701"/>
      <c r="CF10" s="701"/>
      <c r="CG10" s="701"/>
      <c r="CH10" s="701"/>
      <c r="CI10" s="701"/>
      <c r="CJ10" s="701"/>
      <c r="CK10" s="701"/>
      <c r="CL10" s="701"/>
      <c r="CM10" s="701"/>
      <c r="CN10" s="701"/>
      <c r="CO10" s="701"/>
      <c r="CP10" s="701"/>
      <c r="CQ10" s="702"/>
      <c r="CR10" s="685">
        <v>20450</v>
      </c>
      <c r="CS10" s="686"/>
      <c r="CT10" s="686"/>
      <c r="CU10" s="686"/>
      <c r="CV10" s="686"/>
      <c r="CW10" s="686"/>
      <c r="CX10" s="686"/>
      <c r="CY10" s="687"/>
      <c r="CZ10" s="688">
        <v>0.1</v>
      </c>
      <c r="DA10" s="688"/>
      <c r="DB10" s="688"/>
      <c r="DC10" s="688"/>
      <c r="DD10" s="694" t="s">
        <v>246</v>
      </c>
      <c r="DE10" s="686"/>
      <c r="DF10" s="686"/>
      <c r="DG10" s="686"/>
      <c r="DH10" s="686"/>
      <c r="DI10" s="686"/>
      <c r="DJ10" s="686"/>
      <c r="DK10" s="686"/>
      <c r="DL10" s="686"/>
      <c r="DM10" s="686"/>
      <c r="DN10" s="686"/>
      <c r="DO10" s="686"/>
      <c r="DP10" s="687"/>
      <c r="DQ10" s="694">
        <v>348</v>
      </c>
      <c r="DR10" s="686"/>
      <c r="DS10" s="686"/>
      <c r="DT10" s="686"/>
      <c r="DU10" s="686"/>
      <c r="DV10" s="686"/>
      <c r="DW10" s="686"/>
      <c r="DX10" s="686"/>
      <c r="DY10" s="686"/>
      <c r="DZ10" s="686"/>
      <c r="EA10" s="686"/>
      <c r="EB10" s="686"/>
      <c r="EC10" s="695"/>
    </row>
    <row r="11" spans="2:143" ht="11.25" customHeight="1">
      <c r="B11" s="682" t="s">
        <v>249</v>
      </c>
      <c r="C11" s="683"/>
      <c r="D11" s="683"/>
      <c r="E11" s="683"/>
      <c r="F11" s="683"/>
      <c r="G11" s="683"/>
      <c r="H11" s="683"/>
      <c r="I11" s="683"/>
      <c r="J11" s="683"/>
      <c r="K11" s="683"/>
      <c r="L11" s="683"/>
      <c r="M11" s="683"/>
      <c r="N11" s="683"/>
      <c r="O11" s="683"/>
      <c r="P11" s="683"/>
      <c r="Q11" s="684"/>
      <c r="R11" s="685">
        <v>744582</v>
      </c>
      <c r="S11" s="686"/>
      <c r="T11" s="686"/>
      <c r="U11" s="686"/>
      <c r="V11" s="686"/>
      <c r="W11" s="686"/>
      <c r="X11" s="686"/>
      <c r="Y11" s="687"/>
      <c r="Z11" s="690">
        <v>2.8</v>
      </c>
      <c r="AA11" s="691"/>
      <c r="AB11" s="691"/>
      <c r="AC11" s="703"/>
      <c r="AD11" s="694">
        <v>744582</v>
      </c>
      <c r="AE11" s="686"/>
      <c r="AF11" s="686"/>
      <c r="AG11" s="686"/>
      <c r="AH11" s="686"/>
      <c r="AI11" s="686"/>
      <c r="AJ11" s="686"/>
      <c r="AK11" s="687"/>
      <c r="AL11" s="690">
        <v>6.7</v>
      </c>
      <c r="AM11" s="691"/>
      <c r="AN11" s="691"/>
      <c r="AO11" s="692"/>
      <c r="AP11" s="682" t="s">
        <v>250</v>
      </c>
      <c r="AQ11" s="683"/>
      <c r="AR11" s="683"/>
      <c r="AS11" s="683"/>
      <c r="AT11" s="683"/>
      <c r="AU11" s="683"/>
      <c r="AV11" s="683"/>
      <c r="AW11" s="683"/>
      <c r="AX11" s="683"/>
      <c r="AY11" s="683"/>
      <c r="AZ11" s="683"/>
      <c r="BA11" s="683"/>
      <c r="BB11" s="683"/>
      <c r="BC11" s="683"/>
      <c r="BD11" s="683"/>
      <c r="BE11" s="683"/>
      <c r="BF11" s="684"/>
      <c r="BG11" s="685">
        <v>100364</v>
      </c>
      <c r="BH11" s="686"/>
      <c r="BI11" s="686"/>
      <c r="BJ11" s="686"/>
      <c r="BK11" s="686"/>
      <c r="BL11" s="686"/>
      <c r="BM11" s="686"/>
      <c r="BN11" s="687"/>
      <c r="BO11" s="688">
        <v>2.9</v>
      </c>
      <c r="BP11" s="688"/>
      <c r="BQ11" s="688"/>
      <c r="BR11" s="688"/>
      <c r="BS11" s="694">
        <v>28672</v>
      </c>
      <c r="BT11" s="686"/>
      <c r="BU11" s="686"/>
      <c r="BV11" s="686"/>
      <c r="BW11" s="686"/>
      <c r="BX11" s="686"/>
      <c r="BY11" s="686"/>
      <c r="BZ11" s="686"/>
      <c r="CA11" s="686"/>
      <c r="CB11" s="695"/>
      <c r="CD11" s="700" t="s">
        <v>251</v>
      </c>
      <c r="CE11" s="701"/>
      <c r="CF11" s="701"/>
      <c r="CG11" s="701"/>
      <c r="CH11" s="701"/>
      <c r="CI11" s="701"/>
      <c r="CJ11" s="701"/>
      <c r="CK11" s="701"/>
      <c r="CL11" s="701"/>
      <c r="CM11" s="701"/>
      <c r="CN11" s="701"/>
      <c r="CO11" s="701"/>
      <c r="CP11" s="701"/>
      <c r="CQ11" s="702"/>
      <c r="CR11" s="685">
        <v>1515399</v>
      </c>
      <c r="CS11" s="686"/>
      <c r="CT11" s="686"/>
      <c r="CU11" s="686"/>
      <c r="CV11" s="686"/>
      <c r="CW11" s="686"/>
      <c r="CX11" s="686"/>
      <c r="CY11" s="687"/>
      <c r="CZ11" s="688">
        <v>5.8</v>
      </c>
      <c r="DA11" s="688"/>
      <c r="DB11" s="688"/>
      <c r="DC11" s="688"/>
      <c r="DD11" s="694">
        <v>604746</v>
      </c>
      <c r="DE11" s="686"/>
      <c r="DF11" s="686"/>
      <c r="DG11" s="686"/>
      <c r="DH11" s="686"/>
      <c r="DI11" s="686"/>
      <c r="DJ11" s="686"/>
      <c r="DK11" s="686"/>
      <c r="DL11" s="686"/>
      <c r="DM11" s="686"/>
      <c r="DN11" s="686"/>
      <c r="DO11" s="686"/>
      <c r="DP11" s="687"/>
      <c r="DQ11" s="694">
        <v>404514</v>
      </c>
      <c r="DR11" s="686"/>
      <c r="DS11" s="686"/>
      <c r="DT11" s="686"/>
      <c r="DU11" s="686"/>
      <c r="DV11" s="686"/>
      <c r="DW11" s="686"/>
      <c r="DX11" s="686"/>
      <c r="DY11" s="686"/>
      <c r="DZ11" s="686"/>
      <c r="EA11" s="686"/>
      <c r="EB11" s="686"/>
      <c r="EC11" s="695"/>
    </row>
    <row r="12" spans="2:143" ht="11.25" customHeight="1">
      <c r="B12" s="682" t="s">
        <v>252</v>
      </c>
      <c r="C12" s="683"/>
      <c r="D12" s="683"/>
      <c r="E12" s="683"/>
      <c r="F12" s="683"/>
      <c r="G12" s="683"/>
      <c r="H12" s="683"/>
      <c r="I12" s="683"/>
      <c r="J12" s="683"/>
      <c r="K12" s="683"/>
      <c r="L12" s="683"/>
      <c r="M12" s="683"/>
      <c r="N12" s="683"/>
      <c r="O12" s="683"/>
      <c r="P12" s="683"/>
      <c r="Q12" s="684"/>
      <c r="R12" s="685" t="s">
        <v>246</v>
      </c>
      <c r="S12" s="686"/>
      <c r="T12" s="686"/>
      <c r="U12" s="686"/>
      <c r="V12" s="686"/>
      <c r="W12" s="686"/>
      <c r="X12" s="686"/>
      <c r="Y12" s="687"/>
      <c r="Z12" s="688" t="s">
        <v>235</v>
      </c>
      <c r="AA12" s="688"/>
      <c r="AB12" s="688"/>
      <c r="AC12" s="688"/>
      <c r="AD12" s="689" t="s">
        <v>235</v>
      </c>
      <c r="AE12" s="689"/>
      <c r="AF12" s="689"/>
      <c r="AG12" s="689"/>
      <c r="AH12" s="689"/>
      <c r="AI12" s="689"/>
      <c r="AJ12" s="689"/>
      <c r="AK12" s="689"/>
      <c r="AL12" s="690" t="s">
        <v>235</v>
      </c>
      <c r="AM12" s="691"/>
      <c r="AN12" s="691"/>
      <c r="AO12" s="692"/>
      <c r="AP12" s="682" t="s">
        <v>253</v>
      </c>
      <c r="AQ12" s="683"/>
      <c r="AR12" s="683"/>
      <c r="AS12" s="683"/>
      <c r="AT12" s="683"/>
      <c r="AU12" s="683"/>
      <c r="AV12" s="683"/>
      <c r="AW12" s="683"/>
      <c r="AX12" s="683"/>
      <c r="AY12" s="683"/>
      <c r="AZ12" s="683"/>
      <c r="BA12" s="683"/>
      <c r="BB12" s="683"/>
      <c r="BC12" s="683"/>
      <c r="BD12" s="683"/>
      <c r="BE12" s="683"/>
      <c r="BF12" s="684"/>
      <c r="BG12" s="685">
        <v>1469766</v>
      </c>
      <c r="BH12" s="686"/>
      <c r="BI12" s="686"/>
      <c r="BJ12" s="686"/>
      <c r="BK12" s="686"/>
      <c r="BL12" s="686"/>
      <c r="BM12" s="686"/>
      <c r="BN12" s="687"/>
      <c r="BO12" s="688">
        <v>42.6</v>
      </c>
      <c r="BP12" s="688"/>
      <c r="BQ12" s="688"/>
      <c r="BR12" s="688"/>
      <c r="BS12" s="694" t="s">
        <v>137</v>
      </c>
      <c r="BT12" s="686"/>
      <c r="BU12" s="686"/>
      <c r="BV12" s="686"/>
      <c r="BW12" s="686"/>
      <c r="BX12" s="686"/>
      <c r="BY12" s="686"/>
      <c r="BZ12" s="686"/>
      <c r="CA12" s="686"/>
      <c r="CB12" s="695"/>
      <c r="CD12" s="700" t="s">
        <v>254</v>
      </c>
      <c r="CE12" s="701"/>
      <c r="CF12" s="701"/>
      <c r="CG12" s="701"/>
      <c r="CH12" s="701"/>
      <c r="CI12" s="701"/>
      <c r="CJ12" s="701"/>
      <c r="CK12" s="701"/>
      <c r="CL12" s="701"/>
      <c r="CM12" s="701"/>
      <c r="CN12" s="701"/>
      <c r="CO12" s="701"/>
      <c r="CP12" s="701"/>
      <c r="CQ12" s="702"/>
      <c r="CR12" s="685">
        <v>1262531</v>
      </c>
      <c r="CS12" s="686"/>
      <c r="CT12" s="686"/>
      <c r="CU12" s="686"/>
      <c r="CV12" s="686"/>
      <c r="CW12" s="686"/>
      <c r="CX12" s="686"/>
      <c r="CY12" s="687"/>
      <c r="CZ12" s="688">
        <v>4.8</v>
      </c>
      <c r="DA12" s="688"/>
      <c r="DB12" s="688"/>
      <c r="DC12" s="688"/>
      <c r="DD12" s="694" t="s">
        <v>235</v>
      </c>
      <c r="DE12" s="686"/>
      <c r="DF12" s="686"/>
      <c r="DG12" s="686"/>
      <c r="DH12" s="686"/>
      <c r="DI12" s="686"/>
      <c r="DJ12" s="686"/>
      <c r="DK12" s="686"/>
      <c r="DL12" s="686"/>
      <c r="DM12" s="686"/>
      <c r="DN12" s="686"/>
      <c r="DO12" s="686"/>
      <c r="DP12" s="687"/>
      <c r="DQ12" s="694">
        <v>133178</v>
      </c>
      <c r="DR12" s="686"/>
      <c r="DS12" s="686"/>
      <c r="DT12" s="686"/>
      <c r="DU12" s="686"/>
      <c r="DV12" s="686"/>
      <c r="DW12" s="686"/>
      <c r="DX12" s="686"/>
      <c r="DY12" s="686"/>
      <c r="DZ12" s="686"/>
      <c r="EA12" s="686"/>
      <c r="EB12" s="686"/>
      <c r="EC12" s="695"/>
    </row>
    <row r="13" spans="2:143" ht="11.25" customHeight="1">
      <c r="B13" s="682" t="s">
        <v>255</v>
      </c>
      <c r="C13" s="683"/>
      <c r="D13" s="683"/>
      <c r="E13" s="683"/>
      <c r="F13" s="683"/>
      <c r="G13" s="683"/>
      <c r="H13" s="683"/>
      <c r="I13" s="683"/>
      <c r="J13" s="683"/>
      <c r="K13" s="683"/>
      <c r="L13" s="683"/>
      <c r="M13" s="683"/>
      <c r="N13" s="683"/>
      <c r="O13" s="683"/>
      <c r="P13" s="683"/>
      <c r="Q13" s="684"/>
      <c r="R13" s="685" t="s">
        <v>235</v>
      </c>
      <c r="S13" s="686"/>
      <c r="T13" s="686"/>
      <c r="U13" s="686"/>
      <c r="V13" s="686"/>
      <c r="W13" s="686"/>
      <c r="X13" s="686"/>
      <c r="Y13" s="687"/>
      <c r="Z13" s="688" t="s">
        <v>235</v>
      </c>
      <c r="AA13" s="688"/>
      <c r="AB13" s="688"/>
      <c r="AC13" s="688"/>
      <c r="AD13" s="689" t="s">
        <v>235</v>
      </c>
      <c r="AE13" s="689"/>
      <c r="AF13" s="689"/>
      <c r="AG13" s="689"/>
      <c r="AH13" s="689"/>
      <c r="AI13" s="689"/>
      <c r="AJ13" s="689"/>
      <c r="AK13" s="689"/>
      <c r="AL13" s="690" t="s">
        <v>246</v>
      </c>
      <c r="AM13" s="691"/>
      <c r="AN13" s="691"/>
      <c r="AO13" s="692"/>
      <c r="AP13" s="682" t="s">
        <v>256</v>
      </c>
      <c r="AQ13" s="683"/>
      <c r="AR13" s="683"/>
      <c r="AS13" s="683"/>
      <c r="AT13" s="683"/>
      <c r="AU13" s="683"/>
      <c r="AV13" s="683"/>
      <c r="AW13" s="683"/>
      <c r="AX13" s="683"/>
      <c r="AY13" s="683"/>
      <c r="AZ13" s="683"/>
      <c r="BA13" s="683"/>
      <c r="BB13" s="683"/>
      <c r="BC13" s="683"/>
      <c r="BD13" s="683"/>
      <c r="BE13" s="683"/>
      <c r="BF13" s="684"/>
      <c r="BG13" s="685">
        <v>1463747</v>
      </c>
      <c r="BH13" s="686"/>
      <c r="BI13" s="686"/>
      <c r="BJ13" s="686"/>
      <c r="BK13" s="686"/>
      <c r="BL13" s="686"/>
      <c r="BM13" s="686"/>
      <c r="BN13" s="687"/>
      <c r="BO13" s="688">
        <v>42.4</v>
      </c>
      <c r="BP13" s="688"/>
      <c r="BQ13" s="688"/>
      <c r="BR13" s="688"/>
      <c r="BS13" s="694" t="s">
        <v>246</v>
      </c>
      <c r="BT13" s="686"/>
      <c r="BU13" s="686"/>
      <c r="BV13" s="686"/>
      <c r="BW13" s="686"/>
      <c r="BX13" s="686"/>
      <c r="BY13" s="686"/>
      <c r="BZ13" s="686"/>
      <c r="CA13" s="686"/>
      <c r="CB13" s="695"/>
      <c r="CD13" s="700" t="s">
        <v>257</v>
      </c>
      <c r="CE13" s="701"/>
      <c r="CF13" s="701"/>
      <c r="CG13" s="701"/>
      <c r="CH13" s="701"/>
      <c r="CI13" s="701"/>
      <c r="CJ13" s="701"/>
      <c r="CK13" s="701"/>
      <c r="CL13" s="701"/>
      <c r="CM13" s="701"/>
      <c r="CN13" s="701"/>
      <c r="CO13" s="701"/>
      <c r="CP13" s="701"/>
      <c r="CQ13" s="702"/>
      <c r="CR13" s="685">
        <v>2921832</v>
      </c>
      <c r="CS13" s="686"/>
      <c r="CT13" s="686"/>
      <c r="CU13" s="686"/>
      <c r="CV13" s="686"/>
      <c r="CW13" s="686"/>
      <c r="CX13" s="686"/>
      <c r="CY13" s="687"/>
      <c r="CZ13" s="688">
        <v>11.2</v>
      </c>
      <c r="DA13" s="688"/>
      <c r="DB13" s="688"/>
      <c r="DC13" s="688"/>
      <c r="DD13" s="694">
        <v>1436790</v>
      </c>
      <c r="DE13" s="686"/>
      <c r="DF13" s="686"/>
      <c r="DG13" s="686"/>
      <c r="DH13" s="686"/>
      <c r="DI13" s="686"/>
      <c r="DJ13" s="686"/>
      <c r="DK13" s="686"/>
      <c r="DL13" s="686"/>
      <c r="DM13" s="686"/>
      <c r="DN13" s="686"/>
      <c r="DO13" s="686"/>
      <c r="DP13" s="687"/>
      <c r="DQ13" s="694">
        <v>1485478</v>
      </c>
      <c r="DR13" s="686"/>
      <c r="DS13" s="686"/>
      <c r="DT13" s="686"/>
      <c r="DU13" s="686"/>
      <c r="DV13" s="686"/>
      <c r="DW13" s="686"/>
      <c r="DX13" s="686"/>
      <c r="DY13" s="686"/>
      <c r="DZ13" s="686"/>
      <c r="EA13" s="686"/>
      <c r="EB13" s="686"/>
      <c r="EC13" s="695"/>
    </row>
    <row r="14" spans="2:143" ht="11.25" customHeight="1">
      <c r="B14" s="682" t="s">
        <v>258</v>
      </c>
      <c r="C14" s="683"/>
      <c r="D14" s="683"/>
      <c r="E14" s="683"/>
      <c r="F14" s="683"/>
      <c r="G14" s="683"/>
      <c r="H14" s="683"/>
      <c r="I14" s="683"/>
      <c r="J14" s="683"/>
      <c r="K14" s="683"/>
      <c r="L14" s="683"/>
      <c r="M14" s="683"/>
      <c r="N14" s="683"/>
      <c r="O14" s="683"/>
      <c r="P14" s="683"/>
      <c r="Q14" s="684"/>
      <c r="R14" s="685" t="s">
        <v>235</v>
      </c>
      <c r="S14" s="686"/>
      <c r="T14" s="686"/>
      <c r="U14" s="686"/>
      <c r="V14" s="686"/>
      <c r="W14" s="686"/>
      <c r="X14" s="686"/>
      <c r="Y14" s="687"/>
      <c r="Z14" s="688" t="s">
        <v>246</v>
      </c>
      <c r="AA14" s="688"/>
      <c r="AB14" s="688"/>
      <c r="AC14" s="688"/>
      <c r="AD14" s="689" t="s">
        <v>235</v>
      </c>
      <c r="AE14" s="689"/>
      <c r="AF14" s="689"/>
      <c r="AG14" s="689"/>
      <c r="AH14" s="689"/>
      <c r="AI14" s="689"/>
      <c r="AJ14" s="689"/>
      <c r="AK14" s="689"/>
      <c r="AL14" s="690" t="s">
        <v>235</v>
      </c>
      <c r="AM14" s="691"/>
      <c r="AN14" s="691"/>
      <c r="AO14" s="692"/>
      <c r="AP14" s="682" t="s">
        <v>259</v>
      </c>
      <c r="AQ14" s="683"/>
      <c r="AR14" s="683"/>
      <c r="AS14" s="683"/>
      <c r="AT14" s="683"/>
      <c r="AU14" s="683"/>
      <c r="AV14" s="683"/>
      <c r="AW14" s="683"/>
      <c r="AX14" s="683"/>
      <c r="AY14" s="683"/>
      <c r="AZ14" s="683"/>
      <c r="BA14" s="683"/>
      <c r="BB14" s="683"/>
      <c r="BC14" s="683"/>
      <c r="BD14" s="683"/>
      <c r="BE14" s="683"/>
      <c r="BF14" s="684"/>
      <c r="BG14" s="685">
        <v>117095</v>
      </c>
      <c r="BH14" s="686"/>
      <c r="BI14" s="686"/>
      <c r="BJ14" s="686"/>
      <c r="BK14" s="686"/>
      <c r="BL14" s="686"/>
      <c r="BM14" s="686"/>
      <c r="BN14" s="687"/>
      <c r="BO14" s="688">
        <v>3.4</v>
      </c>
      <c r="BP14" s="688"/>
      <c r="BQ14" s="688"/>
      <c r="BR14" s="688"/>
      <c r="BS14" s="694" t="s">
        <v>235</v>
      </c>
      <c r="BT14" s="686"/>
      <c r="BU14" s="686"/>
      <c r="BV14" s="686"/>
      <c r="BW14" s="686"/>
      <c r="BX14" s="686"/>
      <c r="BY14" s="686"/>
      <c r="BZ14" s="686"/>
      <c r="CA14" s="686"/>
      <c r="CB14" s="695"/>
      <c r="CD14" s="700" t="s">
        <v>260</v>
      </c>
      <c r="CE14" s="701"/>
      <c r="CF14" s="701"/>
      <c r="CG14" s="701"/>
      <c r="CH14" s="701"/>
      <c r="CI14" s="701"/>
      <c r="CJ14" s="701"/>
      <c r="CK14" s="701"/>
      <c r="CL14" s="701"/>
      <c r="CM14" s="701"/>
      <c r="CN14" s="701"/>
      <c r="CO14" s="701"/>
      <c r="CP14" s="701"/>
      <c r="CQ14" s="702"/>
      <c r="CR14" s="685">
        <v>806908</v>
      </c>
      <c r="CS14" s="686"/>
      <c r="CT14" s="686"/>
      <c r="CU14" s="686"/>
      <c r="CV14" s="686"/>
      <c r="CW14" s="686"/>
      <c r="CX14" s="686"/>
      <c r="CY14" s="687"/>
      <c r="CZ14" s="688">
        <v>3.1</v>
      </c>
      <c r="DA14" s="688"/>
      <c r="DB14" s="688"/>
      <c r="DC14" s="688"/>
      <c r="DD14" s="694">
        <v>71775</v>
      </c>
      <c r="DE14" s="686"/>
      <c r="DF14" s="686"/>
      <c r="DG14" s="686"/>
      <c r="DH14" s="686"/>
      <c r="DI14" s="686"/>
      <c r="DJ14" s="686"/>
      <c r="DK14" s="686"/>
      <c r="DL14" s="686"/>
      <c r="DM14" s="686"/>
      <c r="DN14" s="686"/>
      <c r="DO14" s="686"/>
      <c r="DP14" s="687"/>
      <c r="DQ14" s="694">
        <v>691098</v>
      </c>
      <c r="DR14" s="686"/>
      <c r="DS14" s="686"/>
      <c r="DT14" s="686"/>
      <c r="DU14" s="686"/>
      <c r="DV14" s="686"/>
      <c r="DW14" s="686"/>
      <c r="DX14" s="686"/>
      <c r="DY14" s="686"/>
      <c r="DZ14" s="686"/>
      <c r="EA14" s="686"/>
      <c r="EB14" s="686"/>
      <c r="EC14" s="695"/>
    </row>
    <row r="15" spans="2:143" ht="11.25" customHeight="1">
      <c r="B15" s="682" t="s">
        <v>261</v>
      </c>
      <c r="C15" s="683"/>
      <c r="D15" s="683"/>
      <c r="E15" s="683"/>
      <c r="F15" s="683"/>
      <c r="G15" s="683"/>
      <c r="H15" s="683"/>
      <c r="I15" s="683"/>
      <c r="J15" s="683"/>
      <c r="K15" s="683"/>
      <c r="L15" s="683"/>
      <c r="M15" s="683"/>
      <c r="N15" s="683"/>
      <c r="O15" s="683"/>
      <c r="P15" s="683"/>
      <c r="Q15" s="684"/>
      <c r="R15" s="685" t="s">
        <v>235</v>
      </c>
      <c r="S15" s="686"/>
      <c r="T15" s="686"/>
      <c r="U15" s="686"/>
      <c r="V15" s="686"/>
      <c r="W15" s="686"/>
      <c r="X15" s="686"/>
      <c r="Y15" s="687"/>
      <c r="Z15" s="688" t="s">
        <v>137</v>
      </c>
      <c r="AA15" s="688"/>
      <c r="AB15" s="688"/>
      <c r="AC15" s="688"/>
      <c r="AD15" s="689" t="s">
        <v>246</v>
      </c>
      <c r="AE15" s="689"/>
      <c r="AF15" s="689"/>
      <c r="AG15" s="689"/>
      <c r="AH15" s="689"/>
      <c r="AI15" s="689"/>
      <c r="AJ15" s="689"/>
      <c r="AK15" s="689"/>
      <c r="AL15" s="690" t="s">
        <v>235</v>
      </c>
      <c r="AM15" s="691"/>
      <c r="AN15" s="691"/>
      <c r="AO15" s="692"/>
      <c r="AP15" s="682" t="s">
        <v>262</v>
      </c>
      <c r="AQ15" s="683"/>
      <c r="AR15" s="683"/>
      <c r="AS15" s="683"/>
      <c r="AT15" s="683"/>
      <c r="AU15" s="683"/>
      <c r="AV15" s="683"/>
      <c r="AW15" s="683"/>
      <c r="AX15" s="683"/>
      <c r="AY15" s="683"/>
      <c r="AZ15" s="683"/>
      <c r="BA15" s="683"/>
      <c r="BB15" s="683"/>
      <c r="BC15" s="683"/>
      <c r="BD15" s="683"/>
      <c r="BE15" s="683"/>
      <c r="BF15" s="684"/>
      <c r="BG15" s="685">
        <v>204437</v>
      </c>
      <c r="BH15" s="686"/>
      <c r="BI15" s="686"/>
      <c r="BJ15" s="686"/>
      <c r="BK15" s="686"/>
      <c r="BL15" s="686"/>
      <c r="BM15" s="686"/>
      <c r="BN15" s="687"/>
      <c r="BO15" s="688">
        <v>5.9</v>
      </c>
      <c r="BP15" s="688"/>
      <c r="BQ15" s="688"/>
      <c r="BR15" s="688"/>
      <c r="BS15" s="694" t="s">
        <v>235</v>
      </c>
      <c r="BT15" s="686"/>
      <c r="BU15" s="686"/>
      <c r="BV15" s="686"/>
      <c r="BW15" s="686"/>
      <c r="BX15" s="686"/>
      <c r="BY15" s="686"/>
      <c r="BZ15" s="686"/>
      <c r="CA15" s="686"/>
      <c r="CB15" s="695"/>
      <c r="CD15" s="700" t="s">
        <v>263</v>
      </c>
      <c r="CE15" s="701"/>
      <c r="CF15" s="701"/>
      <c r="CG15" s="701"/>
      <c r="CH15" s="701"/>
      <c r="CI15" s="701"/>
      <c r="CJ15" s="701"/>
      <c r="CK15" s="701"/>
      <c r="CL15" s="701"/>
      <c r="CM15" s="701"/>
      <c r="CN15" s="701"/>
      <c r="CO15" s="701"/>
      <c r="CP15" s="701"/>
      <c r="CQ15" s="702"/>
      <c r="CR15" s="685">
        <v>2249140</v>
      </c>
      <c r="CS15" s="686"/>
      <c r="CT15" s="686"/>
      <c r="CU15" s="686"/>
      <c r="CV15" s="686"/>
      <c r="CW15" s="686"/>
      <c r="CX15" s="686"/>
      <c r="CY15" s="687"/>
      <c r="CZ15" s="688">
        <v>8.6</v>
      </c>
      <c r="DA15" s="688"/>
      <c r="DB15" s="688"/>
      <c r="DC15" s="688"/>
      <c r="DD15" s="694">
        <v>729531</v>
      </c>
      <c r="DE15" s="686"/>
      <c r="DF15" s="686"/>
      <c r="DG15" s="686"/>
      <c r="DH15" s="686"/>
      <c r="DI15" s="686"/>
      <c r="DJ15" s="686"/>
      <c r="DK15" s="686"/>
      <c r="DL15" s="686"/>
      <c r="DM15" s="686"/>
      <c r="DN15" s="686"/>
      <c r="DO15" s="686"/>
      <c r="DP15" s="687"/>
      <c r="DQ15" s="694">
        <v>1071574</v>
      </c>
      <c r="DR15" s="686"/>
      <c r="DS15" s="686"/>
      <c r="DT15" s="686"/>
      <c r="DU15" s="686"/>
      <c r="DV15" s="686"/>
      <c r="DW15" s="686"/>
      <c r="DX15" s="686"/>
      <c r="DY15" s="686"/>
      <c r="DZ15" s="686"/>
      <c r="EA15" s="686"/>
      <c r="EB15" s="686"/>
      <c r="EC15" s="695"/>
    </row>
    <row r="16" spans="2:143" ht="11.25" customHeight="1">
      <c r="B16" s="682" t="s">
        <v>264</v>
      </c>
      <c r="C16" s="683"/>
      <c r="D16" s="683"/>
      <c r="E16" s="683"/>
      <c r="F16" s="683"/>
      <c r="G16" s="683"/>
      <c r="H16" s="683"/>
      <c r="I16" s="683"/>
      <c r="J16" s="683"/>
      <c r="K16" s="683"/>
      <c r="L16" s="683"/>
      <c r="M16" s="683"/>
      <c r="N16" s="683"/>
      <c r="O16" s="683"/>
      <c r="P16" s="683"/>
      <c r="Q16" s="684"/>
      <c r="R16" s="685">
        <v>8646</v>
      </c>
      <c r="S16" s="686"/>
      <c r="T16" s="686"/>
      <c r="U16" s="686"/>
      <c r="V16" s="686"/>
      <c r="W16" s="686"/>
      <c r="X16" s="686"/>
      <c r="Y16" s="687"/>
      <c r="Z16" s="688">
        <v>0</v>
      </c>
      <c r="AA16" s="688"/>
      <c r="AB16" s="688"/>
      <c r="AC16" s="688"/>
      <c r="AD16" s="689">
        <v>8646</v>
      </c>
      <c r="AE16" s="689"/>
      <c r="AF16" s="689"/>
      <c r="AG16" s="689"/>
      <c r="AH16" s="689"/>
      <c r="AI16" s="689"/>
      <c r="AJ16" s="689"/>
      <c r="AK16" s="689"/>
      <c r="AL16" s="690">
        <v>0.1</v>
      </c>
      <c r="AM16" s="691"/>
      <c r="AN16" s="691"/>
      <c r="AO16" s="692"/>
      <c r="AP16" s="682" t="s">
        <v>265</v>
      </c>
      <c r="AQ16" s="683"/>
      <c r="AR16" s="683"/>
      <c r="AS16" s="683"/>
      <c r="AT16" s="683"/>
      <c r="AU16" s="683"/>
      <c r="AV16" s="683"/>
      <c r="AW16" s="683"/>
      <c r="AX16" s="683"/>
      <c r="AY16" s="683"/>
      <c r="AZ16" s="683"/>
      <c r="BA16" s="683"/>
      <c r="BB16" s="683"/>
      <c r="BC16" s="683"/>
      <c r="BD16" s="683"/>
      <c r="BE16" s="683"/>
      <c r="BF16" s="684"/>
      <c r="BG16" s="685" t="s">
        <v>235</v>
      </c>
      <c r="BH16" s="686"/>
      <c r="BI16" s="686"/>
      <c r="BJ16" s="686"/>
      <c r="BK16" s="686"/>
      <c r="BL16" s="686"/>
      <c r="BM16" s="686"/>
      <c r="BN16" s="687"/>
      <c r="BO16" s="688" t="s">
        <v>137</v>
      </c>
      <c r="BP16" s="688"/>
      <c r="BQ16" s="688"/>
      <c r="BR16" s="688"/>
      <c r="BS16" s="694" t="s">
        <v>235</v>
      </c>
      <c r="BT16" s="686"/>
      <c r="BU16" s="686"/>
      <c r="BV16" s="686"/>
      <c r="BW16" s="686"/>
      <c r="BX16" s="686"/>
      <c r="BY16" s="686"/>
      <c r="BZ16" s="686"/>
      <c r="CA16" s="686"/>
      <c r="CB16" s="695"/>
      <c r="CD16" s="700" t="s">
        <v>266</v>
      </c>
      <c r="CE16" s="701"/>
      <c r="CF16" s="701"/>
      <c r="CG16" s="701"/>
      <c r="CH16" s="701"/>
      <c r="CI16" s="701"/>
      <c r="CJ16" s="701"/>
      <c r="CK16" s="701"/>
      <c r="CL16" s="701"/>
      <c r="CM16" s="701"/>
      <c r="CN16" s="701"/>
      <c r="CO16" s="701"/>
      <c r="CP16" s="701"/>
      <c r="CQ16" s="702"/>
      <c r="CR16" s="685">
        <v>237700</v>
      </c>
      <c r="CS16" s="686"/>
      <c r="CT16" s="686"/>
      <c r="CU16" s="686"/>
      <c r="CV16" s="686"/>
      <c r="CW16" s="686"/>
      <c r="CX16" s="686"/>
      <c r="CY16" s="687"/>
      <c r="CZ16" s="688">
        <v>0.9</v>
      </c>
      <c r="DA16" s="688"/>
      <c r="DB16" s="688"/>
      <c r="DC16" s="688"/>
      <c r="DD16" s="694" t="s">
        <v>235</v>
      </c>
      <c r="DE16" s="686"/>
      <c r="DF16" s="686"/>
      <c r="DG16" s="686"/>
      <c r="DH16" s="686"/>
      <c r="DI16" s="686"/>
      <c r="DJ16" s="686"/>
      <c r="DK16" s="686"/>
      <c r="DL16" s="686"/>
      <c r="DM16" s="686"/>
      <c r="DN16" s="686"/>
      <c r="DO16" s="686"/>
      <c r="DP16" s="687"/>
      <c r="DQ16" s="694">
        <v>90170</v>
      </c>
      <c r="DR16" s="686"/>
      <c r="DS16" s="686"/>
      <c r="DT16" s="686"/>
      <c r="DU16" s="686"/>
      <c r="DV16" s="686"/>
      <c r="DW16" s="686"/>
      <c r="DX16" s="686"/>
      <c r="DY16" s="686"/>
      <c r="DZ16" s="686"/>
      <c r="EA16" s="686"/>
      <c r="EB16" s="686"/>
      <c r="EC16" s="695"/>
    </row>
    <row r="17" spans="2:133" ht="11.25" customHeight="1">
      <c r="B17" s="682" t="s">
        <v>267</v>
      </c>
      <c r="C17" s="683"/>
      <c r="D17" s="683"/>
      <c r="E17" s="683"/>
      <c r="F17" s="683"/>
      <c r="G17" s="683"/>
      <c r="H17" s="683"/>
      <c r="I17" s="683"/>
      <c r="J17" s="683"/>
      <c r="K17" s="683"/>
      <c r="L17" s="683"/>
      <c r="M17" s="683"/>
      <c r="N17" s="683"/>
      <c r="O17" s="683"/>
      <c r="P17" s="683"/>
      <c r="Q17" s="684"/>
      <c r="R17" s="685">
        <v>15075</v>
      </c>
      <c r="S17" s="686"/>
      <c r="T17" s="686"/>
      <c r="U17" s="686"/>
      <c r="V17" s="686"/>
      <c r="W17" s="686"/>
      <c r="X17" s="686"/>
      <c r="Y17" s="687"/>
      <c r="Z17" s="688">
        <v>0.1</v>
      </c>
      <c r="AA17" s="688"/>
      <c r="AB17" s="688"/>
      <c r="AC17" s="688"/>
      <c r="AD17" s="689">
        <v>15075</v>
      </c>
      <c r="AE17" s="689"/>
      <c r="AF17" s="689"/>
      <c r="AG17" s="689"/>
      <c r="AH17" s="689"/>
      <c r="AI17" s="689"/>
      <c r="AJ17" s="689"/>
      <c r="AK17" s="689"/>
      <c r="AL17" s="690">
        <v>0.1</v>
      </c>
      <c r="AM17" s="691"/>
      <c r="AN17" s="691"/>
      <c r="AO17" s="692"/>
      <c r="AP17" s="682" t="s">
        <v>268</v>
      </c>
      <c r="AQ17" s="683"/>
      <c r="AR17" s="683"/>
      <c r="AS17" s="683"/>
      <c r="AT17" s="683"/>
      <c r="AU17" s="683"/>
      <c r="AV17" s="683"/>
      <c r="AW17" s="683"/>
      <c r="AX17" s="683"/>
      <c r="AY17" s="683"/>
      <c r="AZ17" s="683"/>
      <c r="BA17" s="683"/>
      <c r="BB17" s="683"/>
      <c r="BC17" s="683"/>
      <c r="BD17" s="683"/>
      <c r="BE17" s="683"/>
      <c r="BF17" s="684"/>
      <c r="BG17" s="685" t="s">
        <v>137</v>
      </c>
      <c r="BH17" s="686"/>
      <c r="BI17" s="686"/>
      <c r="BJ17" s="686"/>
      <c r="BK17" s="686"/>
      <c r="BL17" s="686"/>
      <c r="BM17" s="686"/>
      <c r="BN17" s="687"/>
      <c r="BO17" s="688" t="s">
        <v>137</v>
      </c>
      <c r="BP17" s="688"/>
      <c r="BQ17" s="688"/>
      <c r="BR17" s="688"/>
      <c r="BS17" s="694" t="s">
        <v>246</v>
      </c>
      <c r="BT17" s="686"/>
      <c r="BU17" s="686"/>
      <c r="BV17" s="686"/>
      <c r="BW17" s="686"/>
      <c r="BX17" s="686"/>
      <c r="BY17" s="686"/>
      <c r="BZ17" s="686"/>
      <c r="CA17" s="686"/>
      <c r="CB17" s="695"/>
      <c r="CD17" s="700" t="s">
        <v>269</v>
      </c>
      <c r="CE17" s="701"/>
      <c r="CF17" s="701"/>
      <c r="CG17" s="701"/>
      <c r="CH17" s="701"/>
      <c r="CI17" s="701"/>
      <c r="CJ17" s="701"/>
      <c r="CK17" s="701"/>
      <c r="CL17" s="701"/>
      <c r="CM17" s="701"/>
      <c r="CN17" s="701"/>
      <c r="CO17" s="701"/>
      <c r="CP17" s="701"/>
      <c r="CQ17" s="702"/>
      <c r="CR17" s="685">
        <v>2261608</v>
      </c>
      <c r="CS17" s="686"/>
      <c r="CT17" s="686"/>
      <c r="CU17" s="686"/>
      <c r="CV17" s="686"/>
      <c r="CW17" s="686"/>
      <c r="CX17" s="686"/>
      <c r="CY17" s="687"/>
      <c r="CZ17" s="688">
        <v>8.6999999999999993</v>
      </c>
      <c r="DA17" s="688"/>
      <c r="DB17" s="688"/>
      <c r="DC17" s="688"/>
      <c r="DD17" s="694" t="s">
        <v>246</v>
      </c>
      <c r="DE17" s="686"/>
      <c r="DF17" s="686"/>
      <c r="DG17" s="686"/>
      <c r="DH17" s="686"/>
      <c r="DI17" s="686"/>
      <c r="DJ17" s="686"/>
      <c r="DK17" s="686"/>
      <c r="DL17" s="686"/>
      <c r="DM17" s="686"/>
      <c r="DN17" s="686"/>
      <c r="DO17" s="686"/>
      <c r="DP17" s="687"/>
      <c r="DQ17" s="694">
        <v>2051858</v>
      </c>
      <c r="DR17" s="686"/>
      <c r="DS17" s="686"/>
      <c r="DT17" s="686"/>
      <c r="DU17" s="686"/>
      <c r="DV17" s="686"/>
      <c r="DW17" s="686"/>
      <c r="DX17" s="686"/>
      <c r="DY17" s="686"/>
      <c r="DZ17" s="686"/>
      <c r="EA17" s="686"/>
      <c r="EB17" s="686"/>
      <c r="EC17" s="695"/>
    </row>
    <row r="18" spans="2:133" ht="11.25" customHeight="1">
      <c r="B18" s="682" t="s">
        <v>270</v>
      </c>
      <c r="C18" s="683"/>
      <c r="D18" s="683"/>
      <c r="E18" s="683"/>
      <c r="F18" s="683"/>
      <c r="G18" s="683"/>
      <c r="H18" s="683"/>
      <c r="I18" s="683"/>
      <c r="J18" s="683"/>
      <c r="K18" s="683"/>
      <c r="L18" s="683"/>
      <c r="M18" s="683"/>
      <c r="N18" s="683"/>
      <c r="O18" s="683"/>
      <c r="P18" s="683"/>
      <c r="Q18" s="684"/>
      <c r="R18" s="685">
        <v>16211</v>
      </c>
      <c r="S18" s="686"/>
      <c r="T18" s="686"/>
      <c r="U18" s="686"/>
      <c r="V18" s="686"/>
      <c r="W18" s="686"/>
      <c r="X18" s="686"/>
      <c r="Y18" s="687"/>
      <c r="Z18" s="688">
        <v>0.1</v>
      </c>
      <c r="AA18" s="688"/>
      <c r="AB18" s="688"/>
      <c r="AC18" s="688"/>
      <c r="AD18" s="689">
        <v>16211</v>
      </c>
      <c r="AE18" s="689"/>
      <c r="AF18" s="689"/>
      <c r="AG18" s="689"/>
      <c r="AH18" s="689"/>
      <c r="AI18" s="689"/>
      <c r="AJ18" s="689"/>
      <c r="AK18" s="689"/>
      <c r="AL18" s="690">
        <v>0.1</v>
      </c>
      <c r="AM18" s="691"/>
      <c r="AN18" s="691"/>
      <c r="AO18" s="692"/>
      <c r="AP18" s="682" t="s">
        <v>271</v>
      </c>
      <c r="AQ18" s="683"/>
      <c r="AR18" s="683"/>
      <c r="AS18" s="683"/>
      <c r="AT18" s="683"/>
      <c r="AU18" s="683"/>
      <c r="AV18" s="683"/>
      <c r="AW18" s="683"/>
      <c r="AX18" s="683"/>
      <c r="AY18" s="683"/>
      <c r="AZ18" s="683"/>
      <c r="BA18" s="683"/>
      <c r="BB18" s="683"/>
      <c r="BC18" s="683"/>
      <c r="BD18" s="683"/>
      <c r="BE18" s="683"/>
      <c r="BF18" s="684"/>
      <c r="BG18" s="685" t="s">
        <v>235</v>
      </c>
      <c r="BH18" s="686"/>
      <c r="BI18" s="686"/>
      <c r="BJ18" s="686"/>
      <c r="BK18" s="686"/>
      <c r="BL18" s="686"/>
      <c r="BM18" s="686"/>
      <c r="BN18" s="687"/>
      <c r="BO18" s="688" t="s">
        <v>235</v>
      </c>
      <c r="BP18" s="688"/>
      <c r="BQ18" s="688"/>
      <c r="BR18" s="688"/>
      <c r="BS18" s="694" t="s">
        <v>235</v>
      </c>
      <c r="BT18" s="686"/>
      <c r="BU18" s="686"/>
      <c r="BV18" s="686"/>
      <c r="BW18" s="686"/>
      <c r="BX18" s="686"/>
      <c r="BY18" s="686"/>
      <c r="BZ18" s="686"/>
      <c r="CA18" s="686"/>
      <c r="CB18" s="695"/>
      <c r="CD18" s="700" t="s">
        <v>272</v>
      </c>
      <c r="CE18" s="701"/>
      <c r="CF18" s="701"/>
      <c r="CG18" s="701"/>
      <c r="CH18" s="701"/>
      <c r="CI18" s="701"/>
      <c r="CJ18" s="701"/>
      <c r="CK18" s="701"/>
      <c r="CL18" s="701"/>
      <c r="CM18" s="701"/>
      <c r="CN18" s="701"/>
      <c r="CO18" s="701"/>
      <c r="CP18" s="701"/>
      <c r="CQ18" s="702"/>
      <c r="CR18" s="685" t="s">
        <v>246</v>
      </c>
      <c r="CS18" s="686"/>
      <c r="CT18" s="686"/>
      <c r="CU18" s="686"/>
      <c r="CV18" s="686"/>
      <c r="CW18" s="686"/>
      <c r="CX18" s="686"/>
      <c r="CY18" s="687"/>
      <c r="CZ18" s="688" t="s">
        <v>235</v>
      </c>
      <c r="DA18" s="688"/>
      <c r="DB18" s="688"/>
      <c r="DC18" s="688"/>
      <c r="DD18" s="694" t="s">
        <v>235</v>
      </c>
      <c r="DE18" s="686"/>
      <c r="DF18" s="686"/>
      <c r="DG18" s="686"/>
      <c r="DH18" s="686"/>
      <c r="DI18" s="686"/>
      <c r="DJ18" s="686"/>
      <c r="DK18" s="686"/>
      <c r="DL18" s="686"/>
      <c r="DM18" s="686"/>
      <c r="DN18" s="686"/>
      <c r="DO18" s="686"/>
      <c r="DP18" s="687"/>
      <c r="DQ18" s="694" t="s">
        <v>235</v>
      </c>
      <c r="DR18" s="686"/>
      <c r="DS18" s="686"/>
      <c r="DT18" s="686"/>
      <c r="DU18" s="686"/>
      <c r="DV18" s="686"/>
      <c r="DW18" s="686"/>
      <c r="DX18" s="686"/>
      <c r="DY18" s="686"/>
      <c r="DZ18" s="686"/>
      <c r="EA18" s="686"/>
      <c r="EB18" s="686"/>
      <c r="EC18" s="695"/>
    </row>
    <row r="19" spans="2:133" ht="11.25" customHeight="1">
      <c r="B19" s="682" t="s">
        <v>273</v>
      </c>
      <c r="C19" s="683"/>
      <c r="D19" s="683"/>
      <c r="E19" s="683"/>
      <c r="F19" s="683"/>
      <c r="G19" s="683"/>
      <c r="H19" s="683"/>
      <c r="I19" s="683"/>
      <c r="J19" s="683"/>
      <c r="K19" s="683"/>
      <c r="L19" s="683"/>
      <c r="M19" s="683"/>
      <c r="N19" s="683"/>
      <c r="O19" s="683"/>
      <c r="P19" s="683"/>
      <c r="Q19" s="684"/>
      <c r="R19" s="685">
        <v>10944</v>
      </c>
      <c r="S19" s="686"/>
      <c r="T19" s="686"/>
      <c r="U19" s="686"/>
      <c r="V19" s="686"/>
      <c r="W19" s="686"/>
      <c r="X19" s="686"/>
      <c r="Y19" s="687"/>
      <c r="Z19" s="688">
        <v>0</v>
      </c>
      <c r="AA19" s="688"/>
      <c r="AB19" s="688"/>
      <c r="AC19" s="688"/>
      <c r="AD19" s="689">
        <v>10944</v>
      </c>
      <c r="AE19" s="689"/>
      <c r="AF19" s="689"/>
      <c r="AG19" s="689"/>
      <c r="AH19" s="689"/>
      <c r="AI19" s="689"/>
      <c r="AJ19" s="689"/>
      <c r="AK19" s="689"/>
      <c r="AL19" s="690">
        <v>0.1</v>
      </c>
      <c r="AM19" s="691"/>
      <c r="AN19" s="691"/>
      <c r="AO19" s="692"/>
      <c r="AP19" s="682" t="s">
        <v>274</v>
      </c>
      <c r="AQ19" s="683"/>
      <c r="AR19" s="683"/>
      <c r="AS19" s="683"/>
      <c r="AT19" s="683"/>
      <c r="AU19" s="683"/>
      <c r="AV19" s="683"/>
      <c r="AW19" s="683"/>
      <c r="AX19" s="683"/>
      <c r="AY19" s="683"/>
      <c r="AZ19" s="683"/>
      <c r="BA19" s="683"/>
      <c r="BB19" s="683"/>
      <c r="BC19" s="683"/>
      <c r="BD19" s="683"/>
      <c r="BE19" s="683"/>
      <c r="BF19" s="684"/>
      <c r="BG19" s="685">
        <v>76902</v>
      </c>
      <c r="BH19" s="686"/>
      <c r="BI19" s="686"/>
      <c r="BJ19" s="686"/>
      <c r="BK19" s="686"/>
      <c r="BL19" s="686"/>
      <c r="BM19" s="686"/>
      <c r="BN19" s="687"/>
      <c r="BO19" s="688">
        <v>2.2000000000000002</v>
      </c>
      <c r="BP19" s="688"/>
      <c r="BQ19" s="688"/>
      <c r="BR19" s="688"/>
      <c r="BS19" s="694" t="s">
        <v>235</v>
      </c>
      <c r="BT19" s="686"/>
      <c r="BU19" s="686"/>
      <c r="BV19" s="686"/>
      <c r="BW19" s="686"/>
      <c r="BX19" s="686"/>
      <c r="BY19" s="686"/>
      <c r="BZ19" s="686"/>
      <c r="CA19" s="686"/>
      <c r="CB19" s="695"/>
      <c r="CD19" s="700" t="s">
        <v>275</v>
      </c>
      <c r="CE19" s="701"/>
      <c r="CF19" s="701"/>
      <c r="CG19" s="701"/>
      <c r="CH19" s="701"/>
      <c r="CI19" s="701"/>
      <c r="CJ19" s="701"/>
      <c r="CK19" s="701"/>
      <c r="CL19" s="701"/>
      <c r="CM19" s="701"/>
      <c r="CN19" s="701"/>
      <c r="CO19" s="701"/>
      <c r="CP19" s="701"/>
      <c r="CQ19" s="702"/>
      <c r="CR19" s="685" t="s">
        <v>235</v>
      </c>
      <c r="CS19" s="686"/>
      <c r="CT19" s="686"/>
      <c r="CU19" s="686"/>
      <c r="CV19" s="686"/>
      <c r="CW19" s="686"/>
      <c r="CX19" s="686"/>
      <c r="CY19" s="687"/>
      <c r="CZ19" s="688" t="s">
        <v>235</v>
      </c>
      <c r="DA19" s="688"/>
      <c r="DB19" s="688"/>
      <c r="DC19" s="688"/>
      <c r="DD19" s="694" t="s">
        <v>246</v>
      </c>
      <c r="DE19" s="686"/>
      <c r="DF19" s="686"/>
      <c r="DG19" s="686"/>
      <c r="DH19" s="686"/>
      <c r="DI19" s="686"/>
      <c r="DJ19" s="686"/>
      <c r="DK19" s="686"/>
      <c r="DL19" s="686"/>
      <c r="DM19" s="686"/>
      <c r="DN19" s="686"/>
      <c r="DO19" s="686"/>
      <c r="DP19" s="687"/>
      <c r="DQ19" s="694" t="s">
        <v>137</v>
      </c>
      <c r="DR19" s="686"/>
      <c r="DS19" s="686"/>
      <c r="DT19" s="686"/>
      <c r="DU19" s="686"/>
      <c r="DV19" s="686"/>
      <c r="DW19" s="686"/>
      <c r="DX19" s="686"/>
      <c r="DY19" s="686"/>
      <c r="DZ19" s="686"/>
      <c r="EA19" s="686"/>
      <c r="EB19" s="686"/>
      <c r="EC19" s="695"/>
    </row>
    <row r="20" spans="2:133" ht="11.25" customHeight="1">
      <c r="B20" s="682" t="s">
        <v>276</v>
      </c>
      <c r="C20" s="683"/>
      <c r="D20" s="683"/>
      <c r="E20" s="683"/>
      <c r="F20" s="683"/>
      <c r="G20" s="683"/>
      <c r="H20" s="683"/>
      <c r="I20" s="683"/>
      <c r="J20" s="683"/>
      <c r="K20" s="683"/>
      <c r="L20" s="683"/>
      <c r="M20" s="683"/>
      <c r="N20" s="683"/>
      <c r="O20" s="683"/>
      <c r="P20" s="683"/>
      <c r="Q20" s="684"/>
      <c r="R20" s="685">
        <v>4248</v>
      </c>
      <c r="S20" s="686"/>
      <c r="T20" s="686"/>
      <c r="U20" s="686"/>
      <c r="V20" s="686"/>
      <c r="W20" s="686"/>
      <c r="X20" s="686"/>
      <c r="Y20" s="687"/>
      <c r="Z20" s="688">
        <v>0</v>
      </c>
      <c r="AA20" s="688"/>
      <c r="AB20" s="688"/>
      <c r="AC20" s="688"/>
      <c r="AD20" s="689">
        <v>4248</v>
      </c>
      <c r="AE20" s="689"/>
      <c r="AF20" s="689"/>
      <c r="AG20" s="689"/>
      <c r="AH20" s="689"/>
      <c r="AI20" s="689"/>
      <c r="AJ20" s="689"/>
      <c r="AK20" s="689"/>
      <c r="AL20" s="690">
        <v>0</v>
      </c>
      <c r="AM20" s="691"/>
      <c r="AN20" s="691"/>
      <c r="AO20" s="692"/>
      <c r="AP20" s="682" t="s">
        <v>277</v>
      </c>
      <c r="AQ20" s="683"/>
      <c r="AR20" s="683"/>
      <c r="AS20" s="683"/>
      <c r="AT20" s="683"/>
      <c r="AU20" s="683"/>
      <c r="AV20" s="683"/>
      <c r="AW20" s="683"/>
      <c r="AX20" s="683"/>
      <c r="AY20" s="683"/>
      <c r="AZ20" s="683"/>
      <c r="BA20" s="683"/>
      <c r="BB20" s="683"/>
      <c r="BC20" s="683"/>
      <c r="BD20" s="683"/>
      <c r="BE20" s="683"/>
      <c r="BF20" s="684"/>
      <c r="BG20" s="685">
        <v>76902</v>
      </c>
      <c r="BH20" s="686"/>
      <c r="BI20" s="686"/>
      <c r="BJ20" s="686"/>
      <c r="BK20" s="686"/>
      <c r="BL20" s="686"/>
      <c r="BM20" s="686"/>
      <c r="BN20" s="687"/>
      <c r="BO20" s="688">
        <v>2.2000000000000002</v>
      </c>
      <c r="BP20" s="688"/>
      <c r="BQ20" s="688"/>
      <c r="BR20" s="688"/>
      <c r="BS20" s="694" t="s">
        <v>235</v>
      </c>
      <c r="BT20" s="686"/>
      <c r="BU20" s="686"/>
      <c r="BV20" s="686"/>
      <c r="BW20" s="686"/>
      <c r="BX20" s="686"/>
      <c r="BY20" s="686"/>
      <c r="BZ20" s="686"/>
      <c r="CA20" s="686"/>
      <c r="CB20" s="695"/>
      <c r="CD20" s="700" t="s">
        <v>278</v>
      </c>
      <c r="CE20" s="701"/>
      <c r="CF20" s="701"/>
      <c r="CG20" s="701"/>
      <c r="CH20" s="701"/>
      <c r="CI20" s="701"/>
      <c r="CJ20" s="701"/>
      <c r="CK20" s="701"/>
      <c r="CL20" s="701"/>
      <c r="CM20" s="701"/>
      <c r="CN20" s="701"/>
      <c r="CO20" s="701"/>
      <c r="CP20" s="701"/>
      <c r="CQ20" s="702"/>
      <c r="CR20" s="685">
        <v>26051618</v>
      </c>
      <c r="CS20" s="686"/>
      <c r="CT20" s="686"/>
      <c r="CU20" s="686"/>
      <c r="CV20" s="686"/>
      <c r="CW20" s="686"/>
      <c r="CX20" s="686"/>
      <c r="CY20" s="687"/>
      <c r="CZ20" s="688">
        <v>100</v>
      </c>
      <c r="DA20" s="688"/>
      <c r="DB20" s="688"/>
      <c r="DC20" s="688"/>
      <c r="DD20" s="694">
        <v>3680475</v>
      </c>
      <c r="DE20" s="686"/>
      <c r="DF20" s="686"/>
      <c r="DG20" s="686"/>
      <c r="DH20" s="686"/>
      <c r="DI20" s="686"/>
      <c r="DJ20" s="686"/>
      <c r="DK20" s="686"/>
      <c r="DL20" s="686"/>
      <c r="DM20" s="686"/>
      <c r="DN20" s="686"/>
      <c r="DO20" s="686"/>
      <c r="DP20" s="687"/>
      <c r="DQ20" s="694">
        <v>12794111</v>
      </c>
      <c r="DR20" s="686"/>
      <c r="DS20" s="686"/>
      <c r="DT20" s="686"/>
      <c r="DU20" s="686"/>
      <c r="DV20" s="686"/>
      <c r="DW20" s="686"/>
      <c r="DX20" s="686"/>
      <c r="DY20" s="686"/>
      <c r="DZ20" s="686"/>
      <c r="EA20" s="686"/>
      <c r="EB20" s="686"/>
      <c r="EC20" s="695"/>
    </row>
    <row r="21" spans="2:133" ht="11.25" customHeight="1">
      <c r="B21" s="682" t="s">
        <v>279</v>
      </c>
      <c r="C21" s="683"/>
      <c r="D21" s="683"/>
      <c r="E21" s="683"/>
      <c r="F21" s="683"/>
      <c r="G21" s="683"/>
      <c r="H21" s="683"/>
      <c r="I21" s="683"/>
      <c r="J21" s="683"/>
      <c r="K21" s="683"/>
      <c r="L21" s="683"/>
      <c r="M21" s="683"/>
      <c r="N21" s="683"/>
      <c r="O21" s="683"/>
      <c r="P21" s="683"/>
      <c r="Q21" s="684"/>
      <c r="R21" s="685">
        <v>1019</v>
      </c>
      <c r="S21" s="686"/>
      <c r="T21" s="686"/>
      <c r="U21" s="686"/>
      <c r="V21" s="686"/>
      <c r="W21" s="686"/>
      <c r="X21" s="686"/>
      <c r="Y21" s="687"/>
      <c r="Z21" s="688">
        <v>0</v>
      </c>
      <c r="AA21" s="688"/>
      <c r="AB21" s="688"/>
      <c r="AC21" s="688"/>
      <c r="AD21" s="689">
        <v>1019</v>
      </c>
      <c r="AE21" s="689"/>
      <c r="AF21" s="689"/>
      <c r="AG21" s="689"/>
      <c r="AH21" s="689"/>
      <c r="AI21" s="689"/>
      <c r="AJ21" s="689"/>
      <c r="AK21" s="689"/>
      <c r="AL21" s="690">
        <v>0</v>
      </c>
      <c r="AM21" s="691"/>
      <c r="AN21" s="691"/>
      <c r="AO21" s="692"/>
      <c r="AP21" s="704" t="s">
        <v>280</v>
      </c>
      <c r="AQ21" s="705"/>
      <c r="AR21" s="705"/>
      <c r="AS21" s="705"/>
      <c r="AT21" s="705"/>
      <c r="AU21" s="705"/>
      <c r="AV21" s="705"/>
      <c r="AW21" s="705"/>
      <c r="AX21" s="705"/>
      <c r="AY21" s="705"/>
      <c r="AZ21" s="705"/>
      <c r="BA21" s="705"/>
      <c r="BB21" s="705"/>
      <c r="BC21" s="705"/>
      <c r="BD21" s="705"/>
      <c r="BE21" s="705"/>
      <c r="BF21" s="706"/>
      <c r="BG21" s="685">
        <v>434</v>
      </c>
      <c r="BH21" s="686"/>
      <c r="BI21" s="686"/>
      <c r="BJ21" s="686"/>
      <c r="BK21" s="686"/>
      <c r="BL21" s="686"/>
      <c r="BM21" s="686"/>
      <c r="BN21" s="687"/>
      <c r="BO21" s="688">
        <v>0</v>
      </c>
      <c r="BP21" s="688"/>
      <c r="BQ21" s="688"/>
      <c r="BR21" s="688"/>
      <c r="BS21" s="694" t="s">
        <v>246</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c r="B22" s="682" t="s">
        <v>281</v>
      </c>
      <c r="C22" s="683"/>
      <c r="D22" s="683"/>
      <c r="E22" s="683"/>
      <c r="F22" s="683"/>
      <c r="G22" s="683"/>
      <c r="H22" s="683"/>
      <c r="I22" s="683"/>
      <c r="J22" s="683"/>
      <c r="K22" s="683"/>
      <c r="L22" s="683"/>
      <c r="M22" s="683"/>
      <c r="N22" s="683"/>
      <c r="O22" s="683"/>
      <c r="P22" s="683"/>
      <c r="Q22" s="684"/>
      <c r="R22" s="685">
        <v>7727114</v>
      </c>
      <c r="S22" s="686"/>
      <c r="T22" s="686"/>
      <c r="U22" s="686"/>
      <c r="V22" s="686"/>
      <c r="W22" s="686"/>
      <c r="X22" s="686"/>
      <c r="Y22" s="687"/>
      <c r="Z22" s="688">
        <v>28.8</v>
      </c>
      <c r="AA22" s="688"/>
      <c r="AB22" s="688"/>
      <c r="AC22" s="688"/>
      <c r="AD22" s="689">
        <v>6786177</v>
      </c>
      <c r="AE22" s="689"/>
      <c r="AF22" s="689"/>
      <c r="AG22" s="689"/>
      <c r="AH22" s="689"/>
      <c r="AI22" s="689"/>
      <c r="AJ22" s="689"/>
      <c r="AK22" s="689"/>
      <c r="AL22" s="690">
        <v>60.7</v>
      </c>
      <c r="AM22" s="691"/>
      <c r="AN22" s="691"/>
      <c r="AO22" s="692"/>
      <c r="AP22" s="704" t="s">
        <v>282</v>
      </c>
      <c r="AQ22" s="705"/>
      <c r="AR22" s="705"/>
      <c r="AS22" s="705"/>
      <c r="AT22" s="705"/>
      <c r="AU22" s="705"/>
      <c r="AV22" s="705"/>
      <c r="AW22" s="705"/>
      <c r="AX22" s="705"/>
      <c r="AY22" s="705"/>
      <c r="AZ22" s="705"/>
      <c r="BA22" s="705"/>
      <c r="BB22" s="705"/>
      <c r="BC22" s="705"/>
      <c r="BD22" s="705"/>
      <c r="BE22" s="705"/>
      <c r="BF22" s="706"/>
      <c r="BG22" s="685" t="s">
        <v>235</v>
      </c>
      <c r="BH22" s="686"/>
      <c r="BI22" s="686"/>
      <c r="BJ22" s="686"/>
      <c r="BK22" s="686"/>
      <c r="BL22" s="686"/>
      <c r="BM22" s="686"/>
      <c r="BN22" s="687"/>
      <c r="BO22" s="688" t="s">
        <v>137</v>
      </c>
      <c r="BP22" s="688"/>
      <c r="BQ22" s="688"/>
      <c r="BR22" s="688"/>
      <c r="BS22" s="694" t="s">
        <v>235</v>
      </c>
      <c r="BT22" s="686"/>
      <c r="BU22" s="686"/>
      <c r="BV22" s="686"/>
      <c r="BW22" s="686"/>
      <c r="BX22" s="686"/>
      <c r="BY22" s="686"/>
      <c r="BZ22" s="686"/>
      <c r="CA22" s="686"/>
      <c r="CB22" s="695"/>
      <c r="CD22" s="667" t="s">
        <v>283</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c r="B23" s="682" t="s">
        <v>284</v>
      </c>
      <c r="C23" s="683"/>
      <c r="D23" s="683"/>
      <c r="E23" s="683"/>
      <c r="F23" s="683"/>
      <c r="G23" s="683"/>
      <c r="H23" s="683"/>
      <c r="I23" s="683"/>
      <c r="J23" s="683"/>
      <c r="K23" s="683"/>
      <c r="L23" s="683"/>
      <c r="M23" s="683"/>
      <c r="N23" s="683"/>
      <c r="O23" s="683"/>
      <c r="P23" s="683"/>
      <c r="Q23" s="684"/>
      <c r="R23" s="685">
        <v>6786177</v>
      </c>
      <c r="S23" s="686"/>
      <c r="T23" s="686"/>
      <c r="U23" s="686"/>
      <c r="V23" s="686"/>
      <c r="W23" s="686"/>
      <c r="X23" s="686"/>
      <c r="Y23" s="687"/>
      <c r="Z23" s="688">
        <v>25.3</v>
      </c>
      <c r="AA23" s="688"/>
      <c r="AB23" s="688"/>
      <c r="AC23" s="688"/>
      <c r="AD23" s="689">
        <v>6786177</v>
      </c>
      <c r="AE23" s="689"/>
      <c r="AF23" s="689"/>
      <c r="AG23" s="689"/>
      <c r="AH23" s="689"/>
      <c r="AI23" s="689"/>
      <c r="AJ23" s="689"/>
      <c r="AK23" s="689"/>
      <c r="AL23" s="690">
        <v>60.7</v>
      </c>
      <c r="AM23" s="691"/>
      <c r="AN23" s="691"/>
      <c r="AO23" s="692"/>
      <c r="AP23" s="704" t="s">
        <v>285</v>
      </c>
      <c r="AQ23" s="705"/>
      <c r="AR23" s="705"/>
      <c r="AS23" s="705"/>
      <c r="AT23" s="705"/>
      <c r="AU23" s="705"/>
      <c r="AV23" s="705"/>
      <c r="AW23" s="705"/>
      <c r="AX23" s="705"/>
      <c r="AY23" s="705"/>
      <c r="AZ23" s="705"/>
      <c r="BA23" s="705"/>
      <c r="BB23" s="705"/>
      <c r="BC23" s="705"/>
      <c r="BD23" s="705"/>
      <c r="BE23" s="705"/>
      <c r="BF23" s="706"/>
      <c r="BG23" s="685">
        <v>76468</v>
      </c>
      <c r="BH23" s="686"/>
      <c r="BI23" s="686"/>
      <c r="BJ23" s="686"/>
      <c r="BK23" s="686"/>
      <c r="BL23" s="686"/>
      <c r="BM23" s="686"/>
      <c r="BN23" s="687"/>
      <c r="BO23" s="688">
        <v>2.2000000000000002</v>
      </c>
      <c r="BP23" s="688"/>
      <c r="BQ23" s="688"/>
      <c r="BR23" s="688"/>
      <c r="BS23" s="694" t="s">
        <v>235</v>
      </c>
      <c r="BT23" s="686"/>
      <c r="BU23" s="686"/>
      <c r="BV23" s="686"/>
      <c r="BW23" s="686"/>
      <c r="BX23" s="686"/>
      <c r="BY23" s="686"/>
      <c r="BZ23" s="686"/>
      <c r="CA23" s="686"/>
      <c r="CB23" s="695"/>
      <c r="CD23" s="667" t="s">
        <v>223</v>
      </c>
      <c r="CE23" s="668"/>
      <c r="CF23" s="668"/>
      <c r="CG23" s="668"/>
      <c r="CH23" s="668"/>
      <c r="CI23" s="668"/>
      <c r="CJ23" s="668"/>
      <c r="CK23" s="668"/>
      <c r="CL23" s="668"/>
      <c r="CM23" s="668"/>
      <c r="CN23" s="668"/>
      <c r="CO23" s="668"/>
      <c r="CP23" s="668"/>
      <c r="CQ23" s="669"/>
      <c r="CR23" s="667" t="s">
        <v>286</v>
      </c>
      <c r="CS23" s="668"/>
      <c r="CT23" s="668"/>
      <c r="CU23" s="668"/>
      <c r="CV23" s="668"/>
      <c r="CW23" s="668"/>
      <c r="CX23" s="668"/>
      <c r="CY23" s="669"/>
      <c r="CZ23" s="667" t="s">
        <v>287</v>
      </c>
      <c r="DA23" s="668"/>
      <c r="DB23" s="668"/>
      <c r="DC23" s="669"/>
      <c r="DD23" s="667" t="s">
        <v>288</v>
      </c>
      <c r="DE23" s="668"/>
      <c r="DF23" s="668"/>
      <c r="DG23" s="668"/>
      <c r="DH23" s="668"/>
      <c r="DI23" s="668"/>
      <c r="DJ23" s="668"/>
      <c r="DK23" s="669"/>
      <c r="DL23" s="716" t="s">
        <v>289</v>
      </c>
      <c r="DM23" s="717"/>
      <c r="DN23" s="717"/>
      <c r="DO23" s="717"/>
      <c r="DP23" s="717"/>
      <c r="DQ23" s="717"/>
      <c r="DR23" s="717"/>
      <c r="DS23" s="717"/>
      <c r="DT23" s="717"/>
      <c r="DU23" s="717"/>
      <c r="DV23" s="718"/>
      <c r="DW23" s="667" t="s">
        <v>290</v>
      </c>
      <c r="DX23" s="668"/>
      <c r="DY23" s="668"/>
      <c r="DZ23" s="668"/>
      <c r="EA23" s="668"/>
      <c r="EB23" s="668"/>
      <c r="EC23" s="669"/>
    </row>
    <row r="24" spans="2:133" ht="11.25" customHeight="1">
      <c r="B24" s="682" t="s">
        <v>291</v>
      </c>
      <c r="C24" s="683"/>
      <c r="D24" s="683"/>
      <c r="E24" s="683"/>
      <c r="F24" s="683"/>
      <c r="G24" s="683"/>
      <c r="H24" s="683"/>
      <c r="I24" s="683"/>
      <c r="J24" s="683"/>
      <c r="K24" s="683"/>
      <c r="L24" s="683"/>
      <c r="M24" s="683"/>
      <c r="N24" s="683"/>
      <c r="O24" s="683"/>
      <c r="P24" s="683"/>
      <c r="Q24" s="684"/>
      <c r="R24" s="685">
        <v>940937</v>
      </c>
      <c r="S24" s="686"/>
      <c r="T24" s="686"/>
      <c r="U24" s="686"/>
      <c r="V24" s="686"/>
      <c r="W24" s="686"/>
      <c r="X24" s="686"/>
      <c r="Y24" s="687"/>
      <c r="Z24" s="688">
        <v>3.5</v>
      </c>
      <c r="AA24" s="688"/>
      <c r="AB24" s="688"/>
      <c r="AC24" s="688"/>
      <c r="AD24" s="689" t="s">
        <v>235</v>
      </c>
      <c r="AE24" s="689"/>
      <c r="AF24" s="689"/>
      <c r="AG24" s="689"/>
      <c r="AH24" s="689"/>
      <c r="AI24" s="689"/>
      <c r="AJ24" s="689"/>
      <c r="AK24" s="689"/>
      <c r="AL24" s="690" t="s">
        <v>235</v>
      </c>
      <c r="AM24" s="691"/>
      <c r="AN24" s="691"/>
      <c r="AO24" s="692"/>
      <c r="AP24" s="704" t="s">
        <v>292</v>
      </c>
      <c r="AQ24" s="705"/>
      <c r="AR24" s="705"/>
      <c r="AS24" s="705"/>
      <c r="AT24" s="705"/>
      <c r="AU24" s="705"/>
      <c r="AV24" s="705"/>
      <c r="AW24" s="705"/>
      <c r="AX24" s="705"/>
      <c r="AY24" s="705"/>
      <c r="AZ24" s="705"/>
      <c r="BA24" s="705"/>
      <c r="BB24" s="705"/>
      <c r="BC24" s="705"/>
      <c r="BD24" s="705"/>
      <c r="BE24" s="705"/>
      <c r="BF24" s="706"/>
      <c r="BG24" s="685" t="s">
        <v>246</v>
      </c>
      <c r="BH24" s="686"/>
      <c r="BI24" s="686"/>
      <c r="BJ24" s="686"/>
      <c r="BK24" s="686"/>
      <c r="BL24" s="686"/>
      <c r="BM24" s="686"/>
      <c r="BN24" s="687"/>
      <c r="BO24" s="688" t="s">
        <v>235</v>
      </c>
      <c r="BP24" s="688"/>
      <c r="BQ24" s="688"/>
      <c r="BR24" s="688"/>
      <c r="BS24" s="694" t="s">
        <v>246</v>
      </c>
      <c r="BT24" s="686"/>
      <c r="BU24" s="686"/>
      <c r="BV24" s="686"/>
      <c r="BW24" s="686"/>
      <c r="BX24" s="686"/>
      <c r="BY24" s="686"/>
      <c r="BZ24" s="686"/>
      <c r="CA24" s="686"/>
      <c r="CB24" s="695"/>
      <c r="CD24" s="696" t="s">
        <v>293</v>
      </c>
      <c r="CE24" s="697"/>
      <c r="CF24" s="697"/>
      <c r="CG24" s="697"/>
      <c r="CH24" s="697"/>
      <c r="CI24" s="697"/>
      <c r="CJ24" s="697"/>
      <c r="CK24" s="697"/>
      <c r="CL24" s="697"/>
      <c r="CM24" s="697"/>
      <c r="CN24" s="697"/>
      <c r="CO24" s="697"/>
      <c r="CP24" s="697"/>
      <c r="CQ24" s="698"/>
      <c r="CR24" s="674">
        <v>7739848</v>
      </c>
      <c r="CS24" s="675"/>
      <c r="CT24" s="675"/>
      <c r="CU24" s="675"/>
      <c r="CV24" s="675"/>
      <c r="CW24" s="675"/>
      <c r="CX24" s="675"/>
      <c r="CY24" s="676"/>
      <c r="CZ24" s="679">
        <v>29.7</v>
      </c>
      <c r="DA24" s="680"/>
      <c r="DB24" s="680"/>
      <c r="DC24" s="699"/>
      <c r="DD24" s="719">
        <v>5137308</v>
      </c>
      <c r="DE24" s="675"/>
      <c r="DF24" s="675"/>
      <c r="DG24" s="675"/>
      <c r="DH24" s="675"/>
      <c r="DI24" s="675"/>
      <c r="DJ24" s="675"/>
      <c r="DK24" s="676"/>
      <c r="DL24" s="719">
        <v>5008022</v>
      </c>
      <c r="DM24" s="675"/>
      <c r="DN24" s="675"/>
      <c r="DO24" s="675"/>
      <c r="DP24" s="675"/>
      <c r="DQ24" s="675"/>
      <c r="DR24" s="675"/>
      <c r="DS24" s="675"/>
      <c r="DT24" s="675"/>
      <c r="DU24" s="675"/>
      <c r="DV24" s="676"/>
      <c r="DW24" s="679">
        <v>43.2</v>
      </c>
      <c r="DX24" s="680"/>
      <c r="DY24" s="680"/>
      <c r="DZ24" s="680"/>
      <c r="EA24" s="680"/>
      <c r="EB24" s="680"/>
      <c r="EC24" s="681"/>
    </row>
    <row r="25" spans="2:133" ht="11.25" customHeight="1">
      <c r="B25" s="682" t="s">
        <v>294</v>
      </c>
      <c r="C25" s="683"/>
      <c r="D25" s="683"/>
      <c r="E25" s="683"/>
      <c r="F25" s="683"/>
      <c r="G25" s="683"/>
      <c r="H25" s="683"/>
      <c r="I25" s="683"/>
      <c r="J25" s="683"/>
      <c r="K25" s="683"/>
      <c r="L25" s="683"/>
      <c r="M25" s="683"/>
      <c r="N25" s="683"/>
      <c r="O25" s="683"/>
      <c r="P25" s="683"/>
      <c r="Q25" s="684"/>
      <c r="R25" s="685" t="s">
        <v>235</v>
      </c>
      <c r="S25" s="686"/>
      <c r="T25" s="686"/>
      <c r="U25" s="686"/>
      <c r="V25" s="686"/>
      <c r="W25" s="686"/>
      <c r="X25" s="686"/>
      <c r="Y25" s="687"/>
      <c r="Z25" s="688" t="s">
        <v>137</v>
      </c>
      <c r="AA25" s="688"/>
      <c r="AB25" s="688"/>
      <c r="AC25" s="688"/>
      <c r="AD25" s="689" t="s">
        <v>235</v>
      </c>
      <c r="AE25" s="689"/>
      <c r="AF25" s="689"/>
      <c r="AG25" s="689"/>
      <c r="AH25" s="689"/>
      <c r="AI25" s="689"/>
      <c r="AJ25" s="689"/>
      <c r="AK25" s="689"/>
      <c r="AL25" s="690" t="s">
        <v>235</v>
      </c>
      <c r="AM25" s="691"/>
      <c r="AN25" s="691"/>
      <c r="AO25" s="692"/>
      <c r="AP25" s="704" t="s">
        <v>295</v>
      </c>
      <c r="AQ25" s="705"/>
      <c r="AR25" s="705"/>
      <c r="AS25" s="705"/>
      <c r="AT25" s="705"/>
      <c r="AU25" s="705"/>
      <c r="AV25" s="705"/>
      <c r="AW25" s="705"/>
      <c r="AX25" s="705"/>
      <c r="AY25" s="705"/>
      <c r="AZ25" s="705"/>
      <c r="BA25" s="705"/>
      <c r="BB25" s="705"/>
      <c r="BC25" s="705"/>
      <c r="BD25" s="705"/>
      <c r="BE25" s="705"/>
      <c r="BF25" s="706"/>
      <c r="BG25" s="685" t="s">
        <v>137</v>
      </c>
      <c r="BH25" s="686"/>
      <c r="BI25" s="686"/>
      <c r="BJ25" s="686"/>
      <c r="BK25" s="686"/>
      <c r="BL25" s="686"/>
      <c r="BM25" s="686"/>
      <c r="BN25" s="687"/>
      <c r="BO25" s="688" t="s">
        <v>246</v>
      </c>
      <c r="BP25" s="688"/>
      <c r="BQ25" s="688"/>
      <c r="BR25" s="688"/>
      <c r="BS25" s="694" t="s">
        <v>235</v>
      </c>
      <c r="BT25" s="686"/>
      <c r="BU25" s="686"/>
      <c r="BV25" s="686"/>
      <c r="BW25" s="686"/>
      <c r="BX25" s="686"/>
      <c r="BY25" s="686"/>
      <c r="BZ25" s="686"/>
      <c r="CA25" s="686"/>
      <c r="CB25" s="695"/>
      <c r="CD25" s="700" t="s">
        <v>296</v>
      </c>
      <c r="CE25" s="701"/>
      <c r="CF25" s="701"/>
      <c r="CG25" s="701"/>
      <c r="CH25" s="701"/>
      <c r="CI25" s="701"/>
      <c r="CJ25" s="701"/>
      <c r="CK25" s="701"/>
      <c r="CL25" s="701"/>
      <c r="CM25" s="701"/>
      <c r="CN25" s="701"/>
      <c r="CO25" s="701"/>
      <c r="CP25" s="701"/>
      <c r="CQ25" s="702"/>
      <c r="CR25" s="685">
        <v>3072304</v>
      </c>
      <c r="CS25" s="722"/>
      <c r="CT25" s="722"/>
      <c r="CU25" s="722"/>
      <c r="CV25" s="722"/>
      <c r="CW25" s="722"/>
      <c r="CX25" s="722"/>
      <c r="CY25" s="723"/>
      <c r="CZ25" s="690">
        <v>11.8</v>
      </c>
      <c r="DA25" s="720"/>
      <c r="DB25" s="720"/>
      <c r="DC25" s="724"/>
      <c r="DD25" s="694">
        <v>2552218</v>
      </c>
      <c r="DE25" s="722"/>
      <c r="DF25" s="722"/>
      <c r="DG25" s="722"/>
      <c r="DH25" s="722"/>
      <c r="DI25" s="722"/>
      <c r="DJ25" s="722"/>
      <c r="DK25" s="723"/>
      <c r="DL25" s="694">
        <v>2425658</v>
      </c>
      <c r="DM25" s="722"/>
      <c r="DN25" s="722"/>
      <c r="DO25" s="722"/>
      <c r="DP25" s="722"/>
      <c r="DQ25" s="722"/>
      <c r="DR25" s="722"/>
      <c r="DS25" s="722"/>
      <c r="DT25" s="722"/>
      <c r="DU25" s="722"/>
      <c r="DV25" s="723"/>
      <c r="DW25" s="690">
        <v>20.9</v>
      </c>
      <c r="DX25" s="720"/>
      <c r="DY25" s="720"/>
      <c r="DZ25" s="720"/>
      <c r="EA25" s="720"/>
      <c r="EB25" s="720"/>
      <c r="EC25" s="721"/>
    </row>
    <row r="26" spans="2:133" ht="11.25" customHeight="1">
      <c r="B26" s="682" t="s">
        <v>297</v>
      </c>
      <c r="C26" s="683"/>
      <c r="D26" s="683"/>
      <c r="E26" s="683"/>
      <c r="F26" s="683"/>
      <c r="G26" s="683"/>
      <c r="H26" s="683"/>
      <c r="I26" s="683"/>
      <c r="J26" s="683"/>
      <c r="K26" s="683"/>
      <c r="L26" s="683"/>
      <c r="M26" s="683"/>
      <c r="N26" s="683"/>
      <c r="O26" s="683"/>
      <c r="P26" s="683"/>
      <c r="Q26" s="684"/>
      <c r="R26" s="685">
        <v>12137819</v>
      </c>
      <c r="S26" s="686"/>
      <c r="T26" s="686"/>
      <c r="U26" s="686"/>
      <c r="V26" s="686"/>
      <c r="W26" s="686"/>
      <c r="X26" s="686"/>
      <c r="Y26" s="687"/>
      <c r="Z26" s="688">
        <v>45.2</v>
      </c>
      <c r="AA26" s="688"/>
      <c r="AB26" s="688"/>
      <c r="AC26" s="688"/>
      <c r="AD26" s="689">
        <v>11120414</v>
      </c>
      <c r="AE26" s="689"/>
      <c r="AF26" s="689"/>
      <c r="AG26" s="689"/>
      <c r="AH26" s="689"/>
      <c r="AI26" s="689"/>
      <c r="AJ26" s="689"/>
      <c r="AK26" s="689"/>
      <c r="AL26" s="690">
        <v>99.4</v>
      </c>
      <c r="AM26" s="691"/>
      <c r="AN26" s="691"/>
      <c r="AO26" s="692"/>
      <c r="AP26" s="704" t="s">
        <v>298</v>
      </c>
      <c r="AQ26" s="731"/>
      <c r="AR26" s="731"/>
      <c r="AS26" s="731"/>
      <c r="AT26" s="731"/>
      <c r="AU26" s="731"/>
      <c r="AV26" s="731"/>
      <c r="AW26" s="731"/>
      <c r="AX26" s="731"/>
      <c r="AY26" s="731"/>
      <c r="AZ26" s="731"/>
      <c r="BA26" s="731"/>
      <c r="BB26" s="731"/>
      <c r="BC26" s="731"/>
      <c r="BD26" s="731"/>
      <c r="BE26" s="731"/>
      <c r="BF26" s="706"/>
      <c r="BG26" s="685" t="s">
        <v>235</v>
      </c>
      <c r="BH26" s="686"/>
      <c r="BI26" s="686"/>
      <c r="BJ26" s="686"/>
      <c r="BK26" s="686"/>
      <c r="BL26" s="686"/>
      <c r="BM26" s="686"/>
      <c r="BN26" s="687"/>
      <c r="BO26" s="688" t="s">
        <v>235</v>
      </c>
      <c r="BP26" s="688"/>
      <c r="BQ26" s="688"/>
      <c r="BR26" s="688"/>
      <c r="BS26" s="694" t="s">
        <v>246</v>
      </c>
      <c r="BT26" s="686"/>
      <c r="BU26" s="686"/>
      <c r="BV26" s="686"/>
      <c r="BW26" s="686"/>
      <c r="BX26" s="686"/>
      <c r="BY26" s="686"/>
      <c r="BZ26" s="686"/>
      <c r="CA26" s="686"/>
      <c r="CB26" s="695"/>
      <c r="CD26" s="700" t="s">
        <v>299</v>
      </c>
      <c r="CE26" s="701"/>
      <c r="CF26" s="701"/>
      <c r="CG26" s="701"/>
      <c r="CH26" s="701"/>
      <c r="CI26" s="701"/>
      <c r="CJ26" s="701"/>
      <c r="CK26" s="701"/>
      <c r="CL26" s="701"/>
      <c r="CM26" s="701"/>
      <c r="CN26" s="701"/>
      <c r="CO26" s="701"/>
      <c r="CP26" s="701"/>
      <c r="CQ26" s="702"/>
      <c r="CR26" s="685">
        <v>2019190</v>
      </c>
      <c r="CS26" s="686"/>
      <c r="CT26" s="686"/>
      <c r="CU26" s="686"/>
      <c r="CV26" s="686"/>
      <c r="CW26" s="686"/>
      <c r="CX26" s="686"/>
      <c r="CY26" s="687"/>
      <c r="CZ26" s="690">
        <v>7.8</v>
      </c>
      <c r="DA26" s="720"/>
      <c r="DB26" s="720"/>
      <c r="DC26" s="724"/>
      <c r="DD26" s="694">
        <v>1707348</v>
      </c>
      <c r="DE26" s="686"/>
      <c r="DF26" s="686"/>
      <c r="DG26" s="686"/>
      <c r="DH26" s="686"/>
      <c r="DI26" s="686"/>
      <c r="DJ26" s="686"/>
      <c r="DK26" s="687"/>
      <c r="DL26" s="694" t="s">
        <v>246</v>
      </c>
      <c r="DM26" s="686"/>
      <c r="DN26" s="686"/>
      <c r="DO26" s="686"/>
      <c r="DP26" s="686"/>
      <c r="DQ26" s="686"/>
      <c r="DR26" s="686"/>
      <c r="DS26" s="686"/>
      <c r="DT26" s="686"/>
      <c r="DU26" s="686"/>
      <c r="DV26" s="687"/>
      <c r="DW26" s="690" t="s">
        <v>235</v>
      </c>
      <c r="DX26" s="720"/>
      <c r="DY26" s="720"/>
      <c r="DZ26" s="720"/>
      <c r="EA26" s="720"/>
      <c r="EB26" s="720"/>
      <c r="EC26" s="721"/>
    </row>
    <row r="27" spans="2:133" ht="11.25" customHeight="1">
      <c r="B27" s="682" t="s">
        <v>300</v>
      </c>
      <c r="C27" s="683"/>
      <c r="D27" s="683"/>
      <c r="E27" s="683"/>
      <c r="F27" s="683"/>
      <c r="G27" s="683"/>
      <c r="H27" s="683"/>
      <c r="I27" s="683"/>
      <c r="J27" s="683"/>
      <c r="K27" s="683"/>
      <c r="L27" s="683"/>
      <c r="M27" s="683"/>
      <c r="N27" s="683"/>
      <c r="O27" s="683"/>
      <c r="P27" s="683"/>
      <c r="Q27" s="684"/>
      <c r="R27" s="685">
        <v>2907</v>
      </c>
      <c r="S27" s="686"/>
      <c r="T27" s="686"/>
      <c r="U27" s="686"/>
      <c r="V27" s="686"/>
      <c r="W27" s="686"/>
      <c r="X27" s="686"/>
      <c r="Y27" s="687"/>
      <c r="Z27" s="688">
        <v>0</v>
      </c>
      <c r="AA27" s="688"/>
      <c r="AB27" s="688"/>
      <c r="AC27" s="688"/>
      <c r="AD27" s="689">
        <v>2907</v>
      </c>
      <c r="AE27" s="689"/>
      <c r="AF27" s="689"/>
      <c r="AG27" s="689"/>
      <c r="AH27" s="689"/>
      <c r="AI27" s="689"/>
      <c r="AJ27" s="689"/>
      <c r="AK27" s="689"/>
      <c r="AL27" s="690">
        <v>0</v>
      </c>
      <c r="AM27" s="691"/>
      <c r="AN27" s="691"/>
      <c r="AO27" s="692"/>
      <c r="AP27" s="682" t="s">
        <v>301</v>
      </c>
      <c r="AQ27" s="683"/>
      <c r="AR27" s="683"/>
      <c r="AS27" s="683"/>
      <c r="AT27" s="683"/>
      <c r="AU27" s="683"/>
      <c r="AV27" s="683"/>
      <c r="AW27" s="683"/>
      <c r="AX27" s="683"/>
      <c r="AY27" s="683"/>
      <c r="AZ27" s="683"/>
      <c r="BA27" s="683"/>
      <c r="BB27" s="683"/>
      <c r="BC27" s="683"/>
      <c r="BD27" s="683"/>
      <c r="BE27" s="683"/>
      <c r="BF27" s="684"/>
      <c r="BG27" s="685">
        <v>3452043</v>
      </c>
      <c r="BH27" s="686"/>
      <c r="BI27" s="686"/>
      <c r="BJ27" s="686"/>
      <c r="BK27" s="686"/>
      <c r="BL27" s="686"/>
      <c r="BM27" s="686"/>
      <c r="BN27" s="687"/>
      <c r="BO27" s="688">
        <v>100</v>
      </c>
      <c r="BP27" s="688"/>
      <c r="BQ27" s="688"/>
      <c r="BR27" s="688"/>
      <c r="BS27" s="694">
        <v>44329</v>
      </c>
      <c r="BT27" s="686"/>
      <c r="BU27" s="686"/>
      <c r="BV27" s="686"/>
      <c r="BW27" s="686"/>
      <c r="BX27" s="686"/>
      <c r="BY27" s="686"/>
      <c r="BZ27" s="686"/>
      <c r="CA27" s="686"/>
      <c r="CB27" s="695"/>
      <c r="CD27" s="700" t="s">
        <v>302</v>
      </c>
      <c r="CE27" s="701"/>
      <c r="CF27" s="701"/>
      <c r="CG27" s="701"/>
      <c r="CH27" s="701"/>
      <c r="CI27" s="701"/>
      <c r="CJ27" s="701"/>
      <c r="CK27" s="701"/>
      <c r="CL27" s="701"/>
      <c r="CM27" s="701"/>
      <c r="CN27" s="701"/>
      <c r="CO27" s="701"/>
      <c r="CP27" s="701"/>
      <c r="CQ27" s="702"/>
      <c r="CR27" s="685">
        <v>2405936</v>
      </c>
      <c r="CS27" s="722"/>
      <c r="CT27" s="722"/>
      <c r="CU27" s="722"/>
      <c r="CV27" s="722"/>
      <c r="CW27" s="722"/>
      <c r="CX27" s="722"/>
      <c r="CY27" s="723"/>
      <c r="CZ27" s="690">
        <v>9.1999999999999993</v>
      </c>
      <c r="DA27" s="720"/>
      <c r="DB27" s="720"/>
      <c r="DC27" s="724"/>
      <c r="DD27" s="694">
        <v>533232</v>
      </c>
      <c r="DE27" s="722"/>
      <c r="DF27" s="722"/>
      <c r="DG27" s="722"/>
      <c r="DH27" s="722"/>
      <c r="DI27" s="722"/>
      <c r="DJ27" s="722"/>
      <c r="DK27" s="723"/>
      <c r="DL27" s="694">
        <v>530506</v>
      </c>
      <c r="DM27" s="722"/>
      <c r="DN27" s="722"/>
      <c r="DO27" s="722"/>
      <c r="DP27" s="722"/>
      <c r="DQ27" s="722"/>
      <c r="DR27" s="722"/>
      <c r="DS27" s="722"/>
      <c r="DT27" s="722"/>
      <c r="DU27" s="722"/>
      <c r="DV27" s="723"/>
      <c r="DW27" s="690">
        <v>4.5999999999999996</v>
      </c>
      <c r="DX27" s="720"/>
      <c r="DY27" s="720"/>
      <c r="DZ27" s="720"/>
      <c r="EA27" s="720"/>
      <c r="EB27" s="720"/>
      <c r="EC27" s="721"/>
    </row>
    <row r="28" spans="2:133" ht="11.25" customHeight="1">
      <c r="B28" s="682" t="s">
        <v>303</v>
      </c>
      <c r="C28" s="683"/>
      <c r="D28" s="683"/>
      <c r="E28" s="683"/>
      <c r="F28" s="683"/>
      <c r="G28" s="683"/>
      <c r="H28" s="683"/>
      <c r="I28" s="683"/>
      <c r="J28" s="683"/>
      <c r="K28" s="683"/>
      <c r="L28" s="683"/>
      <c r="M28" s="683"/>
      <c r="N28" s="683"/>
      <c r="O28" s="683"/>
      <c r="P28" s="683"/>
      <c r="Q28" s="684"/>
      <c r="R28" s="685">
        <v>355560</v>
      </c>
      <c r="S28" s="686"/>
      <c r="T28" s="686"/>
      <c r="U28" s="686"/>
      <c r="V28" s="686"/>
      <c r="W28" s="686"/>
      <c r="X28" s="686"/>
      <c r="Y28" s="687"/>
      <c r="Z28" s="688">
        <v>1.3</v>
      </c>
      <c r="AA28" s="688"/>
      <c r="AB28" s="688"/>
      <c r="AC28" s="688"/>
      <c r="AD28" s="689" t="s">
        <v>235</v>
      </c>
      <c r="AE28" s="689"/>
      <c r="AF28" s="689"/>
      <c r="AG28" s="689"/>
      <c r="AH28" s="689"/>
      <c r="AI28" s="689"/>
      <c r="AJ28" s="689"/>
      <c r="AK28" s="689"/>
      <c r="AL28" s="690" t="s">
        <v>246</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304</v>
      </c>
      <c r="CE28" s="701"/>
      <c r="CF28" s="701"/>
      <c r="CG28" s="701"/>
      <c r="CH28" s="701"/>
      <c r="CI28" s="701"/>
      <c r="CJ28" s="701"/>
      <c r="CK28" s="701"/>
      <c r="CL28" s="701"/>
      <c r="CM28" s="701"/>
      <c r="CN28" s="701"/>
      <c r="CO28" s="701"/>
      <c r="CP28" s="701"/>
      <c r="CQ28" s="702"/>
      <c r="CR28" s="685">
        <v>2261608</v>
      </c>
      <c r="CS28" s="686"/>
      <c r="CT28" s="686"/>
      <c r="CU28" s="686"/>
      <c r="CV28" s="686"/>
      <c r="CW28" s="686"/>
      <c r="CX28" s="686"/>
      <c r="CY28" s="687"/>
      <c r="CZ28" s="690">
        <v>8.6999999999999993</v>
      </c>
      <c r="DA28" s="720"/>
      <c r="DB28" s="720"/>
      <c r="DC28" s="724"/>
      <c r="DD28" s="694">
        <v>2051858</v>
      </c>
      <c r="DE28" s="686"/>
      <c r="DF28" s="686"/>
      <c r="DG28" s="686"/>
      <c r="DH28" s="686"/>
      <c r="DI28" s="686"/>
      <c r="DJ28" s="686"/>
      <c r="DK28" s="687"/>
      <c r="DL28" s="694">
        <v>2051858</v>
      </c>
      <c r="DM28" s="686"/>
      <c r="DN28" s="686"/>
      <c r="DO28" s="686"/>
      <c r="DP28" s="686"/>
      <c r="DQ28" s="686"/>
      <c r="DR28" s="686"/>
      <c r="DS28" s="686"/>
      <c r="DT28" s="686"/>
      <c r="DU28" s="686"/>
      <c r="DV28" s="687"/>
      <c r="DW28" s="690">
        <v>17.7</v>
      </c>
      <c r="DX28" s="720"/>
      <c r="DY28" s="720"/>
      <c r="DZ28" s="720"/>
      <c r="EA28" s="720"/>
      <c r="EB28" s="720"/>
      <c r="EC28" s="721"/>
    </row>
    <row r="29" spans="2:133" ht="11.25" customHeight="1">
      <c r="B29" s="682" t="s">
        <v>305</v>
      </c>
      <c r="C29" s="683"/>
      <c r="D29" s="683"/>
      <c r="E29" s="683"/>
      <c r="F29" s="683"/>
      <c r="G29" s="683"/>
      <c r="H29" s="683"/>
      <c r="I29" s="683"/>
      <c r="J29" s="683"/>
      <c r="K29" s="683"/>
      <c r="L29" s="683"/>
      <c r="M29" s="683"/>
      <c r="N29" s="683"/>
      <c r="O29" s="683"/>
      <c r="P29" s="683"/>
      <c r="Q29" s="684"/>
      <c r="R29" s="685">
        <v>421259</v>
      </c>
      <c r="S29" s="686"/>
      <c r="T29" s="686"/>
      <c r="U29" s="686"/>
      <c r="V29" s="686"/>
      <c r="W29" s="686"/>
      <c r="X29" s="686"/>
      <c r="Y29" s="687"/>
      <c r="Z29" s="688">
        <v>1.6</v>
      </c>
      <c r="AA29" s="688"/>
      <c r="AB29" s="688"/>
      <c r="AC29" s="688"/>
      <c r="AD29" s="689">
        <v>7877</v>
      </c>
      <c r="AE29" s="689"/>
      <c r="AF29" s="689"/>
      <c r="AG29" s="689"/>
      <c r="AH29" s="689"/>
      <c r="AI29" s="689"/>
      <c r="AJ29" s="689"/>
      <c r="AK29" s="689"/>
      <c r="AL29" s="690">
        <v>0.1</v>
      </c>
      <c r="AM29" s="691"/>
      <c r="AN29" s="691"/>
      <c r="AO29" s="692"/>
      <c r="AP29" s="734"/>
      <c r="AQ29" s="735"/>
      <c r="AR29" s="735"/>
      <c r="AS29" s="735"/>
      <c r="AT29" s="735"/>
      <c r="AU29" s="735"/>
      <c r="AV29" s="735"/>
      <c r="AW29" s="735"/>
      <c r="AX29" s="735"/>
      <c r="AY29" s="735"/>
      <c r="AZ29" s="735"/>
      <c r="BA29" s="735"/>
      <c r="BB29" s="735"/>
      <c r="BC29" s="735"/>
      <c r="BD29" s="735"/>
      <c r="BE29" s="735"/>
      <c r="BF29" s="736"/>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306</v>
      </c>
      <c r="CE29" s="726"/>
      <c r="CF29" s="700" t="s">
        <v>307</v>
      </c>
      <c r="CG29" s="701"/>
      <c r="CH29" s="701"/>
      <c r="CI29" s="701"/>
      <c r="CJ29" s="701"/>
      <c r="CK29" s="701"/>
      <c r="CL29" s="701"/>
      <c r="CM29" s="701"/>
      <c r="CN29" s="701"/>
      <c r="CO29" s="701"/>
      <c r="CP29" s="701"/>
      <c r="CQ29" s="702"/>
      <c r="CR29" s="685">
        <v>2261151</v>
      </c>
      <c r="CS29" s="722"/>
      <c r="CT29" s="722"/>
      <c r="CU29" s="722"/>
      <c r="CV29" s="722"/>
      <c r="CW29" s="722"/>
      <c r="CX29" s="722"/>
      <c r="CY29" s="723"/>
      <c r="CZ29" s="690">
        <v>8.6999999999999993</v>
      </c>
      <c r="DA29" s="720"/>
      <c r="DB29" s="720"/>
      <c r="DC29" s="724"/>
      <c r="DD29" s="694">
        <v>2051401</v>
      </c>
      <c r="DE29" s="722"/>
      <c r="DF29" s="722"/>
      <c r="DG29" s="722"/>
      <c r="DH29" s="722"/>
      <c r="DI29" s="722"/>
      <c r="DJ29" s="722"/>
      <c r="DK29" s="723"/>
      <c r="DL29" s="694">
        <v>2051401</v>
      </c>
      <c r="DM29" s="722"/>
      <c r="DN29" s="722"/>
      <c r="DO29" s="722"/>
      <c r="DP29" s="722"/>
      <c r="DQ29" s="722"/>
      <c r="DR29" s="722"/>
      <c r="DS29" s="722"/>
      <c r="DT29" s="722"/>
      <c r="DU29" s="722"/>
      <c r="DV29" s="723"/>
      <c r="DW29" s="690">
        <v>17.7</v>
      </c>
      <c r="DX29" s="720"/>
      <c r="DY29" s="720"/>
      <c r="DZ29" s="720"/>
      <c r="EA29" s="720"/>
      <c r="EB29" s="720"/>
      <c r="EC29" s="721"/>
    </row>
    <row r="30" spans="2:133" ht="11.25" customHeight="1">
      <c r="B30" s="682" t="s">
        <v>308</v>
      </c>
      <c r="C30" s="683"/>
      <c r="D30" s="683"/>
      <c r="E30" s="683"/>
      <c r="F30" s="683"/>
      <c r="G30" s="683"/>
      <c r="H30" s="683"/>
      <c r="I30" s="683"/>
      <c r="J30" s="683"/>
      <c r="K30" s="683"/>
      <c r="L30" s="683"/>
      <c r="M30" s="683"/>
      <c r="N30" s="683"/>
      <c r="O30" s="683"/>
      <c r="P30" s="683"/>
      <c r="Q30" s="684"/>
      <c r="R30" s="685">
        <v>54083</v>
      </c>
      <c r="S30" s="686"/>
      <c r="T30" s="686"/>
      <c r="U30" s="686"/>
      <c r="V30" s="686"/>
      <c r="W30" s="686"/>
      <c r="X30" s="686"/>
      <c r="Y30" s="687"/>
      <c r="Z30" s="688">
        <v>0.2</v>
      </c>
      <c r="AA30" s="688"/>
      <c r="AB30" s="688"/>
      <c r="AC30" s="688"/>
      <c r="AD30" s="689" t="s">
        <v>235</v>
      </c>
      <c r="AE30" s="689"/>
      <c r="AF30" s="689"/>
      <c r="AG30" s="689"/>
      <c r="AH30" s="689"/>
      <c r="AI30" s="689"/>
      <c r="AJ30" s="689"/>
      <c r="AK30" s="689"/>
      <c r="AL30" s="690" t="s">
        <v>235</v>
      </c>
      <c r="AM30" s="691"/>
      <c r="AN30" s="691"/>
      <c r="AO30" s="692"/>
      <c r="AP30" s="664" t="s">
        <v>223</v>
      </c>
      <c r="AQ30" s="665"/>
      <c r="AR30" s="665"/>
      <c r="AS30" s="665"/>
      <c r="AT30" s="665"/>
      <c r="AU30" s="665"/>
      <c r="AV30" s="665"/>
      <c r="AW30" s="665"/>
      <c r="AX30" s="665"/>
      <c r="AY30" s="665"/>
      <c r="AZ30" s="665"/>
      <c r="BA30" s="665"/>
      <c r="BB30" s="665"/>
      <c r="BC30" s="665"/>
      <c r="BD30" s="665"/>
      <c r="BE30" s="665"/>
      <c r="BF30" s="666"/>
      <c r="BG30" s="664" t="s">
        <v>309</v>
      </c>
      <c r="BH30" s="732"/>
      <c r="BI30" s="732"/>
      <c r="BJ30" s="732"/>
      <c r="BK30" s="732"/>
      <c r="BL30" s="732"/>
      <c r="BM30" s="732"/>
      <c r="BN30" s="732"/>
      <c r="BO30" s="732"/>
      <c r="BP30" s="732"/>
      <c r="BQ30" s="733"/>
      <c r="BR30" s="664" t="s">
        <v>310</v>
      </c>
      <c r="BS30" s="732"/>
      <c r="BT30" s="732"/>
      <c r="BU30" s="732"/>
      <c r="BV30" s="732"/>
      <c r="BW30" s="732"/>
      <c r="BX30" s="732"/>
      <c r="BY30" s="732"/>
      <c r="BZ30" s="732"/>
      <c r="CA30" s="732"/>
      <c r="CB30" s="733"/>
      <c r="CD30" s="727"/>
      <c r="CE30" s="728"/>
      <c r="CF30" s="700" t="s">
        <v>311</v>
      </c>
      <c r="CG30" s="701"/>
      <c r="CH30" s="701"/>
      <c r="CI30" s="701"/>
      <c r="CJ30" s="701"/>
      <c r="CK30" s="701"/>
      <c r="CL30" s="701"/>
      <c r="CM30" s="701"/>
      <c r="CN30" s="701"/>
      <c r="CO30" s="701"/>
      <c r="CP30" s="701"/>
      <c r="CQ30" s="702"/>
      <c r="CR30" s="685">
        <v>2169870</v>
      </c>
      <c r="CS30" s="686"/>
      <c r="CT30" s="686"/>
      <c r="CU30" s="686"/>
      <c r="CV30" s="686"/>
      <c r="CW30" s="686"/>
      <c r="CX30" s="686"/>
      <c r="CY30" s="687"/>
      <c r="CZ30" s="690">
        <v>8.3000000000000007</v>
      </c>
      <c r="DA30" s="720"/>
      <c r="DB30" s="720"/>
      <c r="DC30" s="724"/>
      <c r="DD30" s="694">
        <v>1962245</v>
      </c>
      <c r="DE30" s="686"/>
      <c r="DF30" s="686"/>
      <c r="DG30" s="686"/>
      <c r="DH30" s="686"/>
      <c r="DI30" s="686"/>
      <c r="DJ30" s="686"/>
      <c r="DK30" s="687"/>
      <c r="DL30" s="694">
        <v>1962245</v>
      </c>
      <c r="DM30" s="686"/>
      <c r="DN30" s="686"/>
      <c r="DO30" s="686"/>
      <c r="DP30" s="686"/>
      <c r="DQ30" s="686"/>
      <c r="DR30" s="686"/>
      <c r="DS30" s="686"/>
      <c r="DT30" s="686"/>
      <c r="DU30" s="686"/>
      <c r="DV30" s="687"/>
      <c r="DW30" s="690">
        <v>16.899999999999999</v>
      </c>
      <c r="DX30" s="720"/>
      <c r="DY30" s="720"/>
      <c r="DZ30" s="720"/>
      <c r="EA30" s="720"/>
      <c r="EB30" s="720"/>
      <c r="EC30" s="721"/>
    </row>
    <row r="31" spans="2:133" ht="11.25" customHeight="1">
      <c r="B31" s="682" t="s">
        <v>312</v>
      </c>
      <c r="C31" s="683"/>
      <c r="D31" s="683"/>
      <c r="E31" s="683"/>
      <c r="F31" s="683"/>
      <c r="G31" s="683"/>
      <c r="H31" s="683"/>
      <c r="I31" s="683"/>
      <c r="J31" s="683"/>
      <c r="K31" s="683"/>
      <c r="L31" s="683"/>
      <c r="M31" s="683"/>
      <c r="N31" s="683"/>
      <c r="O31" s="683"/>
      <c r="P31" s="683"/>
      <c r="Q31" s="684"/>
      <c r="R31" s="685">
        <v>6657378</v>
      </c>
      <c r="S31" s="686"/>
      <c r="T31" s="686"/>
      <c r="U31" s="686"/>
      <c r="V31" s="686"/>
      <c r="W31" s="686"/>
      <c r="X31" s="686"/>
      <c r="Y31" s="687"/>
      <c r="Z31" s="688">
        <v>24.8</v>
      </c>
      <c r="AA31" s="688"/>
      <c r="AB31" s="688"/>
      <c r="AC31" s="688"/>
      <c r="AD31" s="689" t="s">
        <v>246</v>
      </c>
      <c r="AE31" s="689"/>
      <c r="AF31" s="689"/>
      <c r="AG31" s="689"/>
      <c r="AH31" s="689"/>
      <c r="AI31" s="689"/>
      <c r="AJ31" s="689"/>
      <c r="AK31" s="689"/>
      <c r="AL31" s="690" t="s">
        <v>246</v>
      </c>
      <c r="AM31" s="691"/>
      <c r="AN31" s="691"/>
      <c r="AO31" s="692"/>
      <c r="AP31" s="739" t="s">
        <v>313</v>
      </c>
      <c r="AQ31" s="740"/>
      <c r="AR31" s="740"/>
      <c r="AS31" s="740"/>
      <c r="AT31" s="745" t="s">
        <v>314</v>
      </c>
      <c r="AU31" s="231"/>
      <c r="AV31" s="231"/>
      <c r="AW31" s="231"/>
      <c r="AX31" s="671" t="s">
        <v>188</v>
      </c>
      <c r="AY31" s="672"/>
      <c r="AZ31" s="672"/>
      <c r="BA31" s="672"/>
      <c r="BB31" s="672"/>
      <c r="BC31" s="672"/>
      <c r="BD31" s="672"/>
      <c r="BE31" s="672"/>
      <c r="BF31" s="673"/>
      <c r="BG31" s="753">
        <v>99.1</v>
      </c>
      <c r="BH31" s="737"/>
      <c r="BI31" s="737"/>
      <c r="BJ31" s="737"/>
      <c r="BK31" s="737"/>
      <c r="BL31" s="737"/>
      <c r="BM31" s="680">
        <v>97.7</v>
      </c>
      <c r="BN31" s="737"/>
      <c r="BO31" s="737"/>
      <c r="BP31" s="737"/>
      <c r="BQ31" s="738"/>
      <c r="BR31" s="753">
        <v>99.4</v>
      </c>
      <c r="BS31" s="737"/>
      <c r="BT31" s="737"/>
      <c r="BU31" s="737"/>
      <c r="BV31" s="737"/>
      <c r="BW31" s="737"/>
      <c r="BX31" s="680">
        <v>97.9</v>
      </c>
      <c r="BY31" s="737"/>
      <c r="BZ31" s="737"/>
      <c r="CA31" s="737"/>
      <c r="CB31" s="738"/>
      <c r="CD31" s="727"/>
      <c r="CE31" s="728"/>
      <c r="CF31" s="700" t="s">
        <v>315</v>
      </c>
      <c r="CG31" s="701"/>
      <c r="CH31" s="701"/>
      <c r="CI31" s="701"/>
      <c r="CJ31" s="701"/>
      <c r="CK31" s="701"/>
      <c r="CL31" s="701"/>
      <c r="CM31" s="701"/>
      <c r="CN31" s="701"/>
      <c r="CO31" s="701"/>
      <c r="CP31" s="701"/>
      <c r="CQ31" s="702"/>
      <c r="CR31" s="685">
        <v>91281</v>
      </c>
      <c r="CS31" s="722"/>
      <c r="CT31" s="722"/>
      <c r="CU31" s="722"/>
      <c r="CV31" s="722"/>
      <c r="CW31" s="722"/>
      <c r="CX31" s="722"/>
      <c r="CY31" s="723"/>
      <c r="CZ31" s="690">
        <v>0.4</v>
      </c>
      <c r="DA31" s="720"/>
      <c r="DB31" s="720"/>
      <c r="DC31" s="724"/>
      <c r="DD31" s="694">
        <v>89156</v>
      </c>
      <c r="DE31" s="722"/>
      <c r="DF31" s="722"/>
      <c r="DG31" s="722"/>
      <c r="DH31" s="722"/>
      <c r="DI31" s="722"/>
      <c r="DJ31" s="722"/>
      <c r="DK31" s="723"/>
      <c r="DL31" s="694">
        <v>89156</v>
      </c>
      <c r="DM31" s="722"/>
      <c r="DN31" s="722"/>
      <c r="DO31" s="722"/>
      <c r="DP31" s="722"/>
      <c r="DQ31" s="722"/>
      <c r="DR31" s="722"/>
      <c r="DS31" s="722"/>
      <c r="DT31" s="722"/>
      <c r="DU31" s="722"/>
      <c r="DV31" s="723"/>
      <c r="DW31" s="690">
        <v>0.8</v>
      </c>
      <c r="DX31" s="720"/>
      <c r="DY31" s="720"/>
      <c r="DZ31" s="720"/>
      <c r="EA31" s="720"/>
      <c r="EB31" s="720"/>
      <c r="EC31" s="721"/>
    </row>
    <row r="32" spans="2:133" ht="11.25" customHeight="1">
      <c r="B32" s="748" t="s">
        <v>316</v>
      </c>
      <c r="C32" s="749"/>
      <c r="D32" s="749"/>
      <c r="E32" s="749"/>
      <c r="F32" s="749"/>
      <c r="G32" s="749"/>
      <c r="H32" s="749"/>
      <c r="I32" s="749"/>
      <c r="J32" s="749"/>
      <c r="K32" s="749"/>
      <c r="L32" s="749"/>
      <c r="M32" s="749"/>
      <c r="N32" s="749"/>
      <c r="O32" s="749"/>
      <c r="P32" s="749"/>
      <c r="Q32" s="750"/>
      <c r="R32" s="685" t="s">
        <v>235</v>
      </c>
      <c r="S32" s="686"/>
      <c r="T32" s="686"/>
      <c r="U32" s="686"/>
      <c r="V32" s="686"/>
      <c r="W32" s="686"/>
      <c r="X32" s="686"/>
      <c r="Y32" s="687"/>
      <c r="Z32" s="688" t="s">
        <v>246</v>
      </c>
      <c r="AA32" s="688"/>
      <c r="AB32" s="688"/>
      <c r="AC32" s="688"/>
      <c r="AD32" s="689" t="s">
        <v>235</v>
      </c>
      <c r="AE32" s="689"/>
      <c r="AF32" s="689"/>
      <c r="AG32" s="689"/>
      <c r="AH32" s="689"/>
      <c r="AI32" s="689"/>
      <c r="AJ32" s="689"/>
      <c r="AK32" s="689"/>
      <c r="AL32" s="690" t="s">
        <v>246</v>
      </c>
      <c r="AM32" s="691"/>
      <c r="AN32" s="691"/>
      <c r="AO32" s="692"/>
      <c r="AP32" s="741"/>
      <c r="AQ32" s="742"/>
      <c r="AR32" s="742"/>
      <c r="AS32" s="742"/>
      <c r="AT32" s="746"/>
      <c r="AU32" s="230" t="s">
        <v>317</v>
      </c>
      <c r="AV32" s="230"/>
      <c r="AW32" s="230"/>
      <c r="AX32" s="682" t="s">
        <v>318</v>
      </c>
      <c r="AY32" s="683"/>
      <c r="AZ32" s="683"/>
      <c r="BA32" s="683"/>
      <c r="BB32" s="683"/>
      <c r="BC32" s="683"/>
      <c r="BD32" s="683"/>
      <c r="BE32" s="683"/>
      <c r="BF32" s="684"/>
      <c r="BG32" s="754">
        <v>99.5</v>
      </c>
      <c r="BH32" s="722"/>
      <c r="BI32" s="722"/>
      <c r="BJ32" s="722"/>
      <c r="BK32" s="722"/>
      <c r="BL32" s="722"/>
      <c r="BM32" s="691">
        <v>98.6</v>
      </c>
      <c r="BN32" s="751"/>
      <c r="BO32" s="751"/>
      <c r="BP32" s="751"/>
      <c r="BQ32" s="752"/>
      <c r="BR32" s="754">
        <v>99.6</v>
      </c>
      <c r="BS32" s="722"/>
      <c r="BT32" s="722"/>
      <c r="BU32" s="722"/>
      <c r="BV32" s="722"/>
      <c r="BW32" s="722"/>
      <c r="BX32" s="691">
        <v>98.7</v>
      </c>
      <c r="BY32" s="751"/>
      <c r="BZ32" s="751"/>
      <c r="CA32" s="751"/>
      <c r="CB32" s="752"/>
      <c r="CD32" s="729"/>
      <c r="CE32" s="730"/>
      <c r="CF32" s="700" t="s">
        <v>319</v>
      </c>
      <c r="CG32" s="701"/>
      <c r="CH32" s="701"/>
      <c r="CI32" s="701"/>
      <c r="CJ32" s="701"/>
      <c r="CK32" s="701"/>
      <c r="CL32" s="701"/>
      <c r="CM32" s="701"/>
      <c r="CN32" s="701"/>
      <c r="CO32" s="701"/>
      <c r="CP32" s="701"/>
      <c r="CQ32" s="702"/>
      <c r="CR32" s="685">
        <v>457</v>
      </c>
      <c r="CS32" s="686"/>
      <c r="CT32" s="686"/>
      <c r="CU32" s="686"/>
      <c r="CV32" s="686"/>
      <c r="CW32" s="686"/>
      <c r="CX32" s="686"/>
      <c r="CY32" s="687"/>
      <c r="CZ32" s="690">
        <v>0</v>
      </c>
      <c r="DA32" s="720"/>
      <c r="DB32" s="720"/>
      <c r="DC32" s="724"/>
      <c r="DD32" s="694">
        <v>457</v>
      </c>
      <c r="DE32" s="686"/>
      <c r="DF32" s="686"/>
      <c r="DG32" s="686"/>
      <c r="DH32" s="686"/>
      <c r="DI32" s="686"/>
      <c r="DJ32" s="686"/>
      <c r="DK32" s="687"/>
      <c r="DL32" s="694">
        <v>457</v>
      </c>
      <c r="DM32" s="686"/>
      <c r="DN32" s="686"/>
      <c r="DO32" s="686"/>
      <c r="DP32" s="686"/>
      <c r="DQ32" s="686"/>
      <c r="DR32" s="686"/>
      <c r="DS32" s="686"/>
      <c r="DT32" s="686"/>
      <c r="DU32" s="686"/>
      <c r="DV32" s="687"/>
      <c r="DW32" s="690">
        <v>0</v>
      </c>
      <c r="DX32" s="720"/>
      <c r="DY32" s="720"/>
      <c r="DZ32" s="720"/>
      <c r="EA32" s="720"/>
      <c r="EB32" s="720"/>
      <c r="EC32" s="721"/>
    </row>
    <row r="33" spans="2:133" ht="11.25" customHeight="1">
      <c r="B33" s="682" t="s">
        <v>320</v>
      </c>
      <c r="C33" s="683"/>
      <c r="D33" s="683"/>
      <c r="E33" s="683"/>
      <c r="F33" s="683"/>
      <c r="G33" s="683"/>
      <c r="H33" s="683"/>
      <c r="I33" s="683"/>
      <c r="J33" s="683"/>
      <c r="K33" s="683"/>
      <c r="L33" s="683"/>
      <c r="M33" s="683"/>
      <c r="N33" s="683"/>
      <c r="O33" s="683"/>
      <c r="P33" s="683"/>
      <c r="Q33" s="684"/>
      <c r="R33" s="685">
        <v>1716629</v>
      </c>
      <c r="S33" s="686"/>
      <c r="T33" s="686"/>
      <c r="U33" s="686"/>
      <c r="V33" s="686"/>
      <c r="W33" s="686"/>
      <c r="X33" s="686"/>
      <c r="Y33" s="687"/>
      <c r="Z33" s="688">
        <v>6.4</v>
      </c>
      <c r="AA33" s="688"/>
      <c r="AB33" s="688"/>
      <c r="AC33" s="688"/>
      <c r="AD33" s="689" t="s">
        <v>235</v>
      </c>
      <c r="AE33" s="689"/>
      <c r="AF33" s="689"/>
      <c r="AG33" s="689"/>
      <c r="AH33" s="689"/>
      <c r="AI33" s="689"/>
      <c r="AJ33" s="689"/>
      <c r="AK33" s="689"/>
      <c r="AL33" s="690" t="s">
        <v>235</v>
      </c>
      <c r="AM33" s="691"/>
      <c r="AN33" s="691"/>
      <c r="AO33" s="692"/>
      <c r="AP33" s="743"/>
      <c r="AQ33" s="744"/>
      <c r="AR33" s="744"/>
      <c r="AS33" s="744"/>
      <c r="AT33" s="747"/>
      <c r="AU33" s="232"/>
      <c r="AV33" s="232"/>
      <c r="AW33" s="232"/>
      <c r="AX33" s="734" t="s">
        <v>321</v>
      </c>
      <c r="AY33" s="735"/>
      <c r="AZ33" s="735"/>
      <c r="BA33" s="735"/>
      <c r="BB33" s="735"/>
      <c r="BC33" s="735"/>
      <c r="BD33" s="735"/>
      <c r="BE33" s="735"/>
      <c r="BF33" s="736"/>
      <c r="BG33" s="755">
        <v>98.6</v>
      </c>
      <c r="BH33" s="756"/>
      <c r="BI33" s="756"/>
      <c r="BJ33" s="756"/>
      <c r="BK33" s="756"/>
      <c r="BL33" s="756"/>
      <c r="BM33" s="757">
        <v>96.6</v>
      </c>
      <c r="BN33" s="756"/>
      <c r="BO33" s="756"/>
      <c r="BP33" s="756"/>
      <c r="BQ33" s="758"/>
      <c r="BR33" s="755">
        <v>99.2</v>
      </c>
      <c r="BS33" s="756"/>
      <c r="BT33" s="756"/>
      <c r="BU33" s="756"/>
      <c r="BV33" s="756"/>
      <c r="BW33" s="756"/>
      <c r="BX33" s="757">
        <v>97</v>
      </c>
      <c r="BY33" s="756"/>
      <c r="BZ33" s="756"/>
      <c r="CA33" s="756"/>
      <c r="CB33" s="758"/>
      <c r="CD33" s="700" t="s">
        <v>322</v>
      </c>
      <c r="CE33" s="701"/>
      <c r="CF33" s="701"/>
      <c r="CG33" s="701"/>
      <c r="CH33" s="701"/>
      <c r="CI33" s="701"/>
      <c r="CJ33" s="701"/>
      <c r="CK33" s="701"/>
      <c r="CL33" s="701"/>
      <c r="CM33" s="701"/>
      <c r="CN33" s="701"/>
      <c r="CO33" s="701"/>
      <c r="CP33" s="701"/>
      <c r="CQ33" s="702"/>
      <c r="CR33" s="685">
        <v>14393595</v>
      </c>
      <c r="CS33" s="722"/>
      <c r="CT33" s="722"/>
      <c r="CU33" s="722"/>
      <c r="CV33" s="722"/>
      <c r="CW33" s="722"/>
      <c r="CX33" s="722"/>
      <c r="CY33" s="723"/>
      <c r="CZ33" s="690">
        <v>55.3</v>
      </c>
      <c r="DA33" s="720"/>
      <c r="DB33" s="720"/>
      <c r="DC33" s="724"/>
      <c r="DD33" s="694">
        <v>7119387</v>
      </c>
      <c r="DE33" s="722"/>
      <c r="DF33" s="722"/>
      <c r="DG33" s="722"/>
      <c r="DH33" s="722"/>
      <c r="DI33" s="722"/>
      <c r="DJ33" s="722"/>
      <c r="DK33" s="723"/>
      <c r="DL33" s="694">
        <v>5884625</v>
      </c>
      <c r="DM33" s="722"/>
      <c r="DN33" s="722"/>
      <c r="DO33" s="722"/>
      <c r="DP33" s="722"/>
      <c r="DQ33" s="722"/>
      <c r="DR33" s="722"/>
      <c r="DS33" s="722"/>
      <c r="DT33" s="722"/>
      <c r="DU33" s="722"/>
      <c r="DV33" s="723"/>
      <c r="DW33" s="690">
        <v>50.8</v>
      </c>
      <c r="DX33" s="720"/>
      <c r="DY33" s="720"/>
      <c r="DZ33" s="720"/>
      <c r="EA33" s="720"/>
      <c r="EB33" s="720"/>
      <c r="EC33" s="721"/>
    </row>
    <row r="34" spans="2:133" ht="11.25" customHeight="1">
      <c r="B34" s="682" t="s">
        <v>323</v>
      </c>
      <c r="C34" s="683"/>
      <c r="D34" s="683"/>
      <c r="E34" s="683"/>
      <c r="F34" s="683"/>
      <c r="G34" s="683"/>
      <c r="H34" s="683"/>
      <c r="I34" s="683"/>
      <c r="J34" s="683"/>
      <c r="K34" s="683"/>
      <c r="L34" s="683"/>
      <c r="M34" s="683"/>
      <c r="N34" s="683"/>
      <c r="O34" s="683"/>
      <c r="P34" s="683"/>
      <c r="Q34" s="684"/>
      <c r="R34" s="685">
        <v>62531</v>
      </c>
      <c r="S34" s="686"/>
      <c r="T34" s="686"/>
      <c r="U34" s="686"/>
      <c r="V34" s="686"/>
      <c r="W34" s="686"/>
      <c r="X34" s="686"/>
      <c r="Y34" s="687"/>
      <c r="Z34" s="688">
        <v>0.2</v>
      </c>
      <c r="AA34" s="688"/>
      <c r="AB34" s="688"/>
      <c r="AC34" s="688"/>
      <c r="AD34" s="689">
        <v>39868</v>
      </c>
      <c r="AE34" s="689"/>
      <c r="AF34" s="689"/>
      <c r="AG34" s="689"/>
      <c r="AH34" s="689"/>
      <c r="AI34" s="689"/>
      <c r="AJ34" s="689"/>
      <c r="AK34" s="689"/>
      <c r="AL34" s="690">
        <v>0.4</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324</v>
      </c>
      <c r="CE34" s="701"/>
      <c r="CF34" s="701"/>
      <c r="CG34" s="701"/>
      <c r="CH34" s="701"/>
      <c r="CI34" s="701"/>
      <c r="CJ34" s="701"/>
      <c r="CK34" s="701"/>
      <c r="CL34" s="701"/>
      <c r="CM34" s="701"/>
      <c r="CN34" s="701"/>
      <c r="CO34" s="701"/>
      <c r="CP34" s="701"/>
      <c r="CQ34" s="702"/>
      <c r="CR34" s="685">
        <v>2956763</v>
      </c>
      <c r="CS34" s="686"/>
      <c r="CT34" s="686"/>
      <c r="CU34" s="686"/>
      <c r="CV34" s="686"/>
      <c r="CW34" s="686"/>
      <c r="CX34" s="686"/>
      <c r="CY34" s="687"/>
      <c r="CZ34" s="690">
        <v>11.3</v>
      </c>
      <c r="DA34" s="720"/>
      <c r="DB34" s="720"/>
      <c r="DC34" s="724"/>
      <c r="DD34" s="694">
        <v>1968048</v>
      </c>
      <c r="DE34" s="686"/>
      <c r="DF34" s="686"/>
      <c r="DG34" s="686"/>
      <c r="DH34" s="686"/>
      <c r="DI34" s="686"/>
      <c r="DJ34" s="686"/>
      <c r="DK34" s="687"/>
      <c r="DL34" s="694">
        <v>1812165</v>
      </c>
      <c r="DM34" s="686"/>
      <c r="DN34" s="686"/>
      <c r="DO34" s="686"/>
      <c r="DP34" s="686"/>
      <c r="DQ34" s="686"/>
      <c r="DR34" s="686"/>
      <c r="DS34" s="686"/>
      <c r="DT34" s="686"/>
      <c r="DU34" s="686"/>
      <c r="DV34" s="687"/>
      <c r="DW34" s="690">
        <v>15.6</v>
      </c>
      <c r="DX34" s="720"/>
      <c r="DY34" s="720"/>
      <c r="DZ34" s="720"/>
      <c r="EA34" s="720"/>
      <c r="EB34" s="720"/>
      <c r="EC34" s="721"/>
    </row>
    <row r="35" spans="2:133" ht="11.25" customHeight="1">
      <c r="B35" s="682" t="s">
        <v>325</v>
      </c>
      <c r="C35" s="683"/>
      <c r="D35" s="683"/>
      <c r="E35" s="683"/>
      <c r="F35" s="683"/>
      <c r="G35" s="683"/>
      <c r="H35" s="683"/>
      <c r="I35" s="683"/>
      <c r="J35" s="683"/>
      <c r="K35" s="683"/>
      <c r="L35" s="683"/>
      <c r="M35" s="683"/>
      <c r="N35" s="683"/>
      <c r="O35" s="683"/>
      <c r="P35" s="683"/>
      <c r="Q35" s="684"/>
      <c r="R35" s="685">
        <v>1165764</v>
      </c>
      <c r="S35" s="686"/>
      <c r="T35" s="686"/>
      <c r="U35" s="686"/>
      <c r="V35" s="686"/>
      <c r="W35" s="686"/>
      <c r="X35" s="686"/>
      <c r="Y35" s="687"/>
      <c r="Z35" s="688">
        <v>4.3</v>
      </c>
      <c r="AA35" s="688"/>
      <c r="AB35" s="688"/>
      <c r="AC35" s="688"/>
      <c r="AD35" s="689" t="s">
        <v>246</v>
      </c>
      <c r="AE35" s="689"/>
      <c r="AF35" s="689"/>
      <c r="AG35" s="689"/>
      <c r="AH35" s="689"/>
      <c r="AI35" s="689"/>
      <c r="AJ35" s="689"/>
      <c r="AK35" s="689"/>
      <c r="AL35" s="690" t="s">
        <v>235</v>
      </c>
      <c r="AM35" s="691"/>
      <c r="AN35" s="691"/>
      <c r="AO35" s="692"/>
      <c r="AP35" s="235"/>
      <c r="AQ35" s="664" t="s">
        <v>326</v>
      </c>
      <c r="AR35" s="665"/>
      <c r="AS35" s="665"/>
      <c r="AT35" s="665"/>
      <c r="AU35" s="665"/>
      <c r="AV35" s="665"/>
      <c r="AW35" s="665"/>
      <c r="AX35" s="665"/>
      <c r="AY35" s="665"/>
      <c r="AZ35" s="665"/>
      <c r="BA35" s="665"/>
      <c r="BB35" s="665"/>
      <c r="BC35" s="665"/>
      <c r="BD35" s="665"/>
      <c r="BE35" s="665"/>
      <c r="BF35" s="666"/>
      <c r="BG35" s="664" t="s">
        <v>327</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328</v>
      </c>
      <c r="CE35" s="701"/>
      <c r="CF35" s="701"/>
      <c r="CG35" s="701"/>
      <c r="CH35" s="701"/>
      <c r="CI35" s="701"/>
      <c r="CJ35" s="701"/>
      <c r="CK35" s="701"/>
      <c r="CL35" s="701"/>
      <c r="CM35" s="701"/>
      <c r="CN35" s="701"/>
      <c r="CO35" s="701"/>
      <c r="CP35" s="701"/>
      <c r="CQ35" s="702"/>
      <c r="CR35" s="685">
        <v>385150</v>
      </c>
      <c r="CS35" s="722"/>
      <c r="CT35" s="722"/>
      <c r="CU35" s="722"/>
      <c r="CV35" s="722"/>
      <c r="CW35" s="722"/>
      <c r="CX35" s="722"/>
      <c r="CY35" s="723"/>
      <c r="CZ35" s="690">
        <v>1.5</v>
      </c>
      <c r="DA35" s="720"/>
      <c r="DB35" s="720"/>
      <c r="DC35" s="724"/>
      <c r="DD35" s="694">
        <v>250011</v>
      </c>
      <c r="DE35" s="722"/>
      <c r="DF35" s="722"/>
      <c r="DG35" s="722"/>
      <c r="DH35" s="722"/>
      <c r="DI35" s="722"/>
      <c r="DJ35" s="722"/>
      <c r="DK35" s="723"/>
      <c r="DL35" s="694">
        <v>104479</v>
      </c>
      <c r="DM35" s="722"/>
      <c r="DN35" s="722"/>
      <c r="DO35" s="722"/>
      <c r="DP35" s="722"/>
      <c r="DQ35" s="722"/>
      <c r="DR35" s="722"/>
      <c r="DS35" s="722"/>
      <c r="DT35" s="722"/>
      <c r="DU35" s="722"/>
      <c r="DV35" s="723"/>
      <c r="DW35" s="690">
        <v>0.9</v>
      </c>
      <c r="DX35" s="720"/>
      <c r="DY35" s="720"/>
      <c r="DZ35" s="720"/>
      <c r="EA35" s="720"/>
      <c r="EB35" s="720"/>
      <c r="EC35" s="721"/>
    </row>
    <row r="36" spans="2:133" ht="11.25" customHeight="1">
      <c r="B36" s="682" t="s">
        <v>329</v>
      </c>
      <c r="C36" s="683"/>
      <c r="D36" s="683"/>
      <c r="E36" s="683"/>
      <c r="F36" s="683"/>
      <c r="G36" s="683"/>
      <c r="H36" s="683"/>
      <c r="I36" s="683"/>
      <c r="J36" s="683"/>
      <c r="K36" s="683"/>
      <c r="L36" s="683"/>
      <c r="M36" s="683"/>
      <c r="N36" s="683"/>
      <c r="O36" s="683"/>
      <c r="P36" s="683"/>
      <c r="Q36" s="684"/>
      <c r="R36" s="685">
        <v>147420</v>
      </c>
      <c r="S36" s="686"/>
      <c r="T36" s="686"/>
      <c r="U36" s="686"/>
      <c r="V36" s="686"/>
      <c r="W36" s="686"/>
      <c r="X36" s="686"/>
      <c r="Y36" s="687"/>
      <c r="Z36" s="688">
        <v>0.5</v>
      </c>
      <c r="AA36" s="688"/>
      <c r="AB36" s="688"/>
      <c r="AC36" s="688"/>
      <c r="AD36" s="689" t="s">
        <v>246</v>
      </c>
      <c r="AE36" s="689"/>
      <c r="AF36" s="689"/>
      <c r="AG36" s="689"/>
      <c r="AH36" s="689"/>
      <c r="AI36" s="689"/>
      <c r="AJ36" s="689"/>
      <c r="AK36" s="689"/>
      <c r="AL36" s="690" t="s">
        <v>235</v>
      </c>
      <c r="AM36" s="691"/>
      <c r="AN36" s="691"/>
      <c r="AO36" s="692"/>
      <c r="AP36" s="235"/>
      <c r="AQ36" s="759" t="s">
        <v>330</v>
      </c>
      <c r="AR36" s="760"/>
      <c r="AS36" s="760"/>
      <c r="AT36" s="760"/>
      <c r="AU36" s="760"/>
      <c r="AV36" s="760"/>
      <c r="AW36" s="760"/>
      <c r="AX36" s="760"/>
      <c r="AY36" s="761"/>
      <c r="AZ36" s="674">
        <v>3762092</v>
      </c>
      <c r="BA36" s="675"/>
      <c r="BB36" s="675"/>
      <c r="BC36" s="675"/>
      <c r="BD36" s="675"/>
      <c r="BE36" s="675"/>
      <c r="BF36" s="762"/>
      <c r="BG36" s="696" t="s">
        <v>331</v>
      </c>
      <c r="BH36" s="697"/>
      <c r="BI36" s="697"/>
      <c r="BJ36" s="697"/>
      <c r="BK36" s="697"/>
      <c r="BL36" s="697"/>
      <c r="BM36" s="697"/>
      <c r="BN36" s="697"/>
      <c r="BO36" s="697"/>
      <c r="BP36" s="697"/>
      <c r="BQ36" s="697"/>
      <c r="BR36" s="697"/>
      <c r="BS36" s="697"/>
      <c r="BT36" s="697"/>
      <c r="BU36" s="698"/>
      <c r="BV36" s="674">
        <v>115875</v>
      </c>
      <c r="BW36" s="675"/>
      <c r="BX36" s="675"/>
      <c r="BY36" s="675"/>
      <c r="BZ36" s="675"/>
      <c r="CA36" s="675"/>
      <c r="CB36" s="762"/>
      <c r="CD36" s="700" t="s">
        <v>332</v>
      </c>
      <c r="CE36" s="701"/>
      <c r="CF36" s="701"/>
      <c r="CG36" s="701"/>
      <c r="CH36" s="701"/>
      <c r="CI36" s="701"/>
      <c r="CJ36" s="701"/>
      <c r="CK36" s="701"/>
      <c r="CL36" s="701"/>
      <c r="CM36" s="701"/>
      <c r="CN36" s="701"/>
      <c r="CO36" s="701"/>
      <c r="CP36" s="701"/>
      <c r="CQ36" s="702"/>
      <c r="CR36" s="685">
        <v>8712177</v>
      </c>
      <c r="CS36" s="686"/>
      <c r="CT36" s="686"/>
      <c r="CU36" s="686"/>
      <c r="CV36" s="686"/>
      <c r="CW36" s="686"/>
      <c r="CX36" s="686"/>
      <c r="CY36" s="687"/>
      <c r="CZ36" s="690">
        <v>33.4</v>
      </c>
      <c r="DA36" s="720"/>
      <c r="DB36" s="720"/>
      <c r="DC36" s="724"/>
      <c r="DD36" s="694">
        <v>3189459</v>
      </c>
      <c r="DE36" s="686"/>
      <c r="DF36" s="686"/>
      <c r="DG36" s="686"/>
      <c r="DH36" s="686"/>
      <c r="DI36" s="686"/>
      <c r="DJ36" s="686"/>
      <c r="DK36" s="687"/>
      <c r="DL36" s="694">
        <v>2548527</v>
      </c>
      <c r="DM36" s="686"/>
      <c r="DN36" s="686"/>
      <c r="DO36" s="686"/>
      <c r="DP36" s="686"/>
      <c r="DQ36" s="686"/>
      <c r="DR36" s="686"/>
      <c r="DS36" s="686"/>
      <c r="DT36" s="686"/>
      <c r="DU36" s="686"/>
      <c r="DV36" s="687"/>
      <c r="DW36" s="690">
        <v>22</v>
      </c>
      <c r="DX36" s="720"/>
      <c r="DY36" s="720"/>
      <c r="DZ36" s="720"/>
      <c r="EA36" s="720"/>
      <c r="EB36" s="720"/>
      <c r="EC36" s="721"/>
    </row>
    <row r="37" spans="2:133" ht="11.25" customHeight="1">
      <c r="B37" s="682" t="s">
        <v>333</v>
      </c>
      <c r="C37" s="683"/>
      <c r="D37" s="683"/>
      <c r="E37" s="683"/>
      <c r="F37" s="683"/>
      <c r="G37" s="683"/>
      <c r="H37" s="683"/>
      <c r="I37" s="683"/>
      <c r="J37" s="683"/>
      <c r="K37" s="683"/>
      <c r="L37" s="683"/>
      <c r="M37" s="683"/>
      <c r="N37" s="683"/>
      <c r="O37" s="683"/>
      <c r="P37" s="683"/>
      <c r="Q37" s="684"/>
      <c r="R37" s="685">
        <v>380558</v>
      </c>
      <c r="S37" s="686"/>
      <c r="T37" s="686"/>
      <c r="U37" s="686"/>
      <c r="V37" s="686"/>
      <c r="W37" s="686"/>
      <c r="X37" s="686"/>
      <c r="Y37" s="687"/>
      <c r="Z37" s="688">
        <v>1.4</v>
      </c>
      <c r="AA37" s="688"/>
      <c r="AB37" s="688"/>
      <c r="AC37" s="688"/>
      <c r="AD37" s="689" t="s">
        <v>235</v>
      </c>
      <c r="AE37" s="689"/>
      <c r="AF37" s="689"/>
      <c r="AG37" s="689"/>
      <c r="AH37" s="689"/>
      <c r="AI37" s="689"/>
      <c r="AJ37" s="689"/>
      <c r="AK37" s="689"/>
      <c r="AL37" s="690" t="s">
        <v>246</v>
      </c>
      <c r="AM37" s="691"/>
      <c r="AN37" s="691"/>
      <c r="AO37" s="692"/>
      <c r="AQ37" s="763" t="s">
        <v>334</v>
      </c>
      <c r="AR37" s="764"/>
      <c r="AS37" s="764"/>
      <c r="AT37" s="764"/>
      <c r="AU37" s="764"/>
      <c r="AV37" s="764"/>
      <c r="AW37" s="764"/>
      <c r="AX37" s="764"/>
      <c r="AY37" s="765"/>
      <c r="AZ37" s="685">
        <v>1041300</v>
      </c>
      <c r="BA37" s="686"/>
      <c r="BB37" s="686"/>
      <c r="BC37" s="686"/>
      <c r="BD37" s="722"/>
      <c r="BE37" s="722"/>
      <c r="BF37" s="752"/>
      <c r="BG37" s="700" t="s">
        <v>335</v>
      </c>
      <c r="BH37" s="701"/>
      <c r="BI37" s="701"/>
      <c r="BJ37" s="701"/>
      <c r="BK37" s="701"/>
      <c r="BL37" s="701"/>
      <c r="BM37" s="701"/>
      <c r="BN37" s="701"/>
      <c r="BO37" s="701"/>
      <c r="BP37" s="701"/>
      <c r="BQ37" s="701"/>
      <c r="BR37" s="701"/>
      <c r="BS37" s="701"/>
      <c r="BT37" s="701"/>
      <c r="BU37" s="702"/>
      <c r="BV37" s="685">
        <v>53926</v>
      </c>
      <c r="BW37" s="686"/>
      <c r="BX37" s="686"/>
      <c r="BY37" s="686"/>
      <c r="BZ37" s="686"/>
      <c r="CA37" s="686"/>
      <c r="CB37" s="695"/>
      <c r="CD37" s="700" t="s">
        <v>336</v>
      </c>
      <c r="CE37" s="701"/>
      <c r="CF37" s="701"/>
      <c r="CG37" s="701"/>
      <c r="CH37" s="701"/>
      <c r="CI37" s="701"/>
      <c r="CJ37" s="701"/>
      <c r="CK37" s="701"/>
      <c r="CL37" s="701"/>
      <c r="CM37" s="701"/>
      <c r="CN37" s="701"/>
      <c r="CO37" s="701"/>
      <c r="CP37" s="701"/>
      <c r="CQ37" s="702"/>
      <c r="CR37" s="685">
        <v>790716</v>
      </c>
      <c r="CS37" s="722"/>
      <c r="CT37" s="722"/>
      <c r="CU37" s="722"/>
      <c r="CV37" s="722"/>
      <c r="CW37" s="722"/>
      <c r="CX37" s="722"/>
      <c r="CY37" s="723"/>
      <c r="CZ37" s="690">
        <v>3</v>
      </c>
      <c r="DA37" s="720"/>
      <c r="DB37" s="720"/>
      <c r="DC37" s="724"/>
      <c r="DD37" s="694">
        <v>765295</v>
      </c>
      <c r="DE37" s="722"/>
      <c r="DF37" s="722"/>
      <c r="DG37" s="722"/>
      <c r="DH37" s="722"/>
      <c r="DI37" s="722"/>
      <c r="DJ37" s="722"/>
      <c r="DK37" s="723"/>
      <c r="DL37" s="694">
        <v>747694</v>
      </c>
      <c r="DM37" s="722"/>
      <c r="DN37" s="722"/>
      <c r="DO37" s="722"/>
      <c r="DP37" s="722"/>
      <c r="DQ37" s="722"/>
      <c r="DR37" s="722"/>
      <c r="DS37" s="722"/>
      <c r="DT37" s="722"/>
      <c r="DU37" s="722"/>
      <c r="DV37" s="723"/>
      <c r="DW37" s="690">
        <v>6.5</v>
      </c>
      <c r="DX37" s="720"/>
      <c r="DY37" s="720"/>
      <c r="DZ37" s="720"/>
      <c r="EA37" s="720"/>
      <c r="EB37" s="720"/>
      <c r="EC37" s="721"/>
    </row>
    <row r="38" spans="2:133" ht="11.25" customHeight="1">
      <c r="B38" s="682" t="s">
        <v>337</v>
      </c>
      <c r="C38" s="683"/>
      <c r="D38" s="683"/>
      <c r="E38" s="683"/>
      <c r="F38" s="683"/>
      <c r="G38" s="683"/>
      <c r="H38" s="683"/>
      <c r="I38" s="683"/>
      <c r="J38" s="683"/>
      <c r="K38" s="683"/>
      <c r="L38" s="683"/>
      <c r="M38" s="683"/>
      <c r="N38" s="683"/>
      <c r="O38" s="683"/>
      <c r="P38" s="683"/>
      <c r="Q38" s="684"/>
      <c r="R38" s="685">
        <v>1125075</v>
      </c>
      <c r="S38" s="686"/>
      <c r="T38" s="686"/>
      <c r="U38" s="686"/>
      <c r="V38" s="686"/>
      <c r="W38" s="686"/>
      <c r="X38" s="686"/>
      <c r="Y38" s="687"/>
      <c r="Z38" s="688">
        <v>4.2</v>
      </c>
      <c r="AA38" s="688"/>
      <c r="AB38" s="688"/>
      <c r="AC38" s="688"/>
      <c r="AD38" s="689">
        <v>14956</v>
      </c>
      <c r="AE38" s="689"/>
      <c r="AF38" s="689"/>
      <c r="AG38" s="689"/>
      <c r="AH38" s="689"/>
      <c r="AI38" s="689"/>
      <c r="AJ38" s="689"/>
      <c r="AK38" s="689"/>
      <c r="AL38" s="690">
        <v>0.1</v>
      </c>
      <c r="AM38" s="691"/>
      <c r="AN38" s="691"/>
      <c r="AO38" s="692"/>
      <c r="AQ38" s="763" t="s">
        <v>338</v>
      </c>
      <c r="AR38" s="764"/>
      <c r="AS38" s="764"/>
      <c r="AT38" s="764"/>
      <c r="AU38" s="764"/>
      <c r="AV38" s="764"/>
      <c r="AW38" s="764"/>
      <c r="AX38" s="764"/>
      <c r="AY38" s="765"/>
      <c r="AZ38" s="685">
        <v>699445</v>
      </c>
      <c r="BA38" s="686"/>
      <c r="BB38" s="686"/>
      <c r="BC38" s="686"/>
      <c r="BD38" s="722"/>
      <c r="BE38" s="722"/>
      <c r="BF38" s="752"/>
      <c r="BG38" s="700" t="s">
        <v>339</v>
      </c>
      <c r="BH38" s="701"/>
      <c r="BI38" s="701"/>
      <c r="BJ38" s="701"/>
      <c r="BK38" s="701"/>
      <c r="BL38" s="701"/>
      <c r="BM38" s="701"/>
      <c r="BN38" s="701"/>
      <c r="BO38" s="701"/>
      <c r="BP38" s="701"/>
      <c r="BQ38" s="701"/>
      <c r="BR38" s="701"/>
      <c r="BS38" s="701"/>
      <c r="BT38" s="701"/>
      <c r="BU38" s="702"/>
      <c r="BV38" s="685">
        <v>5566</v>
      </c>
      <c r="BW38" s="686"/>
      <c r="BX38" s="686"/>
      <c r="BY38" s="686"/>
      <c r="BZ38" s="686"/>
      <c r="CA38" s="686"/>
      <c r="CB38" s="695"/>
      <c r="CD38" s="700" t="s">
        <v>340</v>
      </c>
      <c r="CE38" s="701"/>
      <c r="CF38" s="701"/>
      <c r="CG38" s="701"/>
      <c r="CH38" s="701"/>
      <c r="CI38" s="701"/>
      <c r="CJ38" s="701"/>
      <c r="CK38" s="701"/>
      <c r="CL38" s="701"/>
      <c r="CM38" s="701"/>
      <c r="CN38" s="701"/>
      <c r="CO38" s="701"/>
      <c r="CP38" s="701"/>
      <c r="CQ38" s="702"/>
      <c r="CR38" s="685">
        <v>1941892</v>
      </c>
      <c r="CS38" s="686"/>
      <c r="CT38" s="686"/>
      <c r="CU38" s="686"/>
      <c r="CV38" s="686"/>
      <c r="CW38" s="686"/>
      <c r="CX38" s="686"/>
      <c r="CY38" s="687"/>
      <c r="CZ38" s="690">
        <v>7.5</v>
      </c>
      <c r="DA38" s="720"/>
      <c r="DB38" s="720"/>
      <c r="DC38" s="724"/>
      <c r="DD38" s="694">
        <v>1533567</v>
      </c>
      <c r="DE38" s="686"/>
      <c r="DF38" s="686"/>
      <c r="DG38" s="686"/>
      <c r="DH38" s="686"/>
      <c r="DI38" s="686"/>
      <c r="DJ38" s="686"/>
      <c r="DK38" s="687"/>
      <c r="DL38" s="694">
        <v>1419454</v>
      </c>
      <c r="DM38" s="686"/>
      <c r="DN38" s="686"/>
      <c r="DO38" s="686"/>
      <c r="DP38" s="686"/>
      <c r="DQ38" s="686"/>
      <c r="DR38" s="686"/>
      <c r="DS38" s="686"/>
      <c r="DT38" s="686"/>
      <c r="DU38" s="686"/>
      <c r="DV38" s="687"/>
      <c r="DW38" s="690">
        <v>12.2</v>
      </c>
      <c r="DX38" s="720"/>
      <c r="DY38" s="720"/>
      <c r="DZ38" s="720"/>
      <c r="EA38" s="720"/>
      <c r="EB38" s="720"/>
      <c r="EC38" s="721"/>
    </row>
    <row r="39" spans="2:133" ht="11.25" customHeight="1">
      <c r="B39" s="682" t="s">
        <v>341</v>
      </c>
      <c r="C39" s="683"/>
      <c r="D39" s="683"/>
      <c r="E39" s="683"/>
      <c r="F39" s="683"/>
      <c r="G39" s="683"/>
      <c r="H39" s="683"/>
      <c r="I39" s="683"/>
      <c r="J39" s="683"/>
      <c r="K39" s="683"/>
      <c r="L39" s="683"/>
      <c r="M39" s="683"/>
      <c r="N39" s="683"/>
      <c r="O39" s="683"/>
      <c r="P39" s="683"/>
      <c r="Q39" s="684"/>
      <c r="R39" s="685">
        <v>2630699</v>
      </c>
      <c r="S39" s="686"/>
      <c r="T39" s="686"/>
      <c r="U39" s="686"/>
      <c r="V39" s="686"/>
      <c r="W39" s="686"/>
      <c r="X39" s="686"/>
      <c r="Y39" s="687"/>
      <c r="Z39" s="688">
        <v>9.8000000000000007</v>
      </c>
      <c r="AA39" s="688"/>
      <c r="AB39" s="688"/>
      <c r="AC39" s="688"/>
      <c r="AD39" s="689" t="s">
        <v>137</v>
      </c>
      <c r="AE39" s="689"/>
      <c r="AF39" s="689"/>
      <c r="AG39" s="689"/>
      <c r="AH39" s="689"/>
      <c r="AI39" s="689"/>
      <c r="AJ39" s="689"/>
      <c r="AK39" s="689"/>
      <c r="AL39" s="690" t="s">
        <v>137</v>
      </c>
      <c r="AM39" s="691"/>
      <c r="AN39" s="691"/>
      <c r="AO39" s="692"/>
      <c r="AQ39" s="763" t="s">
        <v>342</v>
      </c>
      <c r="AR39" s="764"/>
      <c r="AS39" s="764"/>
      <c r="AT39" s="764"/>
      <c r="AU39" s="764"/>
      <c r="AV39" s="764"/>
      <c r="AW39" s="764"/>
      <c r="AX39" s="764"/>
      <c r="AY39" s="765"/>
      <c r="AZ39" s="685">
        <v>79451</v>
      </c>
      <c r="BA39" s="686"/>
      <c r="BB39" s="686"/>
      <c r="BC39" s="686"/>
      <c r="BD39" s="722"/>
      <c r="BE39" s="722"/>
      <c r="BF39" s="752"/>
      <c r="BG39" s="700" t="s">
        <v>343</v>
      </c>
      <c r="BH39" s="701"/>
      <c r="BI39" s="701"/>
      <c r="BJ39" s="701"/>
      <c r="BK39" s="701"/>
      <c r="BL39" s="701"/>
      <c r="BM39" s="701"/>
      <c r="BN39" s="701"/>
      <c r="BO39" s="701"/>
      <c r="BP39" s="701"/>
      <c r="BQ39" s="701"/>
      <c r="BR39" s="701"/>
      <c r="BS39" s="701"/>
      <c r="BT39" s="701"/>
      <c r="BU39" s="702"/>
      <c r="BV39" s="685">
        <v>9171</v>
      </c>
      <c r="BW39" s="686"/>
      <c r="BX39" s="686"/>
      <c r="BY39" s="686"/>
      <c r="BZ39" s="686"/>
      <c r="CA39" s="686"/>
      <c r="CB39" s="695"/>
      <c r="CD39" s="700" t="s">
        <v>344</v>
      </c>
      <c r="CE39" s="701"/>
      <c r="CF39" s="701"/>
      <c r="CG39" s="701"/>
      <c r="CH39" s="701"/>
      <c r="CI39" s="701"/>
      <c r="CJ39" s="701"/>
      <c r="CK39" s="701"/>
      <c r="CL39" s="701"/>
      <c r="CM39" s="701"/>
      <c r="CN39" s="701"/>
      <c r="CO39" s="701"/>
      <c r="CP39" s="701"/>
      <c r="CQ39" s="702"/>
      <c r="CR39" s="685">
        <v>168879</v>
      </c>
      <c r="CS39" s="722"/>
      <c r="CT39" s="722"/>
      <c r="CU39" s="722"/>
      <c r="CV39" s="722"/>
      <c r="CW39" s="722"/>
      <c r="CX39" s="722"/>
      <c r="CY39" s="723"/>
      <c r="CZ39" s="690">
        <v>0.6</v>
      </c>
      <c r="DA39" s="720"/>
      <c r="DB39" s="720"/>
      <c r="DC39" s="724"/>
      <c r="DD39" s="694">
        <v>159404</v>
      </c>
      <c r="DE39" s="722"/>
      <c r="DF39" s="722"/>
      <c r="DG39" s="722"/>
      <c r="DH39" s="722"/>
      <c r="DI39" s="722"/>
      <c r="DJ39" s="722"/>
      <c r="DK39" s="723"/>
      <c r="DL39" s="694" t="s">
        <v>235</v>
      </c>
      <c r="DM39" s="722"/>
      <c r="DN39" s="722"/>
      <c r="DO39" s="722"/>
      <c r="DP39" s="722"/>
      <c r="DQ39" s="722"/>
      <c r="DR39" s="722"/>
      <c r="DS39" s="722"/>
      <c r="DT39" s="722"/>
      <c r="DU39" s="722"/>
      <c r="DV39" s="723"/>
      <c r="DW39" s="690" t="s">
        <v>235</v>
      </c>
      <c r="DX39" s="720"/>
      <c r="DY39" s="720"/>
      <c r="DZ39" s="720"/>
      <c r="EA39" s="720"/>
      <c r="EB39" s="720"/>
      <c r="EC39" s="721"/>
    </row>
    <row r="40" spans="2:133" ht="11.25" customHeight="1">
      <c r="B40" s="682" t="s">
        <v>345</v>
      </c>
      <c r="C40" s="683"/>
      <c r="D40" s="683"/>
      <c r="E40" s="683"/>
      <c r="F40" s="683"/>
      <c r="G40" s="683"/>
      <c r="H40" s="683"/>
      <c r="I40" s="683"/>
      <c r="J40" s="683"/>
      <c r="K40" s="683"/>
      <c r="L40" s="683"/>
      <c r="M40" s="683"/>
      <c r="N40" s="683"/>
      <c r="O40" s="683"/>
      <c r="P40" s="683"/>
      <c r="Q40" s="684"/>
      <c r="R40" s="685">
        <v>13300</v>
      </c>
      <c r="S40" s="686"/>
      <c r="T40" s="686"/>
      <c r="U40" s="686"/>
      <c r="V40" s="686"/>
      <c r="W40" s="686"/>
      <c r="X40" s="686"/>
      <c r="Y40" s="687"/>
      <c r="Z40" s="688">
        <v>0</v>
      </c>
      <c r="AA40" s="688"/>
      <c r="AB40" s="688"/>
      <c r="AC40" s="688"/>
      <c r="AD40" s="689" t="s">
        <v>246</v>
      </c>
      <c r="AE40" s="689"/>
      <c r="AF40" s="689"/>
      <c r="AG40" s="689"/>
      <c r="AH40" s="689"/>
      <c r="AI40" s="689"/>
      <c r="AJ40" s="689"/>
      <c r="AK40" s="689"/>
      <c r="AL40" s="690" t="s">
        <v>235</v>
      </c>
      <c r="AM40" s="691"/>
      <c r="AN40" s="691"/>
      <c r="AO40" s="692"/>
      <c r="AQ40" s="763" t="s">
        <v>346</v>
      </c>
      <c r="AR40" s="764"/>
      <c r="AS40" s="764"/>
      <c r="AT40" s="764"/>
      <c r="AU40" s="764"/>
      <c r="AV40" s="764"/>
      <c r="AW40" s="764"/>
      <c r="AX40" s="764"/>
      <c r="AY40" s="765"/>
      <c r="AZ40" s="685">
        <v>32295</v>
      </c>
      <c r="BA40" s="686"/>
      <c r="BB40" s="686"/>
      <c r="BC40" s="686"/>
      <c r="BD40" s="722"/>
      <c r="BE40" s="722"/>
      <c r="BF40" s="752"/>
      <c r="BG40" s="772" t="s">
        <v>347</v>
      </c>
      <c r="BH40" s="773"/>
      <c r="BI40" s="773"/>
      <c r="BJ40" s="773"/>
      <c r="BK40" s="773"/>
      <c r="BL40" s="236"/>
      <c r="BM40" s="701" t="s">
        <v>348</v>
      </c>
      <c r="BN40" s="701"/>
      <c r="BO40" s="701"/>
      <c r="BP40" s="701"/>
      <c r="BQ40" s="701"/>
      <c r="BR40" s="701"/>
      <c r="BS40" s="701"/>
      <c r="BT40" s="701"/>
      <c r="BU40" s="702"/>
      <c r="BV40" s="685">
        <v>112</v>
      </c>
      <c r="BW40" s="686"/>
      <c r="BX40" s="686"/>
      <c r="BY40" s="686"/>
      <c r="BZ40" s="686"/>
      <c r="CA40" s="686"/>
      <c r="CB40" s="695"/>
      <c r="CD40" s="700" t="s">
        <v>349</v>
      </c>
      <c r="CE40" s="701"/>
      <c r="CF40" s="701"/>
      <c r="CG40" s="701"/>
      <c r="CH40" s="701"/>
      <c r="CI40" s="701"/>
      <c r="CJ40" s="701"/>
      <c r="CK40" s="701"/>
      <c r="CL40" s="701"/>
      <c r="CM40" s="701"/>
      <c r="CN40" s="701"/>
      <c r="CO40" s="701"/>
      <c r="CP40" s="701"/>
      <c r="CQ40" s="702"/>
      <c r="CR40" s="685">
        <v>228734</v>
      </c>
      <c r="CS40" s="686"/>
      <c r="CT40" s="686"/>
      <c r="CU40" s="686"/>
      <c r="CV40" s="686"/>
      <c r="CW40" s="686"/>
      <c r="CX40" s="686"/>
      <c r="CY40" s="687"/>
      <c r="CZ40" s="690">
        <v>0.9</v>
      </c>
      <c r="DA40" s="720"/>
      <c r="DB40" s="720"/>
      <c r="DC40" s="724"/>
      <c r="DD40" s="694">
        <v>18898</v>
      </c>
      <c r="DE40" s="686"/>
      <c r="DF40" s="686"/>
      <c r="DG40" s="686"/>
      <c r="DH40" s="686"/>
      <c r="DI40" s="686"/>
      <c r="DJ40" s="686"/>
      <c r="DK40" s="687"/>
      <c r="DL40" s="694" t="s">
        <v>235</v>
      </c>
      <c r="DM40" s="686"/>
      <c r="DN40" s="686"/>
      <c r="DO40" s="686"/>
      <c r="DP40" s="686"/>
      <c r="DQ40" s="686"/>
      <c r="DR40" s="686"/>
      <c r="DS40" s="686"/>
      <c r="DT40" s="686"/>
      <c r="DU40" s="686"/>
      <c r="DV40" s="687"/>
      <c r="DW40" s="690" t="s">
        <v>235</v>
      </c>
      <c r="DX40" s="720"/>
      <c r="DY40" s="720"/>
      <c r="DZ40" s="720"/>
      <c r="EA40" s="720"/>
      <c r="EB40" s="720"/>
      <c r="EC40" s="721"/>
    </row>
    <row r="41" spans="2:133" ht="11.25" customHeight="1">
      <c r="B41" s="682" t="s">
        <v>350</v>
      </c>
      <c r="C41" s="683"/>
      <c r="D41" s="683"/>
      <c r="E41" s="683"/>
      <c r="F41" s="683"/>
      <c r="G41" s="683"/>
      <c r="H41" s="683"/>
      <c r="I41" s="683"/>
      <c r="J41" s="683"/>
      <c r="K41" s="683"/>
      <c r="L41" s="683"/>
      <c r="M41" s="683"/>
      <c r="N41" s="683"/>
      <c r="O41" s="683"/>
      <c r="P41" s="683"/>
      <c r="Q41" s="684"/>
      <c r="R41" s="685" t="s">
        <v>246</v>
      </c>
      <c r="S41" s="686"/>
      <c r="T41" s="686"/>
      <c r="U41" s="686"/>
      <c r="V41" s="686"/>
      <c r="W41" s="686"/>
      <c r="X41" s="686"/>
      <c r="Y41" s="687"/>
      <c r="Z41" s="688" t="s">
        <v>246</v>
      </c>
      <c r="AA41" s="688"/>
      <c r="AB41" s="688"/>
      <c r="AC41" s="688"/>
      <c r="AD41" s="689" t="s">
        <v>235</v>
      </c>
      <c r="AE41" s="689"/>
      <c r="AF41" s="689"/>
      <c r="AG41" s="689"/>
      <c r="AH41" s="689"/>
      <c r="AI41" s="689"/>
      <c r="AJ41" s="689"/>
      <c r="AK41" s="689"/>
      <c r="AL41" s="690" t="s">
        <v>137</v>
      </c>
      <c r="AM41" s="691"/>
      <c r="AN41" s="691"/>
      <c r="AO41" s="692"/>
      <c r="AQ41" s="763" t="s">
        <v>351</v>
      </c>
      <c r="AR41" s="764"/>
      <c r="AS41" s="764"/>
      <c r="AT41" s="764"/>
      <c r="AU41" s="764"/>
      <c r="AV41" s="764"/>
      <c r="AW41" s="764"/>
      <c r="AX41" s="764"/>
      <c r="AY41" s="765"/>
      <c r="AZ41" s="685">
        <v>407136</v>
      </c>
      <c r="BA41" s="686"/>
      <c r="BB41" s="686"/>
      <c r="BC41" s="686"/>
      <c r="BD41" s="722"/>
      <c r="BE41" s="722"/>
      <c r="BF41" s="752"/>
      <c r="BG41" s="772"/>
      <c r="BH41" s="773"/>
      <c r="BI41" s="773"/>
      <c r="BJ41" s="773"/>
      <c r="BK41" s="773"/>
      <c r="BL41" s="236"/>
      <c r="BM41" s="701" t="s">
        <v>352</v>
      </c>
      <c r="BN41" s="701"/>
      <c r="BO41" s="701"/>
      <c r="BP41" s="701"/>
      <c r="BQ41" s="701"/>
      <c r="BR41" s="701"/>
      <c r="BS41" s="701"/>
      <c r="BT41" s="701"/>
      <c r="BU41" s="702"/>
      <c r="BV41" s="685">
        <v>2</v>
      </c>
      <c r="BW41" s="686"/>
      <c r="BX41" s="686"/>
      <c r="BY41" s="686"/>
      <c r="BZ41" s="686"/>
      <c r="CA41" s="686"/>
      <c r="CB41" s="695"/>
      <c r="CD41" s="700" t="s">
        <v>353</v>
      </c>
      <c r="CE41" s="701"/>
      <c r="CF41" s="701"/>
      <c r="CG41" s="701"/>
      <c r="CH41" s="701"/>
      <c r="CI41" s="701"/>
      <c r="CJ41" s="701"/>
      <c r="CK41" s="701"/>
      <c r="CL41" s="701"/>
      <c r="CM41" s="701"/>
      <c r="CN41" s="701"/>
      <c r="CO41" s="701"/>
      <c r="CP41" s="701"/>
      <c r="CQ41" s="702"/>
      <c r="CR41" s="685" t="s">
        <v>246</v>
      </c>
      <c r="CS41" s="722"/>
      <c r="CT41" s="722"/>
      <c r="CU41" s="722"/>
      <c r="CV41" s="722"/>
      <c r="CW41" s="722"/>
      <c r="CX41" s="722"/>
      <c r="CY41" s="723"/>
      <c r="CZ41" s="690" t="s">
        <v>235</v>
      </c>
      <c r="DA41" s="720"/>
      <c r="DB41" s="720"/>
      <c r="DC41" s="724"/>
      <c r="DD41" s="694" t="s">
        <v>137</v>
      </c>
      <c r="DE41" s="722"/>
      <c r="DF41" s="722"/>
      <c r="DG41" s="722"/>
      <c r="DH41" s="722"/>
      <c r="DI41" s="722"/>
      <c r="DJ41" s="722"/>
      <c r="DK41" s="723"/>
      <c r="DL41" s="766"/>
      <c r="DM41" s="767"/>
      <c r="DN41" s="767"/>
      <c r="DO41" s="767"/>
      <c r="DP41" s="767"/>
      <c r="DQ41" s="767"/>
      <c r="DR41" s="767"/>
      <c r="DS41" s="767"/>
      <c r="DT41" s="767"/>
      <c r="DU41" s="767"/>
      <c r="DV41" s="768"/>
      <c r="DW41" s="769"/>
      <c r="DX41" s="770"/>
      <c r="DY41" s="770"/>
      <c r="DZ41" s="770"/>
      <c r="EA41" s="770"/>
      <c r="EB41" s="770"/>
      <c r="EC41" s="771"/>
    </row>
    <row r="42" spans="2:133" ht="11.25" customHeight="1">
      <c r="B42" s="682" t="s">
        <v>354</v>
      </c>
      <c r="C42" s="683"/>
      <c r="D42" s="683"/>
      <c r="E42" s="683"/>
      <c r="F42" s="683"/>
      <c r="G42" s="683"/>
      <c r="H42" s="683"/>
      <c r="I42" s="683"/>
      <c r="J42" s="683"/>
      <c r="K42" s="683"/>
      <c r="L42" s="683"/>
      <c r="M42" s="683"/>
      <c r="N42" s="683"/>
      <c r="O42" s="683"/>
      <c r="P42" s="683"/>
      <c r="Q42" s="684"/>
      <c r="R42" s="685">
        <v>391299</v>
      </c>
      <c r="S42" s="686"/>
      <c r="T42" s="686"/>
      <c r="U42" s="686"/>
      <c r="V42" s="686"/>
      <c r="W42" s="686"/>
      <c r="X42" s="686"/>
      <c r="Y42" s="687"/>
      <c r="Z42" s="688">
        <v>1.5</v>
      </c>
      <c r="AA42" s="688"/>
      <c r="AB42" s="688"/>
      <c r="AC42" s="688"/>
      <c r="AD42" s="689" t="s">
        <v>137</v>
      </c>
      <c r="AE42" s="689"/>
      <c r="AF42" s="689"/>
      <c r="AG42" s="689"/>
      <c r="AH42" s="689"/>
      <c r="AI42" s="689"/>
      <c r="AJ42" s="689"/>
      <c r="AK42" s="689"/>
      <c r="AL42" s="690" t="s">
        <v>235</v>
      </c>
      <c r="AM42" s="691"/>
      <c r="AN42" s="691"/>
      <c r="AO42" s="692"/>
      <c r="AQ42" s="784" t="s">
        <v>346</v>
      </c>
      <c r="AR42" s="785"/>
      <c r="AS42" s="785"/>
      <c r="AT42" s="785"/>
      <c r="AU42" s="785"/>
      <c r="AV42" s="785"/>
      <c r="AW42" s="785"/>
      <c r="AX42" s="785"/>
      <c r="AY42" s="786"/>
      <c r="AZ42" s="776">
        <v>1502465</v>
      </c>
      <c r="BA42" s="777"/>
      <c r="BB42" s="777"/>
      <c r="BC42" s="777"/>
      <c r="BD42" s="756"/>
      <c r="BE42" s="756"/>
      <c r="BF42" s="758"/>
      <c r="BG42" s="774"/>
      <c r="BH42" s="775"/>
      <c r="BI42" s="775"/>
      <c r="BJ42" s="775"/>
      <c r="BK42" s="775"/>
      <c r="BL42" s="237"/>
      <c r="BM42" s="711" t="s">
        <v>355</v>
      </c>
      <c r="BN42" s="711"/>
      <c r="BO42" s="711"/>
      <c r="BP42" s="711"/>
      <c r="BQ42" s="711"/>
      <c r="BR42" s="711"/>
      <c r="BS42" s="711"/>
      <c r="BT42" s="711"/>
      <c r="BU42" s="712"/>
      <c r="BV42" s="776">
        <v>382</v>
      </c>
      <c r="BW42" s="777"/>
      <c r="BX42" s="777"/>
      <c r="BY42" s="777"/>
      <c r="BZ42" s="777"/>
      <c r="CA42" s="777"/>
      <c r="CB42" s="783"/>
      <c r="CD42" s="682" t="s">
        <v>356</v>
      </c>
      <c r="CE42" s="683"/>
      <c r="CF42" s="683"/>
      <c r="CG42" s="683"/>
      <c r="CH42" s="683"/>
      <c r="CI42" s="683"/>
      <c r="CJ42" s="683"/>
      <c r="CK42" s="683"/>
      <c r="CL42" s="683"/>
      <c r="CM42" s="683"/>
      <c r="CN42" s="683"/>
      <c r="CO42" s="683"/>
      <c r="CP42" s="683"/>
      <c r="CQ42" s="684"/>
      <c r="CR42" s="685">
        <v>3918175</v>
      </c>
      <c r="CS42" s="686"/>
      <c r="CT42" s="686"/>
      <c r="CU42" s="686"/>
      <c r="CV42" s="686"/>
      <c r="CW42" s="686"/>
      <c r="CX42" s="686"/>
      <c r="CY42" s="687"/>
      <c r="CZ42" s="690">
        <v>15</v>
      </c>
      <c r="DA42" s="691"/>
      <c r="DB42" s="691"/>
      <c r="DC42" s="703"/>
      <c r="DD42" s="694">
        <v>537416</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c r="B43" s="734" t="s">
        <v>357</v>
      </c>
      <c r="C43" s="735"/>
      <c r="D43" s="735"/>
      <c r="E43" s="735"/>
      <c r="F43" s="735"/>
      <c r="G43" s="735"/>
      <c r="H43" s="735"/>
      <c r="I43" s="735"/>
      <c r="J43" s="735"/>
      <c r="K43" s="735"/>
      <c r="L43" s="735"/>
      <c r="M43" s="735"/>
      <c r="N43" s="735"/>
      <c r="O43" s="735"/>
      <c r="P43" s="735"/>
      <c r="Q43" s="736"/>
      <c r="R43" s="776">
        <v>26857682</v>
      </c>
      <c r="S43" s="777"/>
      <c r="T43" s="777"/>
      <c r="U43" s="777"/>
      <c r="V43" s="777"/>
      <c r="W43" s="777"/>
      <c r="X43" s="777"/>
      <c r="Y43" s="778"/>
      <c r="Z43" s="779">
        <v>100</v>
      </c>
      <c r="AA43" s="779"/>
      <c r="AB43" s="779"/>
      <c r="AC43" s="779"/>
      <c r="AD43" s="780">
        <v>11186022</v>
      </c>
      <c r="AE43" s="780"/>
      <c r="AF43" s="780"/>
      <c r="AG43" s="780"/>
      <c r="AH43" s="780"/>
      <c r="AI43" s="780"/>
      <c r="AJ43" s="780"/>
      <c r="AK43" s="780"/>
      <c r="AL43" s="781">
        <v>100</v>
      </c>
      <c r="AM43" s="757"/>
      <c r="AN43" s="757"/>
      <c r="AO43" s="782"/>
      <c r="BV43" s="238"/>
      <c r="BW43" s="238"/>
      <c r="BX43" s="238"/>
      <c r="BY43" s="238"/>
      <c r="BZ43" s="238"/>
      <c r="CA43" s="238"/>
      <c r="CB43" s="238"/>
      <c r="CD43" s="682" t="s">
        <v>358</v>
      </c>
      <c r="CE43" s="683"/>
      <c r="CF43" s="683"/>
      <c r="CG43" s="683"/>
      <c r="CH43" s="683"/>
      <c r="CI43" s="683"/>
      <c r="CJ43" s="683"/>
      <c r="CK43" s="683"/>
      <c r="CL43" s="683"/>
      <c r="CM43" s="683"/>
      <c r="CN43" s="683"/>
      <c r="CO43" s="683"/>
      <c r="CP43" s="683"/>
      <c r="CQ43" s="684"/>
      <c r="CR43" s="685">
        <v>140933</v>
      </c>
      <c r="CS43" s="722"/>
      <c r="CT43" s="722"/>
      <c r="CU43" s="722"/>
      <c r="CV43" s="722"/>
      <c r="CW43" s="722"/>
      <c r="CX43" s="722"/>
      <c r="CY43" s="723"/>
      <c r="CZ43" s="690">
        <v>0.5</v>
      </c>
      <c r="DA43" s="720"/>
      <c r="DB43" s="720"/>
      <c r="DC43" s="724"/>
      <c r="DD43" s="694">
        <v>140933</v>
      </c>
      <c r="DE43" s="722"/>
      <c r="DF43" s="722"/>
      <c r="DG43" s="722"/>
      <c r="DH43" s="722"/>
      <c r="DI43" s="722"/>
      <c r="DJ43" s="722"/>
      <c r="DK43" s="723"/>
      <c r="DL43" s="766"/>
      <c r="DM43" s="767"/>
      <c r="DN43" s="767"/>
      <c r="DO43" s="767"/>
      <c r="DP43" s="767"/>
      <c r="DQ43" s="767"/>
      <c r="DR43" s="767"/>
      <c r="DS43" s="767"/>
      <c r="DT43" s="767"/>
      <c r="DU43" s="767"/>
      <c r="DV43" s="768"/>
      <c r="DW43" s="769"/>
      <c r="DX43" s="770"/>
      <c r="DY43" s="770"/>
      <c r="DZ43" s="770"/>
      <c r="EA43" s="770"/>
      <c r="EB43" s="770"/>
      <c r="EC43" s="771"/>
    </row>
    <row r="44" spans="2:133" ht="11.25" customHeight="1">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306</v>
      </c>
      <c r="CE44" s="798"/>
      <c r="CF44" s="682" t="s">
        <v>359</v>
      </c>
      <c r="CG44" s="683"/>
      <c r="CH44" s="683"/>
      <c r="CI44" s="683"/>
      <c r="CJ44" s="683"/>
      <c r="CK44" s="683"/>
      <c r="CL44" s="683"/>
      <c r="CM44" s="683"/>
      <c r="CN44" s="683"/>
      <c r="CO44" s="683"/>
      <c r="CP44" s="683"/>
      <c r="CQ44" s="684"/>
      <c r="CR44" s="685">
        <v>3680475</v>
      </c>
      <c r="CS44" s="686"/>
      <c r="CT44" s="686"/>
      <c r="CU44" s="686"/>
      <c r="CV44" s="686"/>
      <c r="CW44" s="686"/>
      <c r="CX44" s="686"/>
      <c r="CY44" s="687"/>
      <c r="CZ44" s="690">
        <v>14.1</v>
      </c>
      <c r="DA44" s="691"/>
      <c r="DB44" s="691"/>
      <c r="DC44" s="703"/>
      <c r="DD44" s="694">
        <v>447246</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c r="B45" s="240" t="s">
        <v>360</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361</v>
      </c>
      <c r="CG45" s="683"/>
      <c r="CH45" s="683"/>
      <c r="CI45" s="683"/>
      <c r="CJ45" s="683"/>
      <c r="CK45" s="683"/>
      <c r="CL45" s="683"/>
      <c r="CM45" s="683"/>
      <c r="CN45" s="683"/>
      <c r="CO45" s="683"/>
      <c r="CP45" s="683"/>
      <c r="CQ45" s="684"/>
      <c r="CR45" s="685">
        <v>1657804</v>
      </c>
      <c r="CS45" s="722"/>
      <c r="CT45" s="722"/>
      <c r="CU45" s="722"/>
      <c r="CV45" s="722"/>
      <c r="CW45" s="722"/>
      <c r="CX45" s="722"/>
      <c r="CY45" s="723"/>
      <c r="CZ45" s="690">
        <v>6.4</v>
      </c>
      <c r="DA45" s="720"/>
      <c r="DB45" s="720"/>
      <c r="DC45" s="724"/>
      <c r="DD45" s="694">
        <v>46613</v>
      </c>
      <c r="DE45" s="722"/>
      <c r="DF45" s="722"/>
      <c r="DG45" s="722"/>
      <c r="DH45" s="722"/>
      <c r="DI45" s="722"/>
      <c r="DJ45" s="722"/>
      <c r="DK45" s="723"/>
      <c r="DL45" s="766"/>
      <c r="DM45" s="767"/>
      <c r="DN45" s="767"/>
      <c r="DO45" s="767"/>
      <c r="DP45" s="767"/>
      <c r="DQ45" s="767"/>
      <c r="DR45" s="767"/>
      <c r="DS45" s="767"/>
      <c r="DT45" s="767"/>
      <c r="DU45" s="767"/>
      <c r="DV45" s="768"/>
      <c r="DW45" s="769"/>
      <c r="DX45" s="770"/>
      <c r="DY45" s="770"/>
      <c r="DZ45" s="770"/>
      <c r="EA45" s="770"/>
      <c r="EB45" s="770"/>
      <c r="EC45" s="771"/>
    </row>
    <row r="46" spans="2:133" ht="11.25" customHeight="1">
      <c r="B46" s="241" t="s">
        <v>362</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363</v>
      </c>
      <c r="CG46" s="683"/>
      <c r="CH46" s="683"/>
      <c r="CI46" s="683"/>
      <c r="CJ46" s="683"/>
      <c r="CK46" s="683"/>
      <c r="CL46" s="683"/>
      <c r="CM46" s="683"/>
      <c r="CN46" s="683"/>
      <c r="CO46" s="683"/>
      <c r="CP46" s="683"/>
      <c r="CQ46" s="684"/>
      <c r="CR46" s="685">
        <v>1798084</v>
      </c>
      <c r="CS46" s="686"/>
      <c r="CT46" s="686"/>
      <c r="CU46" s="686"/>
      <c r="CV46" s="686"/>
      <c r="CW46" s="686"/>
      <c r="CX46" s="686"/>
      <c r="CY46" s="687"/>
      <c r="CZ46" s="690">
        <v>6.9</v>
      </c>
      <c r="DA46" s="691"/>
      <c r="DB46" s="691"/>
      <c r="DC46" s="703"/>
      <c r="DD46" s="694">
        <v>391282</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c r="B47" s="242" t="s">
        <v>364</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365</v>
      </c>
      <c r="CG47" s="683"/>
      <c r="CH47" s="683"/>
      <c r="CI47" s="683"/>
      <c r="CJ47" s="683"/>
      <c r="CK47" s="683"/>
      <c r="CL47" s="683"/>
      <c r="CM47" s="683"/>
      <c r="CN47" s="683"/>
      <c r="CO47" s="683"/>
      <c r="CP47" s="683"/>
      <c r="CQ47" s="684"/>
      <c r="CR47" s="685">
        <v>237700</v>
      </c>
      <c r="CS47" s="722"/>
      <c r="CT47" s="722"/>
      <c r="CU47" s="722"/>
      <c r="CV47" s="722"/>
      <c r="CW47" s="722"/>
      <c r="CX47" s="722"/>
      <c r="CY47" s="723"/>
      <c r="CZ47" s="690">
        <v>0.9</v>
      </c>
      <c r="DA47" s="720"/>
      <c r="DB47" s="720"/>
      <c r="DC47" s="724"/>
      <c r="DD47" s="694">
        <v>90170</v>
      </c>
      <c r="DE47" s="722"/>
      <c r="DF47" s="722"/>
      <c r="DG47" s="722"/>
      <c r="DH47" s="722"/>
      <c r="DI47" s="722"/>
      <c r="DJ47" s="722"/>
      <c r="DK47" s="723"/>
      <c r="DL47" s="766"/>
      <c r="DM47" s="767"/>
      <c r="DN47" s="767"/>
      <c r="DO47" s="767"/>
      <c r="DP47" s="767"/>
      <c r="DQ47" s="767"/>
      <c r="DR47" s="767"/>
      <c r="DS47" s="767"/>
      <c r="DT47" s="767"/>
      <c r="DU47" s="767"/>
      <c r="DV47" s="768"/>
      <c r="DW47" s="769"/>
      <c r="DX47" s="770"/>
      <c r="DY47" s="770"/>
      <c r="DZ47" s="770"/>
      <c r="EA47" s="770"/>
      <c r="EB47" s="770"/>
      <c r="EC47" s="771"/>
    </row>
    <row r="48" spans="2:133">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366</v>
      </c>
      <c r="CG48" s="683"/>
      <c r="CH48" s="683"/>
      <c r="CI48" s="683"/>
      <c r="CJ48" s="683"/>
      <c r="CK48" s="683"/>
      <c r="CL48" s="683"/>
      <c r="CM48" s="683"/>
      <c r="CN48" s="683"/>
      <c r="CO48" s="683"/>
      <c r="CP48" s="683"/>
      <c r="CQ48" s="684"/>
      <c r="CR48" s="685" t="s">
        <v>235</v>
      </c>
      <c r="CS48" s="686"/>
      <c r="CT48" s="686"/>
      <c r="CU48" s="686"/>
      <c r="CV48" s="686"/>
      <c r="CW48" s="686"/>
      <c r="CX48" s="686"/>
      <c r="CY48" s="687"/>
      <c r="CZ48" s="690" t="s">
        <v>235</v>
      </c>
      <c r="DA48" s="691"/>
      <c r="DB48" s="691"/>
      <c r="DC48" s="703"/>
      <c r="DD48" s="694" t="s">
        <v>235</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4" t="s">
        <v>367</v>
      </c>
      <c r="CE49" s="735"/>
      <c r="CF49" s="735"/>
      <c r="CG49" s="735"/>
      <c r="CH49" s="735"/>
      <c r="CI49" s="735"/>
      <c r="CJ49" s="735"/>
      <c r="CK49" s="735"/>
      <c r="CL49" s="735"/>
      <c r="CM49" s="735"/>
      <c r="CN49" s="735"/>
      <c r="CO49" s="735"/>
      <c r="CP49" s="735"/>
      <c r="CQ49" s="736"/>
      <c r="CR49" s="776">
        <v>26051618</v>
      </c>
      <c r="CS49" s="756"/>
      <c r="CT49" s="756"/>
      <c r="CU49" s="756"/>
      <c r="CV49" s="756"/>
      <c r="CW49" s="756"/>
      <c r="CX49" s="756"/>
      <c r="CY49" s="787"/>
      <c r="CZ49" s="781">
        <v>100</v>
      </c>
      <c r="DA49" s="788"/>
      <c r="DB49" s="788"/>
      <c r="DC49" s="789"/>
      <c r="DD49" s="790">
        <v>12794111</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3bFFEmoHwqTpc3zXb7XQiRoopLEQqwU584xcW4Wsn4eFfglATjT5LFptT8NohVUQ77ZZqsEjtWAHB2ySO4+9tw==" saltValue="AW0nhpEGjKH2SJ3Vea4ziw=="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cols>
    <col min="1" max="130" width="2.75" style="291" customWidth="1"/>
    <col min="131" max="131" width="1.625" style="291" customWidth="1"/>
    <col min="132" max="16384" width="9" style="291" hidden="1"/>
  </cols>
  <sheetData>
    <row r="1" spans="1:131" s="249" customFormat="1" ht="11.25" customHeight="1" thickBot="1">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c r="A2" s="250" t="s">
        <v>368</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369</v>
      </c>
      <c r="DK2" s="833"/>
      <c r="DL2" s="833"/>
      <c r="DM2" s="833"/>
      <c r="DN2" s="833"/>
      <c r="DO2" s="834"/>
      <c r="DP2" s="251"/>
      <c r="DQ2" s="832" t="s">
        <v>370</v>
      </c>
      <c r="DR2" s="833"/>
      <c r="DS2" s="833"/>
      <c r="DT2" s="833"/>
      <c r="DU2" s="833"/>
      <c r="DV2" s="833"/>
      <c r="DW2" s="833"/>
      <c r="DX2" s="833"/>
      <c r="DY2" s="833"/>
      <c r="DZ2" s="834"/>
      <c r="EA2" s="252"/>
    </row>
    <row r="3" spans="1:131" s="249" customFormat="1" ht="11.25" customHeight="1">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c r="A4" s="835" t="s">
        <v>371</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372</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c r="A5" s="826" t="s">
        <v>373</v>
      </c>
      <c r="B5" s="827"/>
      <c r="C5" s="827"/>
      <c r="D5" s="827"/>
      <c r="E5" s="827"/>
      <c r="F5" s="827"/>
      <c r="G5" s="827"/>
      <c r="H5" s="827"/>
      <c r="I5" s="827"/>
      <c r="J5" s="827"/>
      <c r="K5" s="827"/>
      <c r="L5" s="827"/>
      <c r="M5" s="827"/>
      <c r="N5" s="827"/>
      <c r="O5" s="827"/>
      <c r="P5" s="828"/>
      <c r="Q5" s="803" t="s">
        <v>374</v>
      </c>
      <c r="R5" s="804"/>
      <c r="S5" s="804"/>
      <c r="T5" s="804"/>
      <c r="U5" s="805"/>
      <c r="V5" s="803" t="s">
        <v>375</v>
      </c>
      <c r="W5" s="804"/>
      <c r="X5" s="804"/>
      <c r="Y5" s="804"/>
      <c r="Z5" s="805"/>
      <c r="AA5" s="803" t="s">
        <v>376</v>
      </c>
      <c r="AB5" s="804"/>
      <c r="AC5" s="804"/>
      <c r="AD5" s="804"/>
      <c r="AE5" s="804"/>
      <c r="AF5" s="836" t="s">
        <v>377</v>
      </c>
      <c r="AG5" s="804"/>
      <c r="AH5" s="804"/>
      <c r="AI5" s="804"/>
      <c r="AJ5" s="815"/>
      <c r="AK5" s="804" t="s">
        <v>378</v>
      </c>
      <c r="AL5" s="804"/>
      <c r="AM5" s="804"/>
      <c r="AN5" s="804"/>
      <c r="AO5" s="805"/>
      <c r="AP5" s="803" t="s">
        <v>379</v>
      </c>
      <c r="AQ5" s="804"/>
      <c r="AR5" s="804"/>
      <c r="AS5" s="804"/>
      <c r="AT5" s="805"/>
      <c r="AU5" s="803" t="s">
        <v>380</v>
      </c>
      <c r="AV5" s="804"/>
      <c r="AW5" s="804"/>
      <c r="AX5" s="804"/>
      <c r="AY5" s="815"/>
      <c r="AZ5" s="258"/>
      <c r="BA5" s="258"/>
      <c r="BB5" s="258"/>
      <c r="BC5" s="258"/>
      <c r="BD5" s="258"/>
      <c r="BE5" s="259"/>
      <c r="BF5" s="259"/>
      <c r="BG5" s="259"/>
      <c r="BH5" s="259"/>
      <c r="BI5" s="259"/>
      <c r="BJ5" s="259"/>
      <c r="BK5" s="259"/>
      <c r="BL5" s="259"/>
      <c r="BM5" s="259"/>
      <c r="BN5" s="259"/>
      <c r="BO5" s="259"/>
      <c r="BP5" s="259"/>
      <c r="BQ5" s="826" t="s">
        <v>381</v>
      </c>
      <c r="BR5" s="827"/>
      <c r="BS5" s="827"/>
      <c r="BT5" s="827"/>
      <c r="BU5" s="827"/>
      <c r="BV5" s="827"/>
      <c r="BW5" s="827"/>
      <c r="BX5" s="827"/>
      <c r="BY5" s="827"/>
      <c r="BZ5" s="827"/>
      <c r="CA5" s="827"/>
      <c r="CB5" s="827"/>
      <c r="CC5" s="827"/>
      <c r="CD5" s="827"/>
      <c r="CE5" s="827"/>
      <c r="CF5" s="827"/>
      <c r="CG5" s="828"/>
      <c r="CH5" s="803" t="s">
        <v>382</v>
      </c>
      <c r="CI5" s="804"/>
      <c r="CJ5" s="804"/>
      <c r="CK5" s="804"/>
      <c r="CL5" s="805"/>
      <c r="CM5" s="803" t="s">
        <v>383</v>
      </c>
      <c r="CN5" s="804"/>
      <c r="CO5" s="804"/>
      <c r="CP5" s="804"/>
      <c r="CQ5" s="805"/>
      <c r="CR5" s="803" t="s">
        <v>384</v>
      </c>
      <c r="CS5" s="804"/>
      <c r="CT5" s="804"/>
      <c r="CU5" s="804"/>
      <c r="CV5" s="805"/>
      <c r="CW5" s="803" t="s">
        <v>385</v>
      </c>
      <c r="CX5" s="804"/>
      <c r="CY5" s="804"/>
      <c r="CZ5" s="804"/>
      <c r="DA5" s="805"/>
      <c r="DB5" s="803" t="s">
        <v>386</v>
      </c>
      <c r="DC5" s="804"/>
      <c r="DD5" s="804"/>
      <c r="DE5" s="804"/>
      <c r="DF5" s="805"/>
      <c r="DG5" s="809" t="s">
        <v>387</v>
      </c>
      <c r="DH5" s="810"/>
      <c r="DI5" s="810"/>
      <c r="DJ5" s="810"/>
      <c r="DK5" s="811"/>
      <c r="DL5" s="809" t="s">
        <v>388</v>
      </c>
      <c r="DM5" s="810"/>
      <c r="DN5" s="810"/>
      <c r="DO5" s="810"/>
      <c r="DP5" s="811"/>
      <c r="DQ5" s="803" t="s">
        <v>389</v>
      </c>
      <c r="DR5" s="804"/>
      <c r="DS5" s="804"/>
      <c r="DT5" s="804"/>
      <c r="DU5" s="805"/>
      <c r="DV5" s="803" t="s">
        <v>380</v>
      </c>
      <c r="DW5" s="804"/>
      <c r="DX5" s="804"/>
      <c r="DY5" s="804"/>
      <c r="DZ5" s="815"/>
      <c r="EA5" s="256"/>
    </row>
    <row r="6" spans="1:131" s="257" customFormat="1" ht="26.25" customHeight="1" thickBot="1">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c r="A7" s="260">
        <v>1</v>
      </c>
      <c r="B7" s="817" t="s">
        <v>390</v>
      </c>
      <c r="C7" s="818"/>
      <c r="D7" s="818"/>
      <c r="E7" s="818"/>
      <c r="F7" s="818"/>
      <c r="G7" s="818"/>
      <c r="H7" s="818"/>
      <c r="I7" s="818"/>
      <c r="J7" s="818"/>
      <c r="K7" s="818"/>
      <c r="L7" s="818"/>
      <c r="M7" s="818"/>
      <c r="N7" s="818"/>
      <c r="O7" s="818"/>
      <c r="P7" s="819"/>
      <c r="Q7" s="820">
        <v>26862</v>
      </c>
      <c r="R7" s="821"/>
      <c r="S7" s="821"/>
      <c r="T7" s="821"/>
      <c r="U7" s="821"/>
      <c r="V7" s="821">
        <v>26056</v>
      </c>
      <c r="W7" s="821"/>
      <c r="X7" s="821"/>
      <c r="Y7" s="821"/>
      <c r="Z7" s="821"/>
      <c r="AA7" s="821">
        <v>806</v>
      </c>
      <c r="AB7" s="821"/>
      <c r="AC7" s="821"/>
      <c r="AD7" s="821"/>
      <c r="AE7" s="822"/>
      <c r="AF7" s="823">
        <v>66</v>
      </c>
      <c r="AG7" s="824"/>
      <c r="AH7" s="824"/>
      <c r="AI7" s="824"/>
      <c r="AJ7" s="825"/>
      <c r="AK7" s="860">
        <v>147</v>
      </c>
      <c r="AL7" s="861"/>
      <c r="AM7" s="861"/>
      <c r="AN7" s="861"/>
      <c r="AO7" s="861"/>
      <c r="AP7" s="861">
        <v>24320</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c r="BT7" s="865"/>
      <c r="BU7" s="865"/>
      <c r="BV7" s="865"/>
      <c r="BW7" s="865"/>
      <c r="BX7" s="865"/>
      <c r="BY7" s="865"/>
      <c r="BZ7" s="865"/>
      <c r="CA7" s="865"/>
      <c r="CB7" s="865"/>
      <c r="CC7" s="865"/>
      <c r="CD7" s="865"/>
      <c r="CE7" s="865"/>
      <c r="CF7" s="865"/>
      <c r="CG7" s="866"/>
      <c r="CH7" s="857"/>
      <c r="CI7" s="858"/>
      <c r="CJ7" s="858"/>
      <c r="CK7" s="858"/>
      <c r="CL7" s="859"/>
      <c r="CM7" s="857"/>
      <c r="CN7" s="858"/>
      <c r="CO7" s="858"/>
      <c r="CP7" s="858"/>
      <c r="CQ7" s="859"/>
      <c r="CR7" s="857"/>
      <c r="CS7" s="858"/>
      <c r="CT7" s="858"/>
      <c r="CU7" s="858"/>
      <c r="CV7" s="859"/>
      <c r="CW7" s="857"/>
      <c r="CX7" s="858"/>
      <c r="CY7" s="858"/>
      <c r="CZ7" s="858"/>
      <c r="DA7" s="859"/>
      <c r="DB7" s="857"/>
      <c r="DC7" s="858"/>
      <c r="DD7" s="858"/>
      <c r="DE7" s="858"/>
      <c r="DF7" s="859"/>
      <c r="DG7" s="857"/>
      <c r="DH7" s="858"/>
      <c r="DI7" s="858"/>
      <c r="DJ7" s="858"/>
      <c r="DK7" s="859"/>
      <c r="DL7" s="857"/>
      <c r="DM7" s="858"/>
      <c r="DN7" s="858"/>
      <c r="DO7" s="858"/>
      <c r="DP7" s="859"/>
      <c r="DQ7" s="857"/>
      <c r="DR7" s="858"/>
      <c r="DS7" s="858"/>
      <c r="DT7" s="858"/>
      <c r="DU7" s="859"/>
      <c r="DV7" s="838"/>
      <c r="DW7" s="839"/>
      <c r="DX7" s="839"/>
      <c r="DY7" s="839"/>
      <c r="DZ7" s="840"/>
      <c r="EA7" s="256"/>
    </row>
    <row r="8" spans="1:131" s="257" customFormat="1" ht="26.25" customHeight="1">
      <c r="A8" s="263">
        <v>2</v>
      </c>
      <c r="B8" s="841"/>
      <c r="C8" s="842"/>
      <c r="D8" s="842"/>
      <c r="E8" s="842"/>
      <c r="F8" s="842"/>
      <c r="G8" s="842"/>
      <c r="H8" s="842"/>
      <c r="I8" s="842"/>
      <c r="J8" s="842"/>
      <c r="K8" s="842"/>
      <c r="L8" s="842"/>
      <c r="M8" s="842"/>
      <c r="N8" s="842"/>
      <c r="O8" s="842"/>
      <c r="P8" s="843"/>
      <c r="Q8" s="844"/>
      <c r="R8" s="845"/>
      <c r="S8" s="845"/>
      <c r="T8" s="845"/>
      <c r="U8" s="845"/>
      <c r="V8" s="845"/>
      <c r="W8" s="845"/>
      <c r="X8" s="845"/>
      <c r="Y8" s="845"/>
      <c r="Z8" s="845"/>
      <c r="AA8" s="845"/>
      <c r="AB8" s="845"/>
      <c r="AC8" s="845"/>
      <c r="AD8" s="845"/>
      <c r="AE8" s="846"/>
      <c r="AF8" s="847"/>
      <c r="AG8" s="848"/>
      <c r="AH8" s="848"/>
      <c r="AI8" s="848"/>
      <c r="AJ8" s="849"/>
      <c r="AK8" s="850"/>
      <c r="AL8" s="851"/>
      <c r="AM8" s="851"/>
      <c r="AN8" s="851"/>
      <c r="AO8" s="851"/>
      <c r="AP8" s="851"/>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c r="BT8" s="855"/>
      <c r="BU8" s="855"/>
      <c r="BV8" s="855"/>
      <c r="BW8" s="855"/>
      <c r="BX8" s="855"/>
      <c r="BY8" s="855"/>
      <c r="BZ8" s="855"/>
      <c r="CA8" s="855"/>
      <c r="CB8" s="855"/>
      <c r="CC8" s="855"/>
      <c r="CD8" s="855"/>
      <c r="CE8" s="855"/>
      <c r="CF8" s="855"/>
      <c r="CG8" s="856"/>
      <c r="CH8" s="867"/>
      <c r="CI8" s="868"/>
      <c r="CJ8" s="868"/>
      <c r="CK8" s="868"/>
      <c r="CL8" s="869"/>
      <c r="CM8" s="867"/>
      <c r="CN8" s="868"/>
      <c r="CO8" s="868"/>
      <c r="CP8" s="868"/>
      <c r="CQ8" s="869"/>
      <c r="CR8" s="867"/>
      <c r="CS8" s="868"/>
      <c r="CT8" s="868"/>
      <c r="CU8" s="868"/>
      <c r="CV8" s="869"/>
      <c r="CW8" s="867"/>
      <c r="CX8" s="868"/>
      <c r="CY8" s="868"/>
      <c r="CZ8" s="868"/>
      <c r="DA8" s="869"/>
      <c r="DB8" s="867"/>
      <c r="DC8" s="868"/>
      <c r="DD8" s="868"/>
      <c r="DE8" s="868"/>
      <c r="DF8" s="869"/>
      <c r="DG8" s="867"/>
      <c r="DH8" s="868"/>
      <c r="DI8" s="868"/>
      <c r="DJ8" s="868"/>
      <c r="DK8" s="869"/>
      <c r="DL8" s="867"/>
      <c r="DM8" s="868"/>
      <c r="DN8" s="868"/>
      <c r="DO8" s="868"/>
      <c r="DP8" s="869"/>
      <c r="DQ8" s="867"/>
      <c r="DR8" s="868"/>
      <c r="DS8" s="868"/>
      <c r="DT8" s="868"/>
      <c r="DU8" s="869"/>
      <c r="DV8" s="870"/>
      <c r="DW8" s="871"/>
      <c r="DX8" s="871"/>
      <c r="DY8" s="871"/>
      <c r="DZ8" s="872"/>
      <c r="EA8" s="256"/>
    </row>
    <row r="9" spans="1:131" s="257" customFormat="1" ht="26.25" customHeight="1">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391</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c r="A23" s="266" t="s">
        <v>392</v>
      </c>
      <c r="B23" s="876" t="s">
        <v>393</v>
      </c>
      <c r="C23" s="877"/>
      <c r="D23" s="877"/>
      <c r="E23" s="877"/>
      <c r="F23" s="877"/>
      <c r="G23" s="877"/>
      <c r="H23" s="877"/>
      <c r="I23" s="877"/>
      <c r="J23" s="877"/>
      <c r="K23" s="877"/>
      <c r="L23" s="877"/>
      <c r="M23" s="877"/>
      <c r="N23" s="877"/>
      <c r="O23" s="877"/>
      <c r="P23" s="878"/>
      <c r="Q23" s="879">
        <v>26858</v>
      </c>
      <c r="R23" s="880"/>
      <c r="S23" s="880"/>
      <c r="T23" s="880"/>
      <c r="U23" s="880"/>
      <c r="V23" s="880">
        <v>26052</v>
      </c>
      <c r="W23" s="880"/>
      <c r="X23" s="880"/>
      <c r="Y23" s="880"/>
      <c r="Z23" s="880"/>
      <c r="AA23" s="880">
        <v>806</v>
      </c>
      <c r="AB23" s="880"/>
      <c r="AC23" s="880"/>
      <c r="AD23" s="880"/>
      <c r="AE23" s="881"/>
      <c r="AF23" s="882">
        <v>66</v>
      </c>
      <c r="AG23" s="880"/>
      <c r="AH23" s="880"/>
      <c r="AI23" s="880"/>
      <c r="AJ23" s="883"/>
      <c r="AK23" s="884"/>
      <c r="AL23" s="885"/>
      <c r="AM23" s="885"/>
      <c r="AN23" s="885"/>
      <c r="AO23" s="885"/>
      <c r="AP23" s="880">
        <v>24320</v>
      </c>
      <c r="AQ23" s="880"/>
      <c r="AR23" s="880"/>
      <c r="AS23" s="880"/>
      <c r="AT23" s="880"/>
      <c r="AU23" s="886"/>
      <c r="AV23" s="886"/>
      <c r="AW23" s="886"/>
      <c r="AX23" s="886"/>
      <c r="AY23" s="887"/>
      <c r="AZ23" s="895" t="s">
        <v>394</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c r="A24" s="894" t="s">
        <v>395</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c r="A25" s="835" t="s">
        <v>396</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c r="A26" s="826" t="s">
        <v>373</v>
      </c>
      <c r="B26" s="827"/>
      <c r="C26" s="827"/>
      <c r="D26" s="827"/>
      <c r="E26" s="827"/>
      <c r="F26" s="827"/>
      <c r="G26" s="827"/>
      <c r="H26" s="827"/>
      <c r="I26" s="827"/>
      <c r="J26" s="827"/>
      <c r="K26" s="827"/>
      <c r="L26" s="827"/>
      <c r="M26" s="827"/>
      <c r="N26" s="827"/>
      <c r="O26" s="827"/>
      <c r="P26" s="828"/>
      <c r="Q26" s="803" t="s">
        <v>397</v>
      </c>
      <c r="R26" s="804"/>
      <c r="S26" s="804"/>
      <c r="T26" s="804"/>
      <c r="U26" s="805"/>
      <c r="V26" s="803" t="s">
        <v>398</v>
      </c>
      <c r="W26" s="804"/>
      <c r="X26" s="804"/>
      <c r="Y26" s="804"/>
      <c r="Z26" s="805"/>
      <c r="AA26" s="803" t="s">
        <v>399</v>
      </c>
      <c r="AB26" s="804"/>
      <c r="AC26" s="804"/>
      <c r="AD26" s="804"/>
      <c r="AE26" s="804"/>
      <c r="AF26" s="898" t="s">
        <v>400</v>
      </c>
      <c r="AG26" s="899"/>
      <c r="AH26" s="899"/>
      <c r="AI26" s="899"/>
      <c r="AJ26" s="900"/>
      <c r="AK26" s="804" t="s">
        <v>401</v>
      </c>
      <c r="AL26" s="804"/>
      <c r="AM26" s="804"/>
      <c r="AN26" s="804"/>
      <c r="AO26" s="805"/>
      <c r="AP26" s="803" t="s">
        <v>402</v>
      </c>
      <c r="AQ26" s="804"/>
      <c r="AR26" s="804"/>
      <c r="AS26" s="804"/>
      <c r="AT26" s="805"/>
      <c r="AU26" s="803" t="s">
        <v>403</v>
      </c>
      <c r="AV26" s="804"/>
      <c r="AW26" s="804"/>
      <c r="AX26" s="804"/>
      <c r="AY26" s="805"/>
      <c r="AZ26" s="803" t="s">
        <v>404</v>
      </c>
      <c r="BA26" s="804"/>
      <c r="BB26" s="804"/>
      <c r="BC26" s="804"/>
      <c r="BD26" s="805"/>
      <c r="BE26" s="803" t="s">
        <v>380</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c r="A28" s="268">
        <v>1</v>
      </c>
      <c r="B28" s="817" t="s">
        <v>405</v>
      </c>
      <c r="C28" s="818"/>
      <c r="D28" s="818"/>
      <c r="E28" s="818"/>
      <c r="F28" s="818"/>
      <c r="G28" s="818"/>
      <c r="H28" s="818"/>
      <c r="I28" s="818"/>
      <c r="J28" s="818"/>
      <c r="K28" s="818"/>
      <c r="L28" s="818"/>
      <c r="M28" s="818"/>
      <c r="N28" s="818"/>
      <c r="O28" s="818"/>
      <c r="P28" s="819"/>
      <c r="Q28" s="908">
        <v>5120</v>
      </c>
      <c r="R28" s="909"/>
      <c r="S28" s="909"/>
      <c r="T28" s="909"/>
      <c r="U28" s="909"/>
      <c r="V28" s="909">
        <v>5004</v>
      </c>
      <c r="W28" s="909"/>
      <c r="X28" s="909"/>
      <c r="Y28" s="909"/>
      <c r="Z28" s="909"/>
      <c r="AA28" s="909">
        <v>116</v>
      </c>
      <c r="AB28" s="909"/>
      <c r="AC28" s="909"/>
      <c r="AD28" s="909"/>
      <c r="AE28" s="910"/>
      <c r="AF28" s="911">
        <v>116</v>
      </c>
      <c r="AG28" s="909"/>
      <c r="AH28" s="909"/>
      <c r="AI28" s="909"/>
      <c r="AJ28" s="912"/>
      <c r="AK28" s="913">
        <v>407</v>
      </c>
      <c r="AL28" s="904"/>
      <c r="AM28" s="904"/>
      <c r="AN28" s="904"/>
      <c r="AO28" s="904"/>
      <c r="AP28" s="904" t="s">
        <v>608</v>
      </c>
      <c r="AQ28" s="904"/>
      <c r="AR28" s="904"/>
      <c r="AS28" s="904"/>
      <c r="AT28" s="904"/>
      <c r="AU28" s="904" t="s">
        <v>608</v>
      </c>
      <c r="AV28" s="904"/>
      <c r="AW28" s="904"/>
      <c r="AX28" s="904"/>
      <c r="AY28" s="904"/>
      <c r="AZ28" s="905" t="s">
        <v>609</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c r="A29" s="268">
        <v>2</v>
      </c>
      <c r="B29" s="841" t="s">
        <v>406</v>
      </c>
      <c r="C29" s="842"/>
      <c r="D29" s="842"/>
      <c r="E29" s="842"/>
      <c r="F29" s="842"/>
      <c r="G29" s="842"/>
      <c r="H29" s="842"/>
      <c r="I29" s="842"/>
      <c r="J29" s="842"/>
      <c r="K29" s="842"/>
      <c r="L29" s="842"/>
      <c r="M29" s="842"/>
      <c r="N29" s="842"/>
      <c r="O29" s="842"/>
      <c r="P29" s="843"/>
      <c r="Q29" s="844">
        <v>4311</v>
      </c>
      <c r="R29" s="845"/>
      <c r="S29" s="845"/>
      <c r="T29" s="845"/>
      <c r="U29" s="845"/>
      <c r="V29" s="845">
        <v>4239</v>
      </c>
      <c r="W29" s="845"/>
      <c r="X29" s="845"/>
      <c r="Y29" s="845"/>
      <c r="Z29" s="845"/>
      <c r="AA29" s="845">
        <v>72</v>
      </c>
      <c r="AB29" s="845"/>
      <c r="AC29" s="845"/>
      <c r="AD29" s="845"/>
      <c r="AE29" s="846"/>
      <c r="AF29" s="847">
        <v>72</v>
      </c>
      <c r="AG29" s="848"/>
      <c r="AH29" s="848"/>
      <c r="AI29" s="848"/>
      <c r="AJ29" s="849"/>
      <c r="AK29" s="916">
        <v>676</v>
      </c>
      <c r="AL29" s="917"/>
      <c r="AM29" s="917"/>
      <c r="AN29" s="917"/>
      <c r="AO29" s="917"/>
      <c r="AP29" s="917" t="s">
        <v>608</v>
      </c>
      <c r="AQ29" s="917"/>
      <c r="AR29" s="917"/>
      <c r="AS29" s="917"/>
      <c r="AT29" s="917"/>
      <c r="AU29" s="917" t="s">
        <v>608</v>
      </c>
      <c r="AV29" s="917"/>
      <c r="AW29" s="917"/>
      <c r="AX29" s="917"/>
      <c r="AY29" s="917"/>
      <c r="AZ29" s="918" t="s">
        <v>609</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c r="A30" s="268">
        <v>3</v>
      </c>
      <c r="B30" s="841" t="s">
        <v>407</v>
      </c>
      <c r="C30" s="842"/>
      <c r="D30" s="842"/>
      <c r="E30" s="842"/>
      <c r="F30" s="842"/>
      <c r="G30" s="842"/>
      <c r="H30" s="842"/>
      <c r="I30" s="842"/>
      <c r="J30" s="842"/>
      <c r="K30" s="842"/>
      <c r="L30" s="842"/>
      <c r="M30" s="842"/>
      <c r="N30" s="842"/>
      <c r="O30" s="842"/>
      <c r="P30" s="843"/>
      <c r="Q30" s="844">
        <v>610</v>
      </c>
      <c r="R30" s="845"/>
      <c r="S30" s="845"/>
      <c r="T30" s="845"/>
      <c r="U30" s="845"/>
      <c r="V30" s="845">
        <v>598</v>
      </c>
      <c r="W30" s="845"/>
      <c r="X30" s="845"/>
      <c r="Y30" s="845"/>
      <c r="Z30" s="845"/>
      <c r="AA30" s="845">
        <v>12</v>
      </c>
      <c r="AB30" s="845"/>
      <c r="AC30" s="845"/>
      <c r="AD30" s="845"/>
      <c r="AE30" s="846"/>
      <c r="AF30" s="847">
        <v>12</v>
      </c>
      <c r="AG30" s="848"/>
      <c r="AH30" s="848"/>
      <c r="AI30" s="848"/>
      <c r="AJ30" s="849"/>
      <c r="AK30" s="916">
        <v>203</v>
      </c>
      <c r="AL30" s="917"/>
      <c r="AM30" s="917"/>
      <c r="AN30" s="917"/>
      <c r="AO30" s="917"/>
      <c r="AP30" s="917" t="s">
        <v>608</v>
      </c>
      <c r="AQ30" s="917"/>
      <c r="AR30" s="917"/>
      <c r="AS30" s="917"/>
      <c r="AT30" s="917"/>
      <c r="AU30" s="917" t="s">
        <v>608</v>
      </c>
      <c r="AV30" s="917"/>
      <c r="AW30" s="917"/>
      <c r="AX30" s="917"/>
      <c r="AY30" s="917"/>
      <c r="AZ30" s="918" t="s">
        <v>609</v>
      </c>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c r="A31" s="268">
        <v>4</v>
      </c>
      <c r="B31" s="841" t="s">
        <v>408</v>
      </c>
      <c r="C31" s="842"/>
      <c r="D31" s="842"/>
      <c r="E31" s="842"/>
      <c r="F31" s="842"/>
      <c r="G31" s="842"/>
      <c r="H31" s="842"/>
      <c r="I31" s="842"/>
      <c r="J31" s="842"/>
      <c r="K31" s="842"/>
      <c r="L31" s="842"/>
      <c r="M31" s="842"/>
      <c r="N31" s="842"/>
      <c r="O31" s="842"/>
      <c r="P31" s="843"/>
      <c r="Q31" s="844">
        <v>18</v>
      </c>
      <c r="R31" s="845"/>
      <c r="S31" s="845"/>
      <c r="T31" s="845"/>
      <c r="U31" s="845"/>
      <c r="V31" s="845">
        <v>18</v>
      </c>
      <c r="W31" s="845"/>
      <c r="X31" s="845"/>
      <c r="Y31" s="845"/>
      <c r="Z31" s="845"/>
      <c r="AA31" s="845" t="s">
        <v>608</v>
      </c>
      <c r="AB31" s="845"/>
      <c r="AC31" s="845"/>
      <c r="AD31" s="845"/>
      <c r="AE31" s="846"/>
      <c r="AF31" s="847" t="s">
        <v>409</v>
      </c>
      <c r="AG31" s="848"/>
      <c r="AH31" s="848"/>
      <c r="AI31" s="848"/>
      <c r="AJ31" s="849"/>
      <c r="AK31" s="916">
        <v>2</v>
      </c>
      <c r="AL31" s="917"/>
      <c r="AM31" s="917"/>
      <c r="AN31" s="917"/>
      <c r="AO31" s="917"/>
      <c r="AP31" s="917" t="s">
        <v>608</v>
      </c>
      <c r="AQ31" s="917"/>
      <c r="AR31" s="917"/>
      <c r="AS31" s="917"/>
      <c r="AT31" s="917"/>
      <c r="AU31" s="917" t="s">
        <v>608</v>
      </c>
      <c r="AV31" s="917"/>
      <c r="AW31" s="917"/>
      <c r="AX31" s="917"/>
      <c r="AY31" s="917"/>
      <c r="AZ31" s="918" t="s">
        <v>609</v>
      </c>
      <c r="BA31" s="918"/>
      <c r="BB31" s="918"/>
      <c r="BC31" s="918"/>
      <c r="BD31" s="918"/>
      <c r="BE31" s="914"/>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c r="A32" s="268">
        <v>5</v>
      </c>
      <c r="B32" s="841" t="s">
        <v>410</v>
      </c>
      <c r="C32" s="842"/>
      <c r="D32" s="842"/>
      <c r="E32" s="842"/>
      <c r="F32" s="842"/>
      <c r="G32" s="842"/>
      <c r="H32" s="842"/>
      <c r="I32" s="842"/>
      <c r="J32" s="842"/>
      <c r="K32" s="842"/>
      <c r="L32" s="842"/>
      <c r="M32" s="842"/>
      <c r="N32" s="842"/>
      <c r="O32" s="842"/>
      <c r="P32" s="843"/>
      <c r="Q32" s="844">
        <v>50</v>
      </c>
      <c r="R32" s="845"/>
      <c r="S32" s="845"/>
      <c r="T32" s="845"/>
      <c r="U32" s="845"/>
      <c r="V32" s="845">
        <v>50</v>
      </c>
      <c r="W32" s="845"/>
      <c r="X32" s="845"/>
      <c r="Y32" s="845"/>
      <c r="Z32" s="845"/>
      <c r="AA32" s="845" t="s">
        <v>608</v>
      </c>
      <c r="AB32" s="845"/>
      <c r="AC32" s="845"/>
      <c r="AD32" s="845"/>
      <c r="AE32" s="846"/>
      <c r="AF32" s="847" t="s">
        <v>411</v>
      </c>
      <c r="AG32" s="848"/>
      <c r="AH32" s="848"/>
      <c r="AI32" s="848"/>
      <c r="AJ32" s="849"/>
      <c r="AK32" s="916" t="s">
        <v>608</v>
      </c>
      <c r="AL32" s="917"/>
      <c r="AM32" s="917"/>
      <c r="AN32" s="917"/>
      <c r="AO32" s="917"/>
      <c r="AP32" s="917">
        <v>87</v>
      </c>
      <c r="AQ32" s="917"/>
      <c r="AR32" s="917"/>
      <c r="AS32" s="917"/>
      <c r="AT32" s="917"/>
      <c r="AU32" s="917" t="s">
        <v>608</v>
      </c>
      <c r="AV32" s="917"/>
      <c r="AW32" s="917"/>
      <c r="AX32" s="917"/>
      <c r="AY32" s="917"/>
      <c r="AZ32" s="918" t="s">
        <v>609</v>
      </c>
      <c r="BA32" s="918"/>
      <c r="BB32" s="918"/>
      <c r="BC32" s="918"/>
      <c r="BD32" s="918"/>
      <c r="BE32" s="914"/>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c r="A33" s="268">
        <v>6</v>
      </c>
      <c r="B33" s="841" t="s">
        <v>412</v>
      </c>
      <c r="C33" s="842"/>
      <c r="D33" s="842"/>
      <c r="E33" s="842"/>
      <c r="F33" s="842"/>
      <c r="G33" s="842"/>
      <c r="H33" s="842"/>
      <c r="I33" s="842"/>
      <c r="J33" s="842"/>
      <c r="K33" s="842"/>
      <c r="L33" s="842"/>
      <c r="M33" s="842"/>
      <c r="N33" s="842"/>
      <c r="O33" s="842"/>
      <c r="P33" s="843"/>
      <c r="Q33" s="844">
        <v>878</v>
      </c>
      <c r="R33" s="845"/>
      <c r="S33" s="845"/>
      <c r="T33" s="845"/>
      <c r="U33" s="845"/>
      <c r="V33" s="845">
        <v>790</v>
      </c>
      <c r="W33" s="845"/>
      <c r="X33" s="845"/>
      <c r="Y33" s="845"/>
      <c r="Z33" s="845"/>
      <c r="AA33" s="845">
        <v>88</v>
      </c>
      <c r="AB33" s="845"/>
      <c r="AC33" s="845"/>
      <c r="AD33" s="845"/>
      <c r="AE33" s="846"/>
      <c r="AF33" s="847">
        <v>1179</v>
      </c>
      <c r="AG33" s="848"/>
      <c r="AH33" s="848"/>
      <c r="AI33" s="848"/>
      <c r="AJ33" s="849"/>
      <c r="AK33" s="916">
        <v>79</v>
      </c>
      <c r="AL33" s="917"/>
      <c r="AM33" s="917"/>
      <c r="AN33" s="917"/>
      <c r="AO33" s="917"/>
      <c r="AP33" s="917">
        <v>1713</v>
      </c>
      <c r="AQ33" s="917"/>
      <c r="AR33" s="917"/>
      <c r="AS33" s="917"/>
      <c r="AT33" s="917"/>
      <c r="AU33" s="917">
        <v>534</v>
      </c>
      <c r="AV33" s="917"/>
      <c r="AW33" s="917"/>
      <c r="AX33" s="917"/>
      <c r="AY33" s="917"/>
      <c r="AZ33" s="918" t="s">
        <v>609</v>
      </c>
      <c r="BA33" s="918"/>
      <c r="BB33" s="918"/>
      <c r="BC33" s="918"/>
      <c r="BD33" s="918"/>
      <c r="BE33" s="914" t="s">
        <v>413</v>
      </c>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c r="A34" s="268">
        <v>7</v>
      </c>
      <c r="B34" s="841" t="s">
        <v>414</v>
      </c>
      <c r="C34" s="842"/>
      <c r="D34" s="842"/>
      <c r="E34" s="842"/>
      <c r="F34" s="842"/>
      <c r="G34" s="842"/>
      <c r="H34" s="842"/>
      <c r="I34" s="842"/>
      <c r="J34" s="842"/>
      <c r="K34" s="842"/>
      <c r="L34" s="842"/>
      <c r="M34" s="842"/>
      <c r="N34" s="842"/>
      <c r="O34" s="842"/>
      <c r="P34" s="843"/>
      <c r="Q34" s="844">
        <v>5303</v>
      </c>
      <c r="R34" s="845"/>
      <c r="S34" s="845"/>
      <c r="T34" s="845"/>
      <c r="U34" s="845"/>
      <c r="V34" s="845">
        <v>4657</v>
      </c>
      <c r="W34" s="845"/>
      <c r="X34" s="845"/>
      <c r="Y34" s="845"/>
      <c r="Z34" s="845"/>
      <c r="AA34" s="845">
        <v>646</v>
      </c>
      <c r="AB34" s="845"/>
      <c r="AC34" s="845"/>
      <c r="AD34" s="845"/>
      <c r="AE34" s="846"/>
      <c r="AF34" s="847">
        <v>3265</v>
      </c>
      <c r="AG34" s="848"/>
      <c r="AH34" s="848"/>
      <c r="AI34" s="848"/>
      <c r="AJ34" s="849"/>
      <c r="AK34" s="916">
        <v>699</v>
      </c>
      <c r="AL34" s="917"/>
      <c r="AM34" s="917"/>
      <c r="AN34" s="917"/>
      <c r="AO34" s="917"/>
      <c r="AP34" s="917">
        <v>5714</v>
      </c>
      <c r="AQ34" s="917"/>
      <c r="AR34" s="917"/>
      <c r="AS34" s="917"/>
      <c r="AT34" s="917"/>
      <c r="AU34" s="917">
        <v>4062</v>
      </c>
      <c r="AV34" s="917"/>
      <c r="AW34" s="917"/>
      <c r="AX34" s="917"/>
      <c r="AY34" s="917"/>
      <c r="AZ34" s="918" t="s">
        <v>609</v>
      </c>
      <c r="BA34" s="918"/>
      <c r="BB34" s="918"/>
      <c r="BC34" s="918"/>
      <c r="BD34" s="918"/>
      <c r="BE34" s="914" t="s">
        <v>415</v>
      </c>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c r="A35" s="268">
        <v>8</v>
      </c>
      <c r="B35" s="841" t="s">
        <v>416</v>
      </c>
      <c r="C35" s="842"/>
      <c r="D35" s="842"/>
      <c r="E35" s="842"/>
      <c r="F35" s="842"/>
      <c r="G35" s="842"/>
      <c r="H35" s="842"/>
      <c r="I35" s="842"/>
      <c r="J35" s="842"/>
      <c r="K35" s="842"/>
      <c r="L35" s="842"/>
      <c r="M35" s="842"/>
      <c r="N35" s="842"/>
      <c r="O35" s="842"/>
      <c r="P35" s="843"/>
      <c r="Q35" s="844">
        <v>1936</v>
      </c>
      <c r="R35" s="845"/>
      <c r="S35" s="845"/>
      <c r="T35" s="845"/>
      <c r="U35" s="845"/>
      <c r="V35" s="845">
        <v>1557</v>
      </c>
      <c r="W35" s="845"/>
      <c r="X35" s="845"/>
      <c r="Y35" s="845"/>
      <c r="Z35" s="845"/>
      <c r="AA35" s="845">
        <v>379</v>
      </c>
      <c r="AB35" s="845"/>
      <c r="AC35" s="845"/>
      <c r="AD35" s="845"/>
      <c r="AE35" s="846"/>
      <c r="AF35" s="847">
        <v>59</v>
      </c>
      <c r="AG35" s="848"/>
      <c r="AH35" s="848"/>
      <c r="AI35" s="848"/>
      <c r="AJ35" s="849"/>
      <c r="AK35" s="916">
        <v>1041</v>
      </c>
      <c r="AL35" s="917"/>
      <c r="AM35" s="917"/>
      <c r="AN35" s="917"/>
      <c r="AO35" s="917"/>
      <c r="AP35" s="917">
        <v>8140</v>
      </c>
      <c r="AQ35" s="917"/>
      <c r="AR35" s="917"/>
      <c r="AS35" s="917"/>
      <c r="AT35" s="917"/>
      <c r="AU35" s="917">
        <v>6797</v>
      </c>
      <c r="AV35" s="917"/>
      <c r="AW35" s="917"/>
      <c r="AX35" s="917"/>
      <c r="AY35" s="917"/>
      <c r="AZ35" s="918" t="s">
        <v>609</v>
      </c>
      <c r="BA35" s="918"/>
      <c r="BB35" s="918"/>
      <c r="BC35" s="918"/>
      <c r="BD35" s="918"/>
      <c r="BE35" s="914" t="s">
        <v>413</v>
      </c>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c r="A36" s="268">
        <v>9</v>
      </c>
      <c r="B36" s="841" t="s">
        <v>417</v>
      </c>
      <c r="C36" s="842"/>
      <c r="D36" s="842"/>
      <c r="E36" s="842"/>
      <c r="F36" s="842"/>
      <c r="G36" s="842"/>
      <c r="H36" s="842"/>
      <c r="I36" s="842"/>
      <c r="J36" s="842"/>
      <c r="K36" s="842"/>
      <c r="L36" s="842"/>
      <c r="M36" s="842"/>
      <c r="N36" s="842"/>
      <c r="O36" s="842"/>
      <c r="P36" s="843"/>
      <c r="Q36" s="844">
        <v>20</v>
      </c>
      <c r="R36" s="845"/>
      <c r="S36" s="845"/>
      <c r="T36" s="845"/>
      <c r="U36" s="845"/>
      <c r="V36" s="845">
        <v>20</v>
      </c>
      <c r="W36" s="845"/>
      <c r="X36" s="845"/>
      <c r="Y36" s="845"/>
      <c r="Z36" s="845"/>
      <c r="AA36" s="845" t="s">
        <v>608</v>
      </c>
      <c r="AB36" s="845"/>
      <c r="AC36" s="845"/>
      <c r="AD36" s="845"/>
      <c r="AE36" s="846"/>
      <c r="AF36" s="847" t="s">
        <v>409</v>
      </c>
      <c r="AG36" s="848"/>
      <c r="AH36" s="848"/>
      <c r="AI36" s="848"/>
      <c r="AJ36" s="849"/>
      <c r="AK36" s="916">
        <v>13</v>
      </c>
      <c r="AL36" s="917"/>
      <c r="AM36" s="917"/>
      <c r="AN36" s="917"/>
      <c r="AO36" s="917"/>
      <c r="AP36" s="917">
        <v>28</v>
      </c>
      <c r="AQ36" s="917"/>
      <c r="AR36" s="917"/>
      <c r="AS36" s="917"/>
      <c r="AT36" s="917"/>
      <c r="AU36" s="917">
        <v>26</v>
      </c>
      <c r="AV36" s="917"/>
      <c r="AW36" s="917"/>
      <c r="AX36" s="917"/>
      <c r="AY36" s="917"/>
      <c r="AZ36" s="918" t="s">
        <v>609</v>
      </c>
      <c r="BA36" s="918"/>
      <c r="BB36" s="918"/>
      <c r="BC36" s="918"/>
      <c r="BD36" s="918"/>
      <c r="BE36" s="914" t="s">
        <v>418</v>
      </c>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c r="A37" s="268">
        <v>10</v>
      </c>
      <c r="B37" s="841" t="s">
        <v>419</v>
      </c>
      <c r="C37" s="842"/>
      <c r="D37" s="842"/>
      <c r="E37" s="842"/>
      <c r="F37" s="842"/>
      <c r="G37" s="842"/>
      <c r="H37" s="842"/>
      <c r="I37" s="842"/>
      <c r="J37" s="842"/>
      <c r="K37" s="842"/>
      <c r="L37" s="842"/>
      <c r="M37" s="842"/>
      <c r="N37" s="842"/>
      <c r="O37" s="842"/>
      <c r="P37" s="843"/>
      <c r="Q37" s="844">
        <v>493</v>
      </c>
      <c r="R37" s="845"/>
      <c r="S37" s="845"/>
      <c r="T37" s="845"/>
      <c r="U37" s="845"/>
      <c r="V37" s="845">
        <v>492</v>
      </c>
      <c r="W37" s="845"/>
      <c r="X37" s="845"/>
      <c r="Y37" s="845"/>
      <c r="Z37" s="845"/>
      <c r="AA37" s="845">
        <v>1</v>
      </c>
      <c r="AB37" s="845"/>
      <c r="AC37" s="845"/>
      <c r="AD37" s="845"/>
      <c r="AE37" s="846"/>
      <c r="AF37" s="847">
        <v>1</v>
      </c>
      <c r="AG37" s="848"/>
      <c r="AH37" s="848"/>
      <c r="AI37" s="848"/>
      <c r="AJ37" s="849"/>
      <c r="AK37" s="916">
        <v>10</v>
      </c>
      <c r="AL37" s="917"/>
      <c r="AM37" s="917"/>
      <c r="AN37" s="917"/>
      <c r="AO37" s="917"/>
      <c r="AP37" s="917">
        <v>752</v>
      </c>
      <c r="AQ37" s="917"/>
      <c r="AR37" s="917"/>
      <c r="AS37" s="917"/>
      <c r="AT37" s="917"/>
      <c r="AU37" s="917">
        <v>35</v>
      </c>
      <c r="AV37" s="917"/>
      <c r="AW37" s="917"/>
      <c r="AX37" s="917"/>
      <c r="AY37" s="917"/>
      <c r="AZ37" s="918" t="s">
        <v>609</v>
      </c>
      <c r="BA37" s="918"/>
      <c r="BB37" s="918"/>
      <c r="BC37" s="918"/>
      <c r="BD37" s="918"/>
      <c r="BE37" s="914" t="s">
        <v>420</v>
      </c>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c r="A38" s="268">
        <v>11</v>
      </c>
      <c r="B38" s="841" t="s">
        <v>421</v>
      </c>
      <c r="C38" s="842"/>
      <c r="D38" s="842"/>
      <c r="E38" s="842"/>
      <c r="F38" s="842"/>
      <c r="G38" s="842"/>
      <c r="H38" s="842"/>
      <c r="I38" s="842"/>
      <c r="J38" s="842"/>
      <c r="K38" s="842"/>
      <c r="L38" s="842"/>
      <c r="M38" s="842"/>
      <c r="N38" s="842"/>
      <c r="O38" s="842"/>
      <c r="P38" s="843"/>
      <c r="Q38" s="844">
        <v>53</v>
      </c>
      <c r="R38" s="845"/>
      <c r="S38" s="845"/>
      <c r="T38" s="845"/>
      <c r="U38" s="845"/>
      <c r="V38" s="845">
        <v>53</v>
      </c>
      <c r="W38" s="845"/>
      <c r="X38" s="845"/>
      <c r="Y38" s="845"/>
      <c r="Z38" s="845"/>
      <c r="AA38" s="845" t="s">
        <v>608</v>
      </c>
      <c r="AB38" s="845"/>
      <c r="AC38" s="845"/>
      <c r="AD38" s="845"/>
      <c r="AE38" s="846"/>
      <c r="AF38" s="847" t="s">
        <v>409</v>
      </c>
      <c r="AG38" s="848"/>
      <c r="AH38" s="848"/>
      <c r="AI38" s="848"/>
      <c r="AJ38" s="849"/>
      <c r="AK38" s="916">
        <v>26</v>
      </c>
      <c r="AL38" s="917"/>
      <c r="AM38" s="917"/>
      <c r="AN38" s="917"/>
      <c r="AO38" s="917"/>
      <c r="AP38" s="917" t="s">
        <v>608</v>
      </c>
      <c r="AQ38" s="917"/>
      <c r="AR38" s="917"/>
      <c r="AS38" s="917"/>
      <c r="AT38" s="917"/>
      <c r="AU38" s="917" t="s">
        <v>608</v>
      </c>
      <c r="AV38" s="917"/>
      <c r="AW38" s="917"/>
      <c r="AX38" s="917"/>
      <c r="AY38" s="917"/>
      <c r="AZ38" s="918" t="s">
        <v>609</v>
      </c>
      <c r="BA38" s="918"/>
      <c r="BB38" s="918"/>
      <c r="BC38" s="918"/>
      <c r="BD38" s="918"/>
      <c r="BE38" s="914" t="s">
        <v>418</v>
      </c>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422</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c r="A63" s="266" t="s">
        <v>392</v>
      </c>
      <c r="B63" s="876" t="s">
        <v>423</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4703</v>
      </c>
      <c r="AG63" s="928"/>
      <c r="AH63" s="928"/>
      <c r="AI63" s="928"/>
      <c r="AJ63" s="929"/>
      <c r="AK63" s="930"/>
      <c r="AL63" s="925"/>
      <c r="AM63" s="925"/>
      <c r="AN63" s="925"/>
      <c r="AO63" s="925"/>
      <c r="AP63" s="928">
        <f>SUM(AP28:AT62)</f>
        <v>16434</v>
      </c>
      <c r="AQ63" s="928"/>
      <c r="AR63" s="928"/>
      <c r="AS63" s="928"/>
      <c r="AT63" s="928"/>
      <c r="AU63" s="928">
        <f>SUM(AU28:AY62)</f>
        <v>11454</v>
      </c>
      <c r="AV63" s="928"/>
      <c r="AW63" s="928"/>
      <c r="AX63" s="928"/>
      <c r="AY63" s="928"/>
      <c r="AZ63" s="932"/>
      <c r="BA63" s="932"/>
      <c r="BB63" s="932"/>
      <c r="BC63" s="932"/>
      <c r="BD63" s="932"/>
      <c r="BE63" s="933"/>
      <c r="BF63" s="933"/>
      <c r="BG63" s="933"/>
      <c r="BH63" s="933"/>
      <c r="BI63" s="934"/>
      <c r="BJ63" s="935" t="s">
        <v>424</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c r="A65" s="254" t="s">
        <v>425</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c r="A66" s="826" t="s">
        <v>426</v>
      </c>
      <c r="B66" s="827"/>
      <c r="C66" s="827"/>
      <c r="D66" s="827"/>
      <c r="E66" s="827"/>
      <c r="F66" s="827"/>
      <c r="G66" s="827"/>
      <c r="H66" s="827"/>
      <c r="I66" s="827"/>
      <c r="J66" s="827"/>
      <c r="K66" s="827"/>
      <c r="L66" s="827"/>
      <c r="M66" s="827"/>
      <c r="N66" s="827"/>
      <c r="O66" s="827"/>
      <c r="P66" s="828"/>
      <c r="Q66" s="803" t="s">
        <v>427</v>
      </c>
      <c r="R66" s="804"/>
      <c r="S66" s="804"/>
      <c r="T66" s="804"/>
      <c r="U66" s="805"/>
      <c r="V66" s="803" t="s">
        <v>428</v>
      </c>
      <c r="W66" s="804"/>
      <c r="X66" s="804"/>
      <c r="Y66" s="804"/>
      <c r="Z66" s="805"/>
      <c r="AA66" s="803" t="s">
        <v>429</v>
      </c>
      <c r="AB66" s="804"/>
      <c r="AC66" s="804"/>
      <c r="AD66" s="804"/>
      <c r="AE66" s="805"/>
      <c r="AF66" s="938" t="s">
        <v>430</v>
      </c>
      <c r="AG66" s="899"/>
      <c r="AH66" s="899"/>
      <c r="AI66" s="899"/>
      <c r="AJ66" s="939"/>
      <c r="AK66" s="803" t="s">
        <v>431</v>
      </c>
      <c r="AL66" s="827"/>
      <c r="AM66" s="827"/>
      <c r="AN66" s="827"/>
      <c r="AO66" s="828"/>
      <c r="AP66" s="803" t="s">
        <v>432</v>
      </c>
      <c r="AQ66" s="804"/>
      <c r="AR66" s="804"/>
      <c r="AS66" s="804"/>
      <c r="AT66" s="805"/>
      <c r="AU66" s="803" t="s">
        <v>433</v>
      </c>
      <c r="AV66" s="804"/>
      <c r="AW66" s="804"/>
      <c r="AX66" s="804"/>
      <c r="AY66" s="805"/>
      <c r="AZ66" s="803" t="s">
        <v>380</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c r="A68" s="260">
        <v>1</v>
      </c>
      <c r="B68" s="955" t="s">
        <v>595</v>
      </c>
      <c r="C68" s="956"/>
      <c r="D68" s="956"/>
      <c r="E68" s="956"/>
      <c r="F68" s="956"/>
      <c r="G68" s="956"/>
      <c r="H68" s="956"/>
      <c r="I68" s="956"/>
      <c r="J68" s="956"/>
      <c r="K68" s="956"/>
      <c r="L68" s="956"/>
      <c r="M68" s="956"/>
      <c r="N68" s="956"/>
      <c r="O68" s="956"/>
      <c r="P68" s="957"/>
      <c r="Q68" s="958">
        <v>21</v>
      </c>
      <c r="R68" s="952"/>
      <c r="S68" s="952"/>
      <c r="T68" s="952"/>
      <c r="U68" s="952"/>
      <c r="V68" s="952">
        <v>20</v>
      </c>
      <c r="W68" s="952"/>
      <c r="X68" s="952"/>
      <c r="Y68" s="952"/>
      <c r="Z68" s="952"/>
      <c r="AA68" s="952">
        <v>0</v>
      </c>
      <c r="AB68" s="952"/>
      <c r="AC68" s="952"/>
      <c r="AD68" s="952"/>
      <c r="AE68" s="952"/>
      <c r="AF68" s="952">
        <v>0</v>
      </c>
      <c r="AG68" s="952"/>
      <c r="AH68" s="952"/>
      <c r="AI68" s="952"/>
      <c r="AJ68" s="952"/>
      <c r="AK68" s="952"/>
      <c r="AL68" s="952"/>
      <c r="AM68" s="952"/>
      <c r="AN68" s="952"/>
      <c r="AO68" s="952"/>
      <c r="AP68" s="952"/>
      <c r="AQ68" s="952"/>
      <c r="AR68" s="952"/>
      <c r="AS68" s="952"/>
      <c r="AT68" s="952"/>
      <c r="AU68" s="952"/>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c r="A69" s="263">
        <v>2</v>
      </c>
      <c r="B69" s="959" t="s">
        <v>596</v>
      </c>
      <c r="C69" s="960"/>
      <c r="D69" s="960"/>
      <c r="E69" s="960"/>
      <c r="F69" s="960"/>
      <c r="G69" s="960"/>
      <c r="H69" s="960"/>
      <c r="I69" s="960"/>
      <c r="J69" s="960"/>
      <c r="K69" s="960"/>
      <c r="L69" s="960"/>
      <c r="M69" s="960"/>
      <c r="N69" s="960"/>
      <c r="O69" s="960"/>
      <c r="P69" s="961"/>
      <c r="Q69" s="962">
        <v>1084</v>
      </c>
      <c r="R69" s="917"/>
      <c r="S69" s="917"/>
      <c r="T69" s="917"/>
      <c r="U69" s="917"/>
      <c r="V69" s="917">
        <v>1064</v>
      </c>
      <c r="W69" s="917"/>
      <c r="X69" s="917"/>
      <c r="Y69" s="917"/>
      <c r="Z69" s="917"/>
      <c r="AA69" s="917">
        <v>20</v>
      </c>
      <c r="AB69" s="917"/>
      <c r="AC69" s="917"/>
      <c r="AD69" s="917"/>
      <c r="AE69" s="917"/>
      <c r="AF69" s="917">
        <v>20</v>
      </c>
      <c r="AG69" s="917"/>
      <c r="AH69" s="917"/>
      <c r="AI69" s="917"/>
      <c r="AJ69" s="917"/>
      <c r="AK69" s="917"/>
      <c r="AL69" s="917"/>
      <c r="AM69" s="917"/>
      <c r="AN69" s="917"/>
      <c r="AO69" s="917"/>
      <c r="AP69" s="917"/>
      <c r="AQ69" s="917"/>
      <c r="AR69" s="917"/>
      <c r="AS69" s="917"/>
      <c r="AT69" s="917"/>
      <c r="AU69" s="917"/>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c r="A70" s="263">
        <v>3</v>
      </c>
      <c r="B70" s="959" t="s">
        <v>597</v>
      </c>
      <c r="C70" s="960"/>
      <c r="D70" s="960"/>
      <c r="E70" s="960"/>
      <c r="F70" s="960"/>
      <c r="G70" s="960"/>
      <c r="H70" s="960"/>
      <c r="I70" s="960"/>
      <c r="J70" s="960"/>
      <c r="K70" s="960"/>
      <c r="L70" s="960"/>
      <c r="M70" s="960"/>
      <c r="N70" s="960"/>
      <c r="O70" s="960"/>
      <c r="P70" s="961"/>
      <c r="Q70" s="962">
        <v>89</v>
      </c>
      <c r="R70" s="917"/>
      <c r="S70" s="917"/>
      <c r="T70" s="917"/>
      <c r="U70" s="917"/>
      <c r="V70" s="917">
        <v>82</v>
      </c>
      <c r="W70" s="917"/>
      <c r="X70" s="917"/>
      <c r="Y70" s="917"/>
      <c r="Z70" s="917"/>
      <c r="AA70" s="917">
        <v>7</v>
      </c>
      <c r="AB70" s="917"/>
      <c r="AC70" s="917"/>
      <c r="AD70" s="917"/>
      <c r="AE70" s="917"/>
      <c r="AF70" s="917">
        <v>7</v>
      </c>
      <c r="AG70" s="917"/>
      <c r="AH70" s="917"/>
      <c r="AI70" s="917"/>
      <c r="AJ70" s="917"/>
      <c r="AK70" s="917"/>
      <c r="AL70" s="917"/>
      <c r="AM70" s="917"/>
      <c r="AN70" s="917"/>
      <c r="AO70" s="917"/>
      <c r="AP70" s="917"/>
      <c r="AQ70" s="917"/>
      <c r="AR70" s="917"/>
      <c r="AS70" s="917"/>
      <c r="AT70" s="917"/>
      <c r="AU70" s="917"/>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c r="A71" s="263">
        <v>4</v>
      </c>
      <c r="B71" s="959" t="s">
        <v>598</v>
      </c>
      <c r="C71" s="960"/>
      <c r="D71" s="960"/>
      <c r="E71" s="960"/>
      <c r="F71" s="960"/>
      <c r="G71" s="960"/>
      <c r="H71" s="960"/>
      <c r="I71" s="960"/>
      <c r="J71" s="960"/>
      <c r="K71" s="960"/>
      <c r="L71" s="960"/>
      <c r="M71" s="960"/>
      <c r="N71" s="960"/>
      <c r="O71" s="960"/>
      <c r="P71" s="961"/>
      <c r="Q71" s="962">
        <v>163</v>
      </c>
      <c r="R71" s="917"/>
      <c r="S71" s="917"/>
      <c r="T71" s="917"/>
      <c r="U71" s="917"/>
      <c r="V71" s="917">
        <v>148</v>
      </c>
      <c r="W71" s="917"/>
      <c r="X71" s="917"/>
      <c r="Y71" s="917"/>
      <c r="Z71" s="917"/>
      <c r="AA71" s="917">
        <v>15</v>
      </c>
      <c r="AB71" s="917"/>
      <c r="AC71" s="917"/>
      <c r="AD71" s="917"/>
      <c r="AE71" s="917"/>
      <c r="AF71" s="917">
        <v>15</v>
      </c>
      <c r="AG71" s="917"/>
      <c r="AH71" s="917"/>
      <c r="AI71" s="917"/>
      <c r="AJ71" s="917"/>
      <c r="AK71" s="917"/>
      <c r="AL71" s="917"/>
      <c r="AM71" s="917"/>
      <c r="AN71" s="917"/>
      <c r="AO71" s="917"/>
      <c r="AP71" s="917"/>
      <c r="AQ71" s="917"/>
      <c r="AR71" s="917"/>
      <c r="AS71" s="917"/>
      <c r="AT71" s="917"/>
      <c r="AU71" s="917"/>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c r="A72" s="263">
        <v>5</v>
      </c>
      <c r="B72" s="959" t="s">
        <v>599</v>
      </c>
      <c r="C72" s="960"/>
      <c r="D72" s="960"/>
      <c r="E72" s="960"/>
      <c r="F72" s="960"/>
      <c r="G72" s="960"/>
      <c r="H72" s="960"/>
      <c r="I72" s="960"/>
      <c r="J72" s="960"/>
      <c r="K72" s="960"/>
      <c r="L72" s="960"/>
      <c r="M72" s="960"/>
      <c r="N72" s="960"/>
      <c r="O72" s="960"/>
      <c r="P72" s="961"/>
      <c r="Q72" s="962">
        <v>490</v>
      </c>
      <c r="R72" s="917"/>
      <c r="S72" s="917"/>
      <c r="T72" s="917"/>
      <c r="U72" s="917"/>
      <c r="V72" s="917">
        <v>454</v>
      </c>
      <c r="W72" s="917"/>
      <c r="X72" s="917"/>
      <c r="Y72" s="917"/>
      <c r="Z72" s="917"/>
      <c r="AA72" s="917">
        <v>36</v>
      </c>
      <c r="AB72" s="917"/>
      <c r="AC72" s="917"/>
      <c r="AD72" s="917"/>
      <c r="AE72" s="917"/>
      <c r="AF72" s="917">
        <v>36</v>
      </c>
      <c r="AG72" s="917"/>
      <c r="AH72" s="917"/>
      <c r="AI72" s="917"/>
      <c r="AJ72" s="917"/>
      <c r="AK72" s="917"/>
      <c r="AL72" s="917"/>
      <c r="AM72" s="917"/>
      <c r="AN72" s="917"/>
      <c r="AO72" s="917"/>
      <c r="AP72" s="917">
        <v>47</v>
      </c>
      <c r="AQ72" s="917"/>
      <c r="AR72" s="917"/>
      <c r="AS72" s="917"/>
      <c r="AT72" s="917"/>
      <c r="AU72" s="917">
        <v>35</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c r="A73" s="263">
        <v>6</v>
      </c>
      <c r="B73" s="959" t="s">
        <v>600</v>
      </c>
      <c r="C73" s="960"/>
      <c r="D73" s="960"/>
      <c r="E73" s="960"/>
      <c r="F73" s="960"/>
      <c r="G73" s="960"/>
      <c r="H73" s="960"/>
      <c r="I73" s="960"/>
      <c r="J73" s="960"/>
      <c r="K73" s="960"/>
      <c r="L73" s="960"/>
      <c r="M73" s="960"/>
      <c r="N73" s="960"/>
      <c r="O73" s="960"/>
      <c r="P73" s="961"/>
      <c r="Q73" s="962">
        <v>4</v>
      </c>
      <c r="R73" s="917"/>
      <c r="S73" s="917"/>
      <c r="T73" s="917"/>
      <c r="U73" s="917"/>
      <c r="V73" s="917">
        <v>4</v>
      </c>
      <c r="W73" s="917"/>
      <c r="X73" s="917"/>
      <c r="Y73" s="917"/>
      <c r="Z73" s="917"/>
      <c r="AA73" s="917">
        <v>1</v>
      </c>
      <c r="AB73" s="917"/>
      <c r="AC73" s="917"/>
      <c r="AD73" s="917"/>
      <c r="AE73" s="917"/>
      <c r="AF73" s="917">
        <v>1</v>
      </c>
      <c r="AG73" s="917"/>
      <c r="AH73" s="917"/>
      <c r="AI73" s="917"/>
      <c r="AJ73" s="917"/>
      <c r="AK73" s="917"/>
      <c r="AL73" s="917"/>
      <c r="AM73" s="917"/>
      <c r="AN73" s="917"/>
      <c r="AO73" s="917"/>
      <c r="AP73" s="917"/>
      <c r="AQ73" s="917"/>
      <c r="AR73" s="917"/>
      <c r="AS73" s="917"/>
      <c r="AT73" s="917"/>
      <c r="AU73" s="917"/>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c r="A74" s="263">
        <v>7</v>
      </c>
      <c r="B74" s="959" t="s">
        <v>601</v>
      </c>
      <c r="C74" s="960"/>
      <c r="D74" s="960"/>
      <c r="E74" s="960"/>
      <c r="F74" s="960"/>
      <c r="G74" s="960"/>
      <c r="H74" s="960"/>
      <c r="I74" s="960"/>
      <c r="J74" s="960"/>
      <c r="K74" s="960"/>
      <c r="L74" s="960"/>
      <c r="M74" s="960"/>
      <c r="N74" s="960"/>
      <c r="O74" s="960"/>
      <c r="P74" s="961"/>
      <c r="Q74" s="962">
        <v>1</v>
      </c>
      <c r="R74" s="917"/>
      <c r="S74" s="917"/>
      <c r="T74" s="917"/>
      <c r="U74" s="917"/>
      <c r="V74" s="917">
        <v>0</v>
      </c>
      <c r="W74" s="917"/>
      <c r="X74" s="917"/>
      <c r="Y74" s="917"/>
      <c r="Z74" s="917"/>
      <c r="AA74" s="917">
        <v>1</v>
      </c>
      <c r="AB74" s="917"/>
      <c r="AC74" s="917"/>
      <c r="AD74" s="917"/>
      <c r="AE74" s="917"/>
      <c r="AF74" s="917">
        <v>1</v>
      </c>
      <c r="AG74" s="917"/>
      <c r="AH74" s="917"/>
      <c r="AI74" s="917"/>
      <c r="AJ74" s="917"/>
      <c r="AK74" s="917"/>
      <c r="AL74" s="917"/>
      <c r="AM74" s="917"/>
      <c r="AN74" s="917"/>
      <c r="AO74" s="917"/>
      <c r="AP74" s="917"/>
      <c r="AQ74" s="917"/>
      <c r="AR74" s="917"/>
      <c r="AS74" s="917"/>
      <c r="AT74" s="917"/>
      <c r="AU74" s="917"/>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c r="A75" s="263">
        <v>8</v>
      </c>
      <c r="B75" s="959" t="s">
        <v>602</v>
      </c>
      <c r="C75" s="960"/>
      <c r="D75" s="960"/>
      <c r="E75" s="960"/>
      <c r="F75" s="960"/>
      <c r="G75" s="960"/>
      <c r="H75" s="960"/>
      <c r="I75" s="960"/>
      <c r="J75" s="960"/>
      <c r="K75" s="960"/>
      <c r="L75" s="960"/>
      <c r="M75" s="960"/>
      <c r="N75" s="960"/>
      <c r="O75" s="960"/>
      <c r="P75" s="961"/>
      <c r="Q75" s="965">
        <v>3</v>
      </c>
      <c r="R75" s="966"/>
      <c r="S75" s="966"/>
      <c r="T75" s="966"/>
      <c r="U75" s="916"/>
      <c r="V75" s="967">
        <v>1</v>
      </c>
      <c r="W75" s="966"/>
      <c r="X75" s="966"/>
      <c r="Y75" s="966"/>
      <c r="Z75" s="916"/>
      <c r="AA75" s="967">
        <v>2</v>
      </c>
      <c r="AB75" s="966"/>
      <c r="AC75" s="966"/>
      <c r="AD75" s="966"/>
      <c r="AE75" s="916"/>
      <c r="AF75" s="967">
        <v>2</v>
      </c>
      <c r="AG75" s="966"/>
      <c r="AH75" s="966"/>
      <c r="AI75" s="966"/>
      <c r="AJ75" s="916"/>
      <c r="AK75" s="967"/>
      <c r="AL75" s="966"/>
      <c r="AM75" s="966"/>
      <c r="AN75" s="966"/>
      <c r="AO75" s="916"/>
      <c r="AP75" s="967"/>
      <c r="AQ75" s="966"/>
      <c r="AR75" s="966"/>
      <c r="AS75" s="966"/>
      <c r="AT75" s="916"/>
      <c r="AU75" s="967"/>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c r="A76" s="263">
        <v>9</v>
      </c>
      <c r="B76" s="959" t="s">
        <v>603</v>
      </c>
      <c r="C76" s="960"/>
      <c r="D76" s="960"/>
      <c r="E76" s="960"/>
      <c r="F76" s="960"/>
      <c r="G76" s="960"/>
      <c r="H76" s="960"/>
      <c r="I76" s="960"/>
      <c r="J76" s="960"/>
      <c r="K76" s="960"/>
      <c r="L76" s="960"/>
      <c r="M76" s="960"/>
      <c r="N76" s="960"/>
      <c r="O76" s="960"/>
      <c r="P76" s="961"/>
      <c r="Q76" s="965">
        <v>55</v>
      </c>
      <c r="R76" s="966"/>
      <c r="S76" s="966"/>
      <c r="T76" s="966"/>
      <c r="U76" s="916"/>
      <c r="V76" s="967">
        <v>43</v>
      </c>
      <c r="W76" s="966"/>
      <c r="X76" s="966"/>
      <c r="Y76" s="966"/>
      <c r="Z76" s="916"/>
      <c r="AA76" s="967">
        <v>12</v>
      </c>
      <c r="AB76" s="966"/>
      <c r="AC76" s="966"/>
      <c r="AD76" s="966"/>
      <c r="AE76" s="916"/>
      <c r="AF76" s="967">
        <v>12</v>
      </c>
      <c r="AG76" s="966"/>
      <c r="AH76" s="966"/>
      <c r="AI76" s="966"/>
      <c r="AJ76" s="916"/>
      <c r="AK76" s="967"/>
      <c r="AL76" s="966"/>
      <c r="AM76" s="966"/>
      <c r="AN76" s="966"/>
      <c r="AO76" s="916"/>
      <c r="AP76" s="967"/>
      <c r="AQ76" s="966"/>
      <c r="AR76" s="966"/>
      <c r="AS76" s="966"/>
      <c r="AT76" s="916"/>
      <c r="AU76" s="967"/>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c r="A77" s="263">
        <v>10</v>
      </c>
      <c r="B77" s="959" t="s">
        <v>604</v>
      </c>
      <c r="C77" s="960"/>
      <c r="D77" s="960"/>
      <c r="E77" s="960"/>
      <c r="F77" s="960"/>
      <c r="G77" s="960"/>
      <c r="H77" s="960"/>
      <c r="I77" s="960"/>
      <c r="J77" s="960"/>
      <c r="K77" s="960"/>
      <c r="L77" s="960"/>
      <c r="M77" s="960"/>
      <c r="N77" s="960"/>
      <c r="O77" s="960"/>
      <c r="P77" s="961"/>
      <c r="Q77" s="965">
        <v>144</v>
      </c>
      <c r="R77" s="966"/>
      <c r="S77" s="966"/>
      <c r="T77" s="966"/>
      <c r="U77" s="916"/>
      <c r="V77" s="967">
        <v>72</v>
      </c>
      <c r="W77" s="966"/>
      <c r="X77" s="966"/>
      <c r="Y77" s="966"/>
      <c r="Z77" s="916"/>
      <c r="AA77" s="967">
        <v>73</v>
      </c>
      <c r="AB77" s="966"/>
      <c r="AC77" s="966"/>
      <c r="AD77" s="966"/>
      <c r="AE77" s="916"/>
      <c r="AF77" s="967">
        <v>73</v>
      </c>
      <c r="AG77" s="966"/>
      <c r="AH77" s="966"/>
      <c r="AI77" s="966"/>
      <c r="AJ77" s="916"/>
      <c r="AK77" s="967"/>
      <c r="AL77" s="966"/>
      <c r="AM77" s="966"/>
      <c r="AN77" s="966"/>
      <c r="AO77" s="916"/>
      <c r="AP77" s="967"/>
      <c r="AQ77" s="966"/>
      <c r="AR77" s="966"/>
      <c r="AS77" s="966"/>
      <c r="AT77" s="916"/>
      <c r="AU77" s="967"/>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c r="A78" s="263">
        <v>11</v>
      </c>
      <c r="B78" s="959" t="s">
        <v>605</v>
      </c>
      <c r="C78" s="960"/>
      <c r="D78" s="960"/>
      <c r="E78" s="960"/>
      <c r="F78" s="960"/>
      <c r="G78" s="960"/>
      <c r="H78" s="960"/>
      <c r="I78" s="960"/>
      <c r="J78" s="960"/>
      <c r="K78" s="960"/>
      <c r="L78" s="960"/>
      <c r="M78" s="960"/>
      <c r="N78" s="960"/>
      <c r="O78" s="960"/>
      <c r="P78" s="961"/>
      <c r="Q78" s="962">
        <v>80</v>
      </c>
      <c r="R78" s="917"/>
      <c r="S78" s="917"/>
      <c r="T78" s="917"/>
      <c r="U78" s="917"/>
      <c r="V78" s="917">
        <v>70</v>
      </c>
      <c r="W78" s="917"/>
      <c r="X78" s="917"/>
      <c r="Y78" s="917"/>
      <c r="Z78" s="917"/>
      <c r="AA78" s="917">
        <v>10</v>
      </c>
      <c r="AB78" s="917"/>
      <c r="AC78" s="917"/>
      <c r="AD78" s="917"/>
      <c r="AE78" s="917"/>
      <c r="AF78" s="917">
        <v>10</v>
      </c>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c r="A79" s="263">
        <v>12</v>
      </c>
      <c r="B79" s="959" t="s">
        <v>606</v>
      </c>
      <c r="C79" s="960"/>
      <c r="D79" s="960"/>
      <c r="E79" s="960"/>
      <c r="F79" s="960"/>
      <c r="G79" s="960"/>
      <c r="H79" s="960"/>
      <c r="I79" s="960"/>
      <c r="J79" s="960"/>
      <c r="K79" s="960"/>
      <c r="L79" s="960"/>
      <c r="M79" s="960"/>
      <c r="N79" s="960"/>
      <c r="O79" s="960"/>
      <c r="P79" s="961"/>
      <c r="Q79" s="962">
        <v>221014</v>
      </c>
      <c r="R79" s="917"/>
      <c r="S79" s="917"/>
      <c r="T79" s="917"/>
      <c r="U79" s="917"/>
      <c r="V79" s="917">
        <v>207450</v>
      </c>
      <c r="W79" s="917"/>
      <c r="X79" s="917"/>
      <c r="Y79" s="917"/>
      <c r="Z79" s="917"/>
      <c r="AA79" s="917">
        <v>13564</v>
      </c>
      <c r="AB79" s="917"/>
      <c r="AC79" s="917"/>
      <c r="AD79" s="917"/>
      <c r="AE79" s="917"/>
      <c r="AF79" s="917">
        <v>13564</v>
      </c>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c r="A80" s="263">
        <v>13</v>
      </c>
      <c r="B80" s="959" t="s">
        <v>607</v>
      </c>
      <c r="C80" s="960"/>
      <c r="D80" s="960"/>
      <c r="E80" s="960"/>
      <c r="F80" s="960"/>
      <c r="G80" s="960"/>
      <c r="H80" s="960"/>
      <c r="I80" s="960"/>
      <c r="J80" s="960"/>
      <c r="K80" s="960"/>
      <c r="L80" s="960"/>
      <c r="M80" s="960"/>
      <c r="N80" s="960"/>
      <c r="O80" s="960"/>
      <c r="P80" s="961"/>
      <c r="Q80" s="962">
        <v>970</v>
      </c>
      <c r="R80" s="917"/>
      <c r="S80" s="917"/>
      <c r="T80" s="917"/>
      <c r="U80" s="917"/>
      <c r="V80" s="917">
        <v>1158</v>
      </c>
      <c r="W80" s="917"/>
      <c r="X80" s="917"/>
      <c r="Y80" s="917"/>
      <c r="Z80" s="917"/>
      <c r="AA80" s="917">
        <v>-188</v>
      </c>
      <c r="AB80" s="917"/>
      <c r="AC80" s="917"/>
      <c r="AD80" s="917"/>
      <c r="AE80" s="917"/>
      <c r="AF80" s="917">
        <v>1605</v>
      </c>
      <c r="AG80" s="917"/>
      <c r="AH80" s="917"/>
      <c r="AI80" s="917"/>
      <c r="AJ80" s="917"/>
      <c r="AK80" s="917"/>
      <c r="AL80" s="917"/>
      <c r="AM80" s="917"/>
      <c r="AN80" s="917"/>
      <c r="AO80" s="917"/>
      <c r="AP80" s="917">
        <v>1380</v>
      </c>
      <c r="AQ80" s="917"/>
      <c r="AR80" s="917"/>
      <c r="AS80" s="917"/>
      <c r="AT80" s="917"/>
      <c r="AU80" s="917">
        <v>400</v>
      </c>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c r="A88" s="266" t="s">
        <v>392</v>
      </c>
      <c r="B88" s="876" t="s">
        <v>434</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f>SUM(AF68:AJ87)</f>
        <v>15346</v>
      </c>
      <c r="AG88" s="928"/>
      <c r="AH88" s="928"/>
      <c r="AI88" s="928"/>
      <c r="AJ88" s="928"/>
      <c r="AK88" s="925"/>
      <c r="AL88" s="925"/>
      <c r="AM88" s="925"/>
      <c r="AN88" s="925"/>
      <c r="AO88" s="925"/>
      <c r="AP88" s="928">
        <f>SUM(AP68:AT87)</f>
        <v>1427</v>
      </c>
      <c r="AQ88" s="928"/>
      <c r="AR88" s="928"/>
      <c r="AS88" s="928"/>
      <c r="AT88" s="928"/>
      <c r="AU88" s="928">
        <f>SUM(AU68:AY87)</f>
        <v>435</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392</v>
      </c>
      <c r="BR102" s="876" t="s">
        <v>435</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c r="CS102" s="936"/>
      <c r="CT102" s="936"/>
      <c r="CU102" s="936"/>
      <c r="CV102" s="979"/>
      <c r="CW102" s="978"/>
      <c r="CX102" s="936"/>
      <c r="CY102" s="936"/>
      <c r="CZ102" s="936"/>
      <c r="DA102" s="979"/>
      <c r="DB102" s="978"/>
      <c r="DC102" s="936"/>
      <c r="DD102" s="936"/>
      <c r="DE102" s="936"/>
      <c r="DF102" s="979"/>
      <c r="DG102" s="978"/>
      <c r="DH102" s="936"/>
      <c r="DI102" s="936"/>
      <c r="DJ102" s="936"/>
      <c r="DK102" s="979"/>
      <c r="DL102" s="978"/>
      <c r="DM102" s="936"/>
      <c r="DN102" s="936"/>
      <c r="DO102" s="936"/>
      <c r="DP102" s="979"/>
      <c r="DQ102" s="978"/>
      <c r="DR102" s="936"/>
      <c r="DS102" s="936"/>
      <c r="DT102" s="936"/>
      <c r="DU102" s="979"/>
      <c r="DV102" s="1002"/>
      <c r="DW102" s="1003"/>
      <c r="DX102" s="1003"/>
      <c r="DY102" s="1003"/>
      <c r="DZ102" s="1004"/>
      <c r="EA102" s="248"/>
    </row>
    <row r="103" spans="1:131" s="249" customFormat="1" ht="26.25" customHeight="1">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436</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437</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c r="A107" s="277" t="s">
        <v>438</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439</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c r="A108" s="1007" t="s">
        <v>440</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441</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c r="A109" s="1000" t="s">
        <v>442</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443</v>
      </c>
      <c r="AB109" s="981"/>
      <c r="AC109" s="981"/>
      <c r="AD109" s="981"/>
      <c r="AE109" s="982"/>
      <c r="AF109" s="980" t="s">
        <v>444</v>
      </c>
      <c r="AG109" s="981"/>
      <c r="AH109" s="981"/>
      <c r="AI109" s="981"/>
      <c r="AJ109" s="982"/>
      <c r="AK109" s="980" t="s">
        <v>309</v>
      </c>
      <c r="AL109" s="981"/>
      <c r="AM109" s="981"/>
      <c r="AN109" s="981"/>
      <c r="AO109" s="982"/>
      <c r="AP109" s="980" t="s">
        <v>445</v>
      </c>
      <c r="AQ109" s="981"/>
      <c r="AR109" s="981"/>
      <c r="AS109" s="981"/>
      <c r="AT109" s="983"/>
      <c r="AU109" s="1000" t="s">
        <v>442</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443</v>
      </c>
      <c r="BR109" s="981"/>
      <c r="BS109" s="981"/>
      <c r="BT109" s="981"/>
      <c r="BU109" s="982"/>
      <c r="BV109" s="980" t="s">
        <v>444</v>
      </c>
      <c r="BW109" s="981"/>
      <c r="BX109" s="981"/>
      <c r="BY109" s="981"/>
      <c r="BZ109" s="982"/>
      <c r="CA109" s="980" t="s">
        <v>309</v>
      </c>
      <c r="CB109" s="981"/>
      <c r="CC109" s="981"/>
      <c r="CD109" s="981"/>
      <c r="CE109" s="982"/>
      <c r="CF109" s="1001" t="s">
        <v>445</v>
      </c>
      <c r="CG109" s="1001"/>
      <c r="CH109" s="1001"/>
      <c r="CI109" s="1001"/>
      <c r="CJ109" s="1001"/>
      <c r="CK109" s="980" t="s">
        <v>446</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443</v>
      </c>
      <c r="DH109" s="981"/>
      <c r="DI109" s="981"/>
      <c r="DJ109" s="981"/>
      <c r="DK109" s="982"/>
      <c r="DL109" s="980" t="s">
        <v>444</v>
      </c>
      <c r="DM109" s="981"/>
      <c r="DN109" s="981"/>
      <c r="DO109" s="981"/>
      <c r="DP109" s="982"/>
      <c r="DQ109" s="980" t="s">
        <v>309</v>
      </c>
      <c r="DR109" s="981"/>
      <c r="DS109" s="981"/>
      <c r="DT109" s="981"/>
      <c r="DU109" s="982"/>
      <c r="DV109" s="980" t="s">
        <v>445</v>
      </c>
      <c r="DW109" s="981"/>
      <c r="DX109" s="981"/>
      <c r="DY109" s="981"/>
      <c r="DZ109" s="983"/>
    </row>
    <row r="110" spans="1:131" s="248" customFormat="1" ht="26.25" customHeight="1">
      <c r="A110" s="984" t="s">
        <v>447</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2281816</v>
      </c>
      <c r="AB110" s="988"/>
      <c r="AC110" s="988"/>
      <c r="AD110" s="988"/>
      <c r="AE110" s="989"/>
      <c r="AF110" s="990">
        <v>2252765</v>
      </c>
      <c r="AG110" s="988"/>
      <c r="AH110" s="988"/>
      <c r="AI110" s="988"/>
      <c r="AJ110" s="989"/>
      <c r="AK110" s="990">
        <v>2261151</v>
      </c>
      <c r="AL110" s="988"/>
      <c r="AM110" s="988"/>
      <c r="AN110" s="988"/>
      <c r="AO110" s="989"/>
      <c r="AP110" s="991">
        <v>24.5</v>
      </c>
      <c r="AQ110" s="992"/>
      <c r="AR110" s="992"/>
      <c r="AS110" s="992"/>
      <c r="AT110" s="993"/>
      <c r="AU110" s="994" t="s">
        <v>73</v>
      </c>
      <c r="AV110" s="995"/>
      <c r="AW110" s="995"/>
      <c r="AX110" s="995"/>
      <c r="AY110" s="995"/>
      <c r="AZ110" s="1036" t="s">
        <v>448</v>
      </c>
      <c r="BA110" s="985"/>
      <c r="BB110" s="985"/>
      <c r="BC110" s="985"/>
      <c r="BD110" s="985"/>
      <c r="BE110" s="985"/>
      <c r="BF110" s="985"/>
      <c r="BG110" s="985"/>
      <c r="BH110" s="985"/>
      <c r="BI110" s="985"/>
      <c r="BJ110" s="985"/>
      <c r="BK110" s="985"/>
      <c r="BL110" s="985"/>
      <c r="BM110" s="985"/>
      <c r="BN110" s="985"/>
      <c r="BO110" s="985"/>
      <c r="BP110" s="986"/>
      <c r="BQ110" s="1022">
        <v>22396374</v>
      </c>
      <c r="BR110" s="1023"/>
      <c r="BS110" s="1023"/>
      <c r="BT110" s="1023"/>
      <c r="BU110" s="1023"/>
      <c r="BV110" s="1023">
        <v>23859358</v>
      </c>
      <c r="BW110" s="1023"/>
      <c r="BX110" s="1023"/>
      <c r="BY110" s="1023"/>
      <c r="BZ110" s="1023"/>
      <c r="CA110" s="1023">
        <v>24320187</v>
      </c>
      <c r="CB110" s="1023"/>
      <c r="CC110" s="1023"/>
      <c r="CD110" s="1023"/>
      <c r="CE110" s="1023"/>
      <c r="CF110" s="1037">
        <v>263.39999999999998</v>
      </c>
      <c r="CG110" s="1038"/>
      <c r="CH110" s="1038"/>
      <c r="CI110" s="1038"/>
      <c r="CJ110" s="1038"/>
      <c r="CK110" s="1039" t="s">
        <v>449</v>
      </c>
      <c r="CL110" s="1040"/>
      <c r="CM110" s="1019" t="s">
        <v>450</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451</v>
      </c>
      <c r="DH110" s="1023"/>
      <c r="DI110" s="1023"/>
      <c r="DJ110" s="1023"/>
      <c r="DK110" s="1023"/>
      <c r="DL110" s="1023" t="s">
        <v>424</v>
      </c>
      <c r="DM110" s="1023"/>
      <c r="DN110" s="1023"/>
      <c r="DO110" s="1023"/>
      <c r="DP110" s="1023"/>
      <c r="DQ110" s="1023" t="s">
        <v>451</v>
      </c>
      <c r="DR110" s="1023"/>
      <c r="DS110" s="1023"/>
      <c r="DT110" s="1023"/>
      <c r="DU110" s="1023"/>
      <c r="DV110" s="1024" t="s">
        <v>451</v>
      </c>
      <c r="DW110" s="1024"/>
      <c r="DX110" s="1024"/>
      <c r="DY110" s="1024"/>
      <c r="DZ110" s="1025"/>
    </row>
    <row r="111" spans="1:131" s="248" customFormat="1" ht="26.25" customHeight="1">
      <c r="A111" s="1026" t="s">
        <v>452</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424</v>
      </c>
      <c r="AB111" s="1030"/>
      <c r="AC111" s="1030"/>
      <c r="AD111" s="1030"/>
      <c r="AE111" s="1031"/>
      <c r="AF111" s="1032" t="s">
        <v>424</v>
      </c>
      <c r="AG111" s="1030"/>
      <c r="AH111" s="1030"/>
      <c r="AI111" s="1030"/>
      <c r="AJ111" s="1031"/>
      <c r="AK111" s="1032" t="s">
        <v>451</v>
      </c>
      <c r="AL111" s="1030"/>
      <c r="AM111" s="1030"/>
      <c r="AN111" s="1030"/>
      <c r="AO111" s="1031"/>
      <c r="AP111" s="1033" t="s">
        <v>424</v>
      </c>
      <c r="AQ111" s="1034"/>
      <c r="AR111" s="1034"/>
      <c r="AS111" s="1034"/>
      <c r="AT111" s="1035"/>
      <c r="AU111" s="996"/>
      <c r="AV111" s="997"/>
      <c r="AW111" s="997"/>
      <c r="AX111" s="997"/>
      <c r="AY111" s="997"/>
      <c r="AZ111" s="1045" t="s">
        <v>453</v>
      </c>
      <c r="BA111" s="1046"/>
      <c r="BB111" s="1046"/>
      <c r="BC111" s="1046"/>
      <c r="BD111" s="1046"/>
      <c r="BE111" s="1046"/>
      <c r="BF111" s="1046"/>
      <c r="BG111" s="1046"/>
      <c r="BH111" s="1046"/>
      <c r="BI111" s="1046"/>
      <c r="BJ111" s="1046"/>
      <c r="BK111" s="1046"/>
      <c r="BL111" s="1046"/>
      <c r="BM111" s="1046"/>
      <c r="BN111" s="1046"/>
      <c r="BO111" s="1046"/>
      <c r="BP111" s="1047"/>
      <c r="BQ111" s="1015">
        <v>197975</v>
      </c>
      <c r="BR111" s="1016"/>
      <c r="BS111" s="1016"/>
      <c r="BT111" s="1016"/>
      <c r="BU111" s="1016"/>
      <c r="BV111" s="1016">
        <v>139061</v>
      </c>
      <c r="BW111" s="1016"/>
      <c r="BX111" s="1016"/>
      <c r="BY111" s="1016"/>
      <c r="BZ111" s="1016"/>
      <c r="CA111" s="1016">
        <v>103303</v>
      </c>
      <c r="CB111" s="1016"/>
      <c r="CC111" s="1016"/>
      <c r="CD111" s="1016"/>
      <c r="CE111" s="1016"/>
      <c r="CF111" s="1010">
        <v>1.1000000000000001</v>
      </c>
      <c r="CG111" s="1011"/>
      <c r="CH111" s="1011"/>
      <c r="CI111" s="1011"/>
      <c r="CJ111" s="1011"/>
      <c r="CK111" s="1041"/>
      <c r="CL111" s="1042"/>
      <c r="CM111" s="1012" t="s">
        <v>454</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451</v>
      </c>
      <c r="DH111" s="1016"/>
      <c r="DI111" s="1016"/>
      <c r="DJ111" s="1016"/>
      <c r="DK111" s="1016"/>
      <c r="DL111" s="1016" t="s">
        <v>424</v>
      </c>
      <c r="DM111" s="1016"/>
      <c r="DN111" s="1016"/>
      <c r="DO111" s="1016"/>
      <c r="DP111" s="1016"/>
      <c r="DQ111" s="1016" t="s">
        <v>451</v>
      </c>
      <c r="DR111" s="1016"/>
      <c r="DS111" s="1016"/>
      <c r="DT111" s="1016"/>
      <c r="DU111" s="1016"/>
      <c r="DV111" s="1017" t="s">
        <v>424</v>
      </c>
      <c r="DW111" s="1017"/>
      <c r="DX111" s="1017"/>
      <c r="DY111" s="1017"/>
      <c r="DZ111" s="1018"/>
    </row>
    <row r="112" spans="1:131" s="248" customFormat="1" ht="26.25" customHeight="1">
      <c r="A112" s="1048" t="s">
        <v>455</v>
      </c>
      <c r="B112" s="1049"/>
      <c r="C112" s="1046" t="s">
        <v>456</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424</v>
      </c>
      <c r="AB112" s="1055"/>
      <c r="AC112" s="1055"/>
      <c r="AD112" s="1055"/>
      <c r="AE112" s="1056"/>
      <c r="AF112" s="1057" t="s">
        <v>451</v>
      </c>
      <c r="AG112" s="1055"/>
      <c r="AH112" s="1055"/>
      <c r="AI112" s="1055"/>
      <c r="AJ112" s="1056"/>
      <c r="AK112" s="1057" t="s">
        <v>424</v>
      </c>
      <c r="AL112" s="1055"/>
      <c r="AM112" s="1055"/>
      <c r="AN112" s="1055"/>
      <c r="AO112" s="1056"/>
      <c r="AP112" s="1058" t="s">
        <v>451</v>
      </c>
      <c r="AQ112" s="1059"/>
      <c r="AR112" s="1059"/>
      <c r="AS112" s="1059"/>
      <c r="AT112" s="1060"/>
      <c r="AU112" s="996"/>
      <c r="AV112" s="997"/>
      <c r="AW112" s="997"/>
      <c r="AX112" s="997"/>
      <c r="AY112" s="997"/>
      <c r="AZ112" s="1045" t="s">
        <v>457</v>
      </c>
      <c r="BA112" s="1046"/>
      <c r="BB112" s="1046"/>
      <c r="BC112" s="1046"/>
      <c r="BD112" s="1046"/>
      <c r="BE112" s="1046"/>
      <c r="BF112" s="1046"/>
      <c r="BG112" s="1046"/>
      <c r="BH112" s="1046"/>
      <c r="BI112" s="1046"/>
      <c r="BJ112" s="1046"/>
      <c r="BK112" s="1046"/>
      <c r="BL112" s="1046"/>
      <c r="BM112" s="1046"/>
      <c r="BN112" s="1046"/>
      <c r="BO112" s="1046"/>
      <c r="BP112" s="1047"/>
      <c r="BQ112" s="1015">
        <v>12481267</v>
      </c>
      <c r="BR112" s="1016"/>
      <c r="BS112" s="1016"/>
      <c r="BT112" s="1016"/>
      <c r="BU112" s="1016"/>
      <c r="BV112" s="1016">
        <v>11450389</v>
      </c>
      <c r="BW112" s="1016"/>
      <c r="BX112" s="1016"/>
      <c r="BY112" s="1016"/>
      <c r="BZ112" s="1016"/>
      <c r="CA112" s="1016">
        <v>11454592</v>
      </c>
      <c r="CB112" s="1016"/>
      <c r="CC112" s="1016"/>
      <c r="CD112" s="1016"/>
      <c r="CE112" s="1016"/>
      <c r="CF112" s="1010">
        <v>124.1</v>
      </c>
      <c r="CG112" s="1011"/>
      <c r="CH112" s="1011"/>
      <c r="CI112" s="1011"/>
      <c r="CJ112" s="1011"/>
      <c r="CK112" s="1041"/>
      <c r="CL112" s="1042"/>
      <c r="CM112" s="1012" t="s">
        <v>458</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424</v>
      </c>
      <c r="DH112" s="1016"/>
      <c r="DI112" s="1016"/>
      <c r="DJ112" s="1016"/>
      <c r="DK112" s="1016"/>
      <c r="DL112" s="1016" t="s">
        <v>424</v>
      </c>
      <c r="DM112" s="1016"/>
      <c r="DN112" s="1016"/>
      <c r="DO112" s="1016"/>
      <c r="DP112" s="1016"/>
      <c r="DQ112" s="1016" t="s">
        <v>235</v>
      </c>
      <c r="DR112" s="1016"/>
      <c r="DS112" s="1016"/>
      <c r="DT112" s="1016"/>
      <c r="DU112" s="1016"/>
      <c r="DV112" s="1017" t="s">
        <v>424</v>
      </c>
      <c r="DW112" s="1017"/>
      <c r="DX112" s="1017"/>
      <c r="DY112" s="1017"/>
      <c r="DZ112" s="1018"/>
    </row>
    <row r="113" spans="1:130" s="248" customFormat="1" ht="26.25" customHeight="1">
      <c r="A113" s="1050"/>
      <c r="B113" s="1051"/>
      <c r="C113" s="1046" t="s">
        <v>459</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959103</v>
      </c>
      <c r="AB113" s="1030"/>
      <c r="AC113" s="1030"/>
      <c r="AD113" s="1030"/>
      <c r="AE113" s="1031"/>
      <c r="AF113" s="1032">
        <v>1081134</v>
      </c>
      <c r="AG113" s="1030"/>
      <c r="AH113" s="1030"/>
      <c r="AI113" s="1030"/>
      <c r="AJ113" s="1031"/>
      <c r="AK113" s="1032">
        <v>1103781</v>
      </c>
      <c r="AL113" s="1030"/>
      <c r="AM113" s="1030"/>
      <c r="AN113" s="1030"/>
      <c r="AO113" s="1031"/>
      <c r="AP113" s="1033">
        <v>12</v>
      </c>
      <c r="AQ113" s="1034"/>
      <c r="AR113" s="1034"/>
      <c r="AS113" s="1034"/>
      <c r="AT113" s="1035"/>
      <c r="AU113" s="996"/>
      <c r="AV113" s="997"/>
      <c r="AW113" s="997"/>
      <c r="AX113" s="997"/>
      <c r="AY113" s="997"/>
      <c r="AZ113" s="1045" t="s">
        <v>460</v>
      </c>
      <c r="BA113" s="1046"/>
      <c r="BB113" s="1046"/>
      <c r="BC113" s="1046"/>
      <c r="BD113" s="1046"/>
      <c r="BE113" s="1046"/>
      <c r="BF113" s="1046"/>
      <c r="BG113" s="1046"/>
      <c r="BH113" s="1046"/>
      <c r="BI113" s="1046"/>
      <c r="BJ113" s="1046"/>
      <c r="BK113" s="1046"/>
      <c r="BL113" s="1046"/>
      <c r="BM113" s="1046"/>
      <c r="BN113" s="1046"/>
      <c r="BO113" s="1046"/>
      <c r="BP113" s="1047"/>
      <c r="BQ113" s="1015">
        <v>142392</v>
      </c>
      <c r="BR113" s="1016"/>
      <c r="BS113" s="1016"/>
      <c r="BT113" s="1016"/>
      <c r="BU113" s="1016"/>
      <c r="BV113" s="1016">
        <v>215394</v>
      </c>
      <c r="BW113" s="1016"/>
      <c r="BX113" s="1016"/>
      <c r="BY113" s="1016"/>
      <c r="BZ113" s="1016"/>
      <c r="CA113" s="1016">
        <v>435627</v>
      </c>
      <c r="CB113" s="1016"/>
      <c r="CC113" s="1016"/>
      <c r="CD113" s="1016"/>
      <c r="CE113" s="1016"/>
      <c r="CF113" s="1010">
        <v>4.7</v>
      </c>
      <c r="CG113" s="1011"/>
      <c r="CH113" s="1011"/>
      <c r="CI113" s="1011"/>
      <c r="CJ113" s="1011"/>
      <c r="CK113" s="1041"/>
      <c r="CL113" s="1042"/>
      <c r="CM113" s="1012" t="s">
        <v>461</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451</v>
      </c>
      <c r="DH113" s="1055"/>
      <c r="DI113" s="1055"/>
      <c r="DJ113" s="1055"/>
      <c r="DK113" s="1056"/>
      <c r="DL113" s="1057" t="s">
        <v>235</v>
      </c>
      <c r="DM113" s="1055"/>
      <c r="DN113" s="1055"/>
      <c r="DO113" s="1055"/>
      <c r="DP113" s="1056"/>
      <c r="DQ113" s="1057" t="s">
        <v>451</v>
      </c>
      <c r="DR113" s="1055"/>
      <c r="DS113" s="1055"/>
      <c r="DT113" s="1055"/>
      <c r="DU113" s="1056"/>
      <c r="DV113" s="1058" t="s">
        <v>424</v>
      </c>
      <c r="DW113" s="1059"/>
      <c r="DX113" s="1059"/>
      <c r="DY113" s="1059"/>
      <c r="DZ113" s="1060"/>
    </row>
    <row r="114" spans="1:130" s="248" customFormat="1" ht="26.25" customHeight="1">
      <c r="A114" s="1050"/>
      <c r="B114" s="1051"/>
      <c r="C114" s="1046" t="s">
        <v>462</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5907</v>
      </c>
      <c r="AB114" s="1055"/>
      <c r="AC114" s="1055"/>
      <c r="AD114" s="1055"/>
      <c r="AE114" s="1056"/>
      <c r="AF114" s="1057">
        <v>3105</v>
      </c>
      <c r="AG114" s="1055"/>
      <c r="AH114" s="1055"/>
      <c r="AI114" s="1055"/>
      <c r="AJ114" s="1056"/>
      <c r="AK114" s="1057">
        <v>3058</v>
      </c>
      <c r="AL114" s="1055"/>
      <c r="AM114" s="1055"/>
      <c r="AN114" s="1055"/>
      <c r="AO114" s="1056"/>
      <c r="AP114" s="1058">
        <v>0</v>
      </c>
      <c r="AQ114" s="1059"/>
      <c r="AR114" s="1059"/>
      <c r="AS114" s="1059"/>
      <c r="AT114" s="1060"/>
      <c r="AU114" s="996"/>
      <c r="AV114" s="997"/>
      <c r="AW114" s="997"/>
      <c r="AX114" s="997"/>
      <c r="AY114" s="997"/>
      <c r="AZ114" s="1045" t="s">
        <v>463</v>
      </c>
      <c r="BA114" s="1046"/>
      <c r="BB114" s="1046"/>
      <c r="BC114" s="1046"/>
      <c r="BD114" s="1046"/>
      <c r="BE114" s="1046"/>
      <c r="BF114" s="1046"/>
      <c r="BG114" s="1046"/>
      <c r="BH114" s="1046"/>
      <c r="BI114" s="1046"/>
      <c r="BJ114" s="1046"/>
      <c r="BK114" s="1046"/>
      <c r="BL114" s="1046"/>
      <c r="BM114" s="1046"/>
      <c r="BN114" s="1046"/>
      <c r="BO114" s="1046"/>
      <c r="BP114" s="1047"/>
      <c r="BQ114" s="1015">
        <v>2212416</v>
      </c>
      <c r="BR114" s="1016"/>
      <c r="BS114" s="1016"/>
      <c r="BT114" s="1016"/>
      <c r="BU114" s="1016"/>
      <c r="BV114" s="1016">
        <v>2253555</v>
      </c>
      <c r="BW114" s="1016"/>
      <c r="BX114" s="1016"/>
      <c r="BY114" s="1016"/>
      <c r="BZ114" s="1016"/>
      <c r="CA114" s="1016">
        <v>2280055</v>
      </c>
      <c r="CB114" s="1016"/>
      <c r="CC114" s="1016"/>
      <c r="CD114" s="1016"/>
      <c r="CE114" s="1016"/>
      <c r="CF114" s="1010">
        <v>24.7</v>
      </c>
      <c r="CG114" s="1011"/>
      <c r="CH114" s="1011"/>
      <c r="CI114" s="1011"/>
      <c r="CJ114" s="1011"/>
      <c r="CK114" s="1041"/>
      <c r="CL114" s="1042"/>
      <c r="CM114" s="1012" t="s">
        <v>464</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424</v>
      </c>
      <c r="DH114" s="1055"/>
      <c r="DI114" s="1055"/>
      <c r="DJ114" s="1055"/>
      <c r="DK114" s="1056"/>
      <c r="DL114" s="1057" t="s">
        <v>424</v>
      </c>
      <c r="DM114" s="1055"/>
      <c r="DN114" s="1055"/>
      <c r="DO114" s="1055"/>
      <c r="DP114" s="1056"/>
      <c r="DQ114" s="1057" t="s">
        <v>424</v>
      </c>
      <c r="DR114" s="1055"/>
      <c r="DS114" s="1055"/>
      <c r="DT114" s="1055"/>
      <c r="DU114" s="1056"/>
      <c r="DV114" s="1058" t="s">
        <v>424</v>
      </c>
      <c r="DW114" s="1059"/>
      <c r="DX114" s="1059"/>
      <c r="DY114" s="1059"/>
      <c r="DZ114" s="1060"/>
    </row>
    <row r="115" spans="1:130" s="248" customFormat="1" ht="26.25" customHeight="1">
      <c r="A115" s="1050"/>
      <c r="B115" s="1051"/>
      <c r="C115" s="1046" t="s">
        <v>465</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v>77709</v>
      </c>
      <c r="AB115" s="1030"/>
      <c r="AC115" s="1030"/>
      <c r="AD115" s="1030"/>
      <c r="AE115" s="1031"/>
      <c r="AF115" s="1032">
        <v>64153</v>
      </c>
      <c r="AG115" s="1030"/>
      <c r="AH115" s="1030"/>
      <c r="AI115" s="1030"/>
      <c r="AJ115" s="1031"/>
      <c r="AK115" s="1032">
        <v>39407</v>
      </c>
      <c r="AL115" s="1030"/>
      <c r="AM115" s="1030"/>
      <c r="AN115" s="1030"/>
      <c r="AO115" s="1031"/>
      <c r="AP115" s="1033">
        <v>0.4</v>
      </c>
      <c r="AQ115" s="1034"/>
      <c r="AR115" s="1034"/>
      <c r="AS115" s="1034"/>
      <c r="AT115" s="1035"/>
      <c r="AU115" s="996"/>
      <c r="AV115" s="997"/>
      <c r="AW115" s="997"/>
      <c r="AX115" s="997"/>
      <c r="AY115" s="997"/>
      <c r="AZ115" s="1045" t="s">
        <v>466</v>
      </c>
      <c r="BA115" s="1046"/>
      <c r="BB115" s="1046"/>
      <c r="BC115" s="1046"/>
      <c r="BD115" s="1046"/>
      <c r="BE115" s="1046"/>
      <c r="BF115" s="1046"/>
      <c r="BG115" s="1046"/>
      <c r="BH115" s="1046"/>
      <c r="BI115" s="1046"/>
      <c r="BJ115" s="1046"/>
      <c r="BK115" s="1046"/>
      <c r="BL115" s="1046"/>
      <c r="BM115" s="1046"/>
      <c r="BN115" s="1046"/>
      <c r="BO115" s="1046"/>
      <c r="BP115" s="1047"/>
      <c r="BQ115" s="1015">
        <v>25518</v>
      </c>
      <c r="BR115" s="1016"/>
      <c r="BS115" s="1016"/>
      <c r="BT115" s="1016"/>
      <c r="BU115" s="1016"/>
      <c r="BV115" s="1016">
        <v>25401</v>
      </c>
      <c r="BW115" s="1016"/>
      <c r="BX115" s="1016"/>
      <c r="BY115" s="1016"/>
      <c r="BZ115" s="1016"/>
      <c r="CA115" s="1016">
        <v>20687</v>
      </c>
      <c r="CB115" s="1016"/>
      <c r="CC115" s="1016"/>
      <c r="CD115" s="1016"/>
      <c r="CE115" s="1016"/>
      <c r="CF115" s="1010">
        <v>0.2</v>
      </c>
      <c r="CG115" s="1011"/>
      <c r="CH115" s="1011"/>
      <c r="CI115" s="1011"/>
      <c r="CJ115" s="1011"/>
      <c r="CK115" s="1041"/>
      <c r="CL115" s="1042"/>
      <c r="CM115" s="1045" t="s">
        <v>467</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451</v>
      </c>
      <c r="DH115" s="1055"/>
      <c r="DI115" s="1055"/>
      <c r="DJ115" s="1055"/>
      <c r="DK115" s="1056"/>
      <c r="DL115" s="1057" t="s">
        <v>424</v>
      </c>
      <c r="DM115" s="1055"/>
      <c r="DN115" s="1055"/>
      <c r="DO115" s="1055"/>
      <c r="DP115" s="1056"/>
      <c r="DQ115" s="1057" t="s">
        <v>424</v>
      </c>
      <c r="DR115" s="1055"/>
      <c r="DS115" s="1055"/>
      <c r="DT115" s="1055"/>
      <c r="DU115" s="1056"/>
      <c r="DV115" s="1058" t="s">
        <v>409</v>
      </c>
      <c r="DW115" s="1059"/>
      <c r="DX115" s="1059"/>
      <c r="DY115" s="1059"/>
      <c r="DZ115" s="1060"/>
    </row>
    <row r="116" spans="1:130" s="248" customFormat="1" ht="26.25" customHeight="1">
      <c r="A116" s="1052"/>
      <c r="B116" s="1053"/>
      <c r="C116" s="1061" t="s">
        <v>468</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v>193</v>
      </c>
      <c r="AB116" s="1055"/>
      <c r="AC116" s="1055"/>
      <c r="AD116" s="1055"/>
      <c r="AE116" s="1056"/>
      <c r="AF116" s="1057">
        <v>196</v>
      </c>
      <c r="AG116" s="1055"/>
      <c r="AH116" s="1055"/>
      <c r="AI116" s="1055"/>
      <c r="AJ116" s="1056"/>
      <c r="AK116" s="1057">
        <v>457</v>
      </c>
      <c r="AL116" s="1055"/>
      <c r="AM116" s="1055"/>
      <c r="AN116" s="1055"/>
      <c r="AO116" s="1056"/>
      <c r="AP116" s="1058">
        <v>0</v>
      </c>
      <c r="AQ116" s="1059"/>
      <c r="AR116" s="1059"/>
      <c r="AS116" s="1059"/>
      <c r="AT116" s="1060"/>
      <c r="AU116" s="996"/>
      <c r="AV116" s="997"/>
      <c r="AW116" s="997"/>
      <c r="AX116" s="997"/>
      <c r="AY116" s="997"/>
      <c r="AZ116" s="1063" t="s">
        <v>469</v>
      </c>
      <c r="BA116" s="1064"/>
      <c r="BB116" s="1064"/>
      <c r="BC116" s="1064"/>
      <c r="BD116" s="1064"/>
      <c r="BE116" s="1064"/>
      <c r="BF116" s="1064"/>
      <c r="BG116" s="1064"/>
      <c r="BH116" s="1064"/>
      <c r="BI116" s="1064"/>
      <c r="BJ116" s="1064"/>
      <c r="BK116" s="1064"/>
      <c r="BL116" s="1064"/>
      <c r="BM116" s="1064"/>
      <c r="BN116" s="1064"/>
      <c r="BO116" s="1064"/>
      <c r="BP116" s="1065"/>
      <c r="BQ116" s="1015" t="s">
        <v>424</v>
      </c>
      <c r="BR116" s="1016"/>
      <c r="BS116" s="1016"/>
      <c r="BT116" s="1016"/>
      <c r="BU116" s="1016"/>
      <c r="BV116" s="1016" t="s">
        <v>424</v>
      </c>
      <c r="BW116" s="1016"/>
      <c r="BX116" s="1016"/>
      <c r="BY116" s="1016"/>
      <c r="BZ116" s="1016"/>
      <c r="CA116" s="1016" t="s">
        <v>424</v>
      </c>
      <c r="CB116" s="1016"/>
      <c r="CC116" s="1016"/>
      <c r="CD116" s="1016"/>
      <c r="CE116" s="1016"/>
      <c r="CF116" s="1010" t="s">
        <v>451</v>
      </c>
      <c r="CG116" s="1011"/>
      <c r="CH116" s="1011"/>
      <c r="CI116" s="1011"/>
      <c r="CJ116" s="1011"/>
      <c r="CK116" s="1041"/>
      <c r="CL116" s="1042"/>
      <c r="CM116" s="1012" t="s">
        <v>470</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424</v>
      </c>
      <c r="DH116" s="1055"/>
      <c r="DI116" s="1055"/>
      <c r="DJ116" s="1055"/>
      <c r="DK116" s="1056"/>
      <c r="DL116" s="1057" t="s">
        <v>451</v>
      </c>
      <c r="DM116" s="1055"/>
      <c r="DN116" s="1055"/>
      <c r="DO116" s="1055"/>
      <c r="DP116" s="1056"/>
      <c r="DQ116" s="1057" t="s">
        <v>424</v>
      </c>
      <c r="DR116" s="1055"/>
      <c r="DS116" s="1055"/>
      <c r="DT116" s="1055"/>
      <c r="DU116" s="1056"/>
      <c r="DV116" s="1058" t="s">
        <v>424</v>
      </c>
      <c r="DW116" s="1059"/>
      <c r="DX116" s="1059"/>
      <c r="DY116" s="1059"/>
      <c r="DZ116" s="1060"/>
    </row>
    <row r="117" spans="1:130" s="248" customFormat="1" ht="26.25" customHeight="1">
      <c r="A117" s="1000" t="s">
        <v>188</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471</v>
      </c>
      <c r="Z117" s="982"/>
      <c r="AA117" s="1072">
        <v>3324728</v>
      </c>
      <c r="AB117" s="1073"/>
      <c r="AC117" s="1073"/>
      <c r="AD117" s="1073"/>
      <c r="AE117" s="1074"/>
      <c r="AF117" s="1075">
        <v>3401353</v>
      </c>
      <c r="AG117" s="1073"/>
      <c r="AH117" s="1073"/>
      <c r="AI117" s="1073"/>
      <c r="AJ117" s="1074"/>
      <c r="AK117" s="1075">
        <v>3407854</v>
      </c>
      <c r="AL117" s="1073"/>
      <c r="AM117" s="1073"/>
      <c r="AN117" s="1073"/>
      <c r="AO117" s="1074"/>
      <c r="AP117" s="1076"/>
      <c r="AQ117" s="1077"/>
      <c r="AR117" s="1077"/>
      <c r="AS117" s="1077"/>
      <c r="AT117" s="1078"/>
      <c r="AU117" s="996"/>
      <c r="AV117" s="997"/>
      <c r="AW117" s="997"/>
      <c r="AX117" s="997"/>
      <c r="AY117" s="997"/>
      <c r="AZ117" s="1063" t="s">
        <v>472</v>
      </c>
      <c r="BA117" s="1064"/>
      <c r="BB117" s="1064"/>
      <c r="BC117" s="1064"/>
      <c r="BD117" s="1064"/>
      <c r="BE117" s="1064"/>
      <c r="BF117" s="1064"/>
      <c r="BG117" s="1064"/>
      <c r="BH117" s="1064"/>
      <c r="BI117" s="1064"/>
      <c r="BJ117" s="1064"/>
      <c r="BK117" s="1064"/>
      <c r="BL117" s="1064"/>
      <c r="BM117" s="1064"/>
      <c r="BN117" s="1064"/>
      <c r="BO117" s="1064"/>
      <c r="BP117" s="1065"/>
      <c r="BQ117" s="1015" t="s">
        <v>424</v>
      </c>
      <c r="BR117" s="1016"/>
      <c r="BS117" s="1016"/>
      <c r="BT117" s="1016"/>
      <c r="BU117" s="1016"/>
      <c r="BV117" s="1016" t="s">
        <v>424</v>
      </c>
      <c r="BW117" s="1016"/>
      <c r="BX117" s="1016"/>
      <c r="BY117" s="1016"/>
      <c r="BZ117" s="1016"/>
      <c r="CA117" s="1016" t="s">
        <v>451</v>
      </c>
      <c r="CB117" s="1016"/>
      <c r="CC117" s="1016"/>
      <c r="CD117" s="1016"/>
      <c r="CE117" s="1016"/>
      <c r="CF117" s="1010" t="s">
        <v>473</v>
      </c>
      <c r="CG117" s="1011"/>
      <c r="CH117" s="1011"/>
      <c r="CI117" s="1011"/>
      <c r="CJ117" s="1011"/>
      <c r="CK117" s="1041"/>
      <c r="CL117" s="1042"/>
      <c r="CM117" s="1012" t="s">
        <v>474</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451</v>
      </c>
      <c r="DH117" s="1055"/>
      <c r="DI117" s="1055"/>
      <c r="DJ117" s="1055"/>
      <c r="DK117" s="1056"/>
      <c r="DL117" s="1057" t="s">
        <v>451</v>
      </c>
      <c r="DM117" s="1055"/>
      <c r="DN117" s="1055"/>
      <c r="DO117" s="1055"/>
      <c r="DP117" s="1056"/>
      <c r="DQ117" s="1057" t="s">
        <v>235</v>
      </c>
      <c r="DR117" s="1055"/>
      <c r="DS117" s="1055"/>
      <c r="DT117" s="1055"/>
      <c r="DU117" s="1056"/>
      <c r="DV117" s="1058" t="s">
        <v>424</v>
      </c>
      <c r="DW117" s="1059"/>
      <c r="DX117" s="1059"/>
      <c r="DY117" s="1059"/>
      <c r="DZ117" s="1060"/>
    </row>
    <row r="118" spans="1:130" s="248" customFormat="1" ht="26.25" customHeight="1">
      <c r="A118" s="1000" t="s">
        <v>446</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443</v>
      </c>
      <c r="AB118" s="981"/>
      <c r="AC118" s="981"/>
      <c r="AD118" s="981"/>
      <c r="AE118" s="982"/>
      <c r="AF118" s="980" t="s">
        <v>444</v>
      </c>
      <c r="AG118" s="981"/>
      <c r="AH118" s="981"/>
      <c r="AI118" s="981"/>
      <c r="AJ118" s="982"/>
      <c r="AK118" s="980" t="s">
        <v>309</v>
      </c>
      <c r="AL118" s="981"/>
      <c r="AM118" s="981"/>
      <c r="AN118" s="981"/>
      <c r="AO118" s="982"/>
      <c r="AP118" s="1067" t="s">
        <v>445</v>
      </c>
      <c r="AQ118" s="1068"/>
      <c r="AR118" s="1068"/>
      <c r="AS118" s="1068"/>
      <c r="AT118" s="1069"/>
      <c r="AU118" s="996"/>
      <c r="AV118" s="997"/>
      <c r="AW118" s="997"/>
      <c r="AX118" s="997"/>
      <c r="AY118" s="997"/>
      <c r="AZ118" s="1070" t="s">
        <v>475</v>
      </c>
      <c r="BA118" s="1061"/>
      <c r="BB118" s="1061"/>
      <c r="BC118" s="1061"/>
      <c r="BD118" s="1061"/>
      <c r="BE118" s="1061"/>
      <c r="BF118" s="1061"/>
      <c r="BG118" s="1061"/>
      <c r="BH118" s="1061"/>
      <c r="BI118" s="1061"/>
      <c r="BJ118" s="1061"/>
      <c r="BK118" s="1061"/>
      <c r="BL118" s="1061"/>
      <c r="BM118" s="1061"/>
      <c r="BN118" s="1061"/>
      <c r="BO118" s="1061"/>
      <c r="BP118" s="1062"/>
      <c r="BQ118" s="1093" t="s">
        <v>473</v>
      </c>
      <c r="BR118" s="1094"/>
      <c r="BS118" s="1094"/>
      <c r="BT118" s="1094"/>
      <c r="BU118" s="1094"/>
      <c r="BV118" s="1094" t="s">
        <v>451</v>
      </c>
      <c r="BW118" s="1094"/>
      <c r="BX118" s="1094"/>
      <c r="BY118" s="1094"/>
      <c r="BZ118" s="1094"/>
      <c r="CA118" s="1094" t="s">
        <v>451</v>
      </c>
      <c r="CB118" s="1094"/>
      <c r="CC118" s="1094"/>
      <c r="CD118" s="1094"/>
      <c r="CE118" s="1094"/>
      <c r="CF118" s="1010" t="s">
        <v>424</v>
      </c>
      <c r="CG118" s="1011"/>
      <c r="CH118" s="1011"/>
      <c r="CI118" s="1011"/>
      <c r="CJ118" s="1011"/>
      <c r="CK118" s="1041"/>
      <c r="CL118" s="1042"/>
      <c r="CM118" s="1012" t="s">
        <v>476</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424</v>
      </c>
      <c r="DH118" s="1055"/>
      <c r="DI118" s="1055"/>
      <c r="DJ118" s="1055"/>
      <c r="DK118" s="1056"/>
      <c r="DL118" s="1057" t="s">
        <v>451</v>
      </c>
      <c r="DM118" s="1055"/>
      <c r="DN118" s="1055"/>
      <c r="DO118" s="1055"/>
      <c r="DP118" s="1056"/>
      <c r="DQ118" s="1057" t="s">
        <v>451</v>
      </c>
      <c r="DR118" s="1055"/>
      <c r="DS118" s="1055"/>
      <c r="DT118" s="1055"/>
      <c r="DU118" s="1056"/>
      <c r="DV118" s="1058" t="s">
        <v>424</v>
      </c>
      <c r="DW118" s="1059"/>
      <c r="DX118" s="1059"/>
      <c r="DY118" s="1059"/>
      <c r="DZ118" s="1060"/>
    </row>
    <row r="119" spans="1:130" s="248" customFormat="1" ht="26.25" customHeight="1">
      <c r="A119" s="1154" t="s">
        <v>449</v>
      </c>
      <c r="B119" s="1040"/>
      <c r="C119" s="1019" t="s">
        <v>450</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451</v>
      </c>
      <c r="AB119" s="988"/>
      <c r="AC119" s="988"/>
      <c r="AD119" s="988"/>
      <c r="AE119" s="989"/>
      <c r="AF119" s="990" t="s">
        <v>424</v>
      </c>
      <c r="AG119" s="988"/>
      <c r="AH119" s="988"/>
      <c r="AI119" s="988"/>
      <c r="AJ119" s="989"/>
      <c r="AK119" s="990" t="s">
        <v>451</v>
      </c>
      <c r="AL119" s="988"/>
      <c r="AM119" s="988"/>
      <c r="AN119" s="988"/>
      <c r="AO119" s="989"/>
      <c r="AP119" s="991" t="s">
        <v>451</v>
      </c>
      <c r="AQ119" s="992"/>
      <c r="AR119" s="992"/>
      <c r="AS119" s="992"/>
      <c r="AT119" s="993"/>
      <c r="AU119" s="998"/>
      <c r="AV119" s="999"/>
      <c r="AW119" s="999"/>
      <c r="AX119" s="999"/>
      <c r="AY119" s="999"/>
      <c r="AZ119" s="279" t="s">
        <v>188</v>
      </c>
      <c r="BA119" s="279"/>
      <c r="BB119" s="279"/>
      <c r="BC119" s="279"/>
      <c r="BD119" s="279"/>
      <c r="BE119" s="279"/>
      <c r="BF119" s="279"/>
      <c r="BG119" s="279"/>
      <c r="BH119" s="279"/>
      <c r="BI119" s="279"/>
      <c r="BJ119" s="279"/>
      <c r="BK119" s="279"/>
      <c r="BL119" s="279"/>
      <c r="BM119" s="279"/>
      <c r="BN119" s="279"/>
      <c r="BO119" s="1071" t="s">
        <v>477</v>
      </c>
      <c r="BP119" s="1102"/>
      <c r="BQ119" s="1093">
        <v>37455942</v>
      </c>
      <c r="BR119" s="1094"/>
      <c r="BS119" s="1094"/>
      <c r="BT119" s="1094"/>
      <c r="BU119" s="1094"/>
      <c r="BV119" s="1094">
        <v>37943158</v>
      </c>
      <c r="BW119" s="1094"/>
      <c r="BX119" s="1094"/>
      <c r="BY119" s="1094"/>
      <c r="BZ119" s="1094"/>
      <c r="CA119" s="1094">
        <v>38614451</v>
      </c>
      <c r="CB119" s="1094"/>
      <c r="CC119" s="1094"/>
      <c r="CD119" s="1094"/>
      <c r="CE119" s="1094"/>
      <c r="CF119" s="1095"/>
      <c r="CG119" s="1096"/>
      <c r="CH119" s="1096"/>
      <c r="CI119" s="1096"/>
      <c r="CJ119" s="1097"/>
      <c r="CK119" s="1043"/>
      <c r="CL119" s="1044"/>
      <c r="CM119" s="1098" t="s">
        <v>478</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v>197975</v>
      </c>
      <c r="DH119" s="1080"/>
      <c r="DI119" s="1080"/>
      <c r="DJ119" s="1080"/>
      <c r="DK119" s="1081"/>
      <c r="DL119" s="1079">
        <v>139061</v>
      </c>
      <c r="DM119" s="1080"/>
      <c r="DN119" s="1080"/>
      <c r="DO119" s="1080"/>
      <c r="DP119" s="1081"/>
      <c r="DQ119" s="1079">
        <v>103303</v>
      </c>
      <c r="DR119" s="1080"/>
      <c r="DS119" s="1080"/>
      <c r="DT119" s="1080"/>
      <c r="DU119" s="1081"/>
      <c r="DV119" s="1082">
        <v>1.1000000000000001</v>
      </c>
      <c r="DW119" s="1083"/>
      <c r="DX119" s="1083"/>
      <c r="DY119" s="1083"/>
      <c r="DZ119" s="1084"/>
    </row>
    <row r="120" spans="1:130" s="248" customFormat="1" ht="26.25" customHeight="1">
      <c r="A120" s="1155"/>
      <c r="B120" s="1042"/>
      <c r="C120" s="1012" t="s">
        <v>454</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473</v>
      </c>
      <c r="AB120" s="1055"/>
      <c r="AC120" s="1055"/>
      <c r="AD120" s="1055"/>
      <c r="AE120" s="1056"/>
      <c r="AF120" s="1057" t="s">
        <v>451</v>
      </c>
      <c r="AG120" s="1055"/>
      <c r="AH120" s="1055"/>
      <c r="AI120" s="1055"/>
      <c r="AJ120" s="1056"/>
      <c r="AK120" s="1057" t="s">
        <v>409</v>
      </c>
      <c r="AL120" s="1055"/>
      <c r="AM120" s="1055"/>
      <c r="AN120" s="1055"/>
      <c r="AO120" s="1056"/>
      <c r="AP120" s="1058" t="s">
        <v>424</v>
      </c>
      <c r="AQ120" s="1059"/>
      <c r="AR120" s="1059"/>
      <c r="AS120" s="1059"/>
      <c r="AT120" s="1060"/>
      <c r="AU120" s="1085" t="s">
        <v>479</v>
      </c>
      <c r="AV120" s="1086"/>
      <c r="AW120" s="1086"/>
      <c r="AX120" s="1086"/>
      <c r="AY120" s="1087"/>
      <c r="AZ120" s="1036" t="s">
        <v>480</v>
      </c>
      <c r="BA120" s="985"/>
      <c r="BB120" s="985"/>
      <c r="BC120" s="985"/>
      <c r="BD120" s="985"/>
      <c r="BE120" s="985"/>
      <c r="BF120" s="985"/>
      <c r="BG120" s="985"/>
      <c r="BH120" s="985"/>
      <c r="BI120" s="985"/>
      <c r="BJ120" s="985"/>
      <c r="BK120" s="985"/>
      <c r="BL120" s="985"/>
      <c r="BM120" s="985"/>
      <c r="BN120" s="985"/>
      <c r="BO120" s="985"/>
      <c r="BP120" s="986"/>
      <c r="BQ120" s="1022">
        <v>4448991</v>
      </c>
      <c r="BR120" s="1023"/>
      <c r="BS120" s="1023"/>
      <c r="BT120" s="1023"/>
      <c r="BU120" s="1023"/>
      <c r="BV120" s="1023">
        <v>4620366</v>
      </c>
      <c r="BW120" s="1023"/>
      <c r="BX120" s="1023"/>
      <c r="BY120" s="1023"/>
      <c r="BZ120" s="1023"/>
      <c r="CA120" s="1023">
        <v>5365465</v>
      </c>
      <c r="CB120" s="1023"/>
      <c r="CC120" s="1023"/>
      <c r="CD120" s="1023"/>
      <c r="CE120" s="1023"/>
      <c r="CF120" s="1037">
        <v>58.1</v>
      </c>
      <c r="CG120" s="1038"/>
      <c r="CH120" s="1038"/>
      <c r="CI120" s="1038"/>
      <c r="CJ120" s="1038"/>
      <c r="CK120" s="1103" t="s">
        <v>481</v>
      </c>
      <c r="CL120" s="1104"/>
      <c r="CM120" s="1104"/>
      <c r="CN120" s="1104"/>
      <c r="CO120" s="1105"/>
      <c r="CP120" s="1111" t="s">
        <v>482</v>
      </c>
      <c r="CQ120" s="1112"/>
      <c r="CR120" s="1112"/>
      <c r="CS120" s="1112"/>
      <c r="CT120" s="1112"/>
      <c r="CU120" s="1112"/>
      <c r="CV120" s="1112"/>
      <c r="CW120" s="1112"/>
      <c r="CX120" s="1112"/>
      <c r="CY120" s="1112"/>
      <c r="CZ120" s="1112"/>
      <c r="DA120" s="1112"/>
      <c r="DB120" s="1112"/>
      <c r="DC120" s="1112"/>
      <c r="DD120" s="1112"/>
      <c r="DE120" s="1112"/>
      <c r="DF120" s="1113"/>
      <c r="DG120" s="1022" t="s">
        <v>451</v>
      </c>
      <c r="DH120" s="1023"/>
      <c r="DI120" s="1023"/>
      <c r="DJ120" s="1023"/>
      <c r="DK120" s="1023"/>
      <c r="DL120" s="1023">
        <v>7683361</v>
      </c>
      <c r="DM120" s="1023"/>
      <c r="DN120" s="1023"/>
      <c r="DO120" s="1023"/>
      <c r="DP120" s="1023"/>
      <c r="DQ120" s="1023">
        <v>6796566</v>
      </c>
      <c r="DR120" s="1023"/>
      <c r="DS120" s="1023"/>
      <c r="DT120" s="1023"/>
      <c r="DU120" s="1023"/>
      <c r="DV120" s="1024">
        <v>73.599999999999994</v>
      </c>
      <c r="DW120" s="1024"/>
      <c r="DX120" s="1024"/>
      <c r="DY120" s="1024"/>
      <c r="DZ120" s="1025"/>
    </row>
    <row r="121" spans="1:130" s="248" customFormat="1" ht="26.25" customHeight="1">
      <c r="A121" s="1155"/>
      <c r="B121" s="1042"/>
      <c r="C121" s="1063" t="s">
        <v>483</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451</v>
      </c>
      <c r="AB121" s="1055"/>
      <c r="AC121" s="1055"/>
      <c r="AD121" s="1055"/>
      <c r="AE121" s="1056"/>
      <c r="AF121" s="1057" t="s">
        <v>424</v>
      </c>
      <c r="AG121" s="1055"/>
      <c r="AH121" s="1055"/>
      <c r="AI121" s="1055"/>
      <c r="AJ121" s="1056"/>
      <c r="AK121" s="1057" t="s">
        <v>451</v>
      </c>
      <c r="AL121" s="1055"/>
      <c r="AM121" s="1055"/>
      <c r="AN121" s="1055"/>
      <c r="AO121" s="1056"/>
      <c r="AP121" s="1058" t="s">
        <v>424</v>
      </c>
      <c r="AQ121" s="1059"/>
      <c r="AR121" s="1059"/>
      <c r="AS121" s="1059"/>
      <c r="AT121" s="1060"/>
      <c r="AU121" s="1088"/>
      <c r="AV121" s="1089"/>
      <c r="AW121" s="1089"/>
      <c r="AX121" s="1089"/>
      <c r="AY121" s="1090"/>
      <c r="AZ121" s="1045" t="s">
        <v>484</v>
      </c>
      <c r="BA121" s="1046"/>
      <c r="BB121" s="1046"/>
      <c r="BC121" s="1046"/>
      <c r="BD121" s="1046"/>
      <c r="BE121" s="1046"/>
      <c r="BF121" s="1046"/>
      <c r="BG121" s="1046"/>
      <c r="BH121" s="1046"/>
      <c r="BI121" s="1046"/>
      <c r="BJ121" s="1046"/>
      <c r="BK121" s="1046"/>
      <c r="BL121" s="1046"/>
      <c r="BM121" s="1046"/>
      <c r="BN121" s="1046"/>
      <c r="BO121" s="1046"/>
      <c r="BP121" s="1047"/>
      <c r="BQ121" s="1015">
        <v>1236867</v>
      </c>
      <c r="BR121" s="1016"/>
      <c r="BS121" s="1016"/>
      <c r="BT121" s="1016"/>
      <c r="BU121" s="1016"/>
      <c r="BV121" s="1016">
        <v>972013</v>
      </c>
      <c r="BW121" s="1016"/>
      <c r="BX121" s="1016"/>
      <c r="BY121" s="1016"/>
      <c r="BZ121" s="1016"/>
      <c r="CA121" s="1016">
        <v>783816</v>
      </c>
      <c r="CB121" s="1016"/>
      <c r="CC121" s="1016"/>
      <c r="CD121" s="1016"/>
      <c r="CE121" s="1016"/>
      <c r="CF121" s="1010">
        <v>8.5</v>
      </c>
      <c r="CG121" s="1011"/>
      <c r="CH121" s="1011"/>
      <c r="CI121" s="1011"/>
      <c r="CJ121" s="1011"/>
      <c r="CK121" s="1106"/>
      <c r="CL121" s="1107"/>
      <c r="CM121" s="1107"/>
      <c r="CN121" s="1107"/>
      <c r="CO121" s="1108"/>
      <c r="CP121" s="1116" t="s">
        <v>485</v>
      </c>
      <c r="CQ121" s="1117"/>
      <c r="CR121" s="1117"/>
      <c r="CS121" s="1117"/>
      <c r="CT121" s="1117"/>
      <c r="CU121" s="1117"/>
      <c r="CV121" s="1117"/>
      <c r="CW121" s="1117"/>
      <c r="CX121" s="1117"/>
      <c r="CY121" s="1117"/>
      <c r="CZ121" s="1117"/>
      <c r="DA121" s="1117"/>
      <c r="DB121" s="1117"/>
      <c r="DC121" s="1117"/>
      <c r="DD121" s="1117"/>
      <c r="DE121" s="1117"/>
      <c r="DF121" s="1118"/>
      <c r="DG121" s="1015">
        <v>3407627</v>
      </c>
      <c r="DH121" s="1016"/>
      <c r="DI121" s="1016"/>
      <c r="DJ121" s="1016"/>
      <c r="DK121" s="1016"/>
      <c r="DL121" s="1016">
        <v>3215177</v>
      </c>
      <c r="DM121" s="1016"/>
      <c r="DN121" s="1016"/>
      <c r="DO121" s="1016"/>
      <c r="DP121" s="1016"/>
      <c r="DQ121" s="1016">
        <v>4062456</v>
      </c>
      <c r="DR121" s="1016"/>
      <c r="DS121" s="1016"/>
      <c r="DT121" s="1016"/>
      <c r="DU121" s="1016"/>
      <c r="DV121" s="1017">
        <v>44</v>
      </c>
      <c r="DW121" s="1017"/>
      <c r="DX121" s="1017"/>
      <c r="DY121" s="1017"/>
      <c r="DZ121" s="1018"/>
    </row>
    <row r="122" spans="1:130" s="248" customFormat="1" ht="26.25" customHeight="1">
      <c r="A122" s="1155"/>
      <c r="B122" s="1042"/>
      <c r="C122" s="1012" t="s">
        <v>464</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424</v>
      </c>
      <c r="AB122" s="1055"/>
      <c r="AC122" s="1055"/>
      <c r="AD122" s="1055"/>
      <c r="AE122" s="1056"/>
      <c r="AF122" s="1057" t="s">
        <v>451</v>
      </c>
      <c r="AG122" s="1055"/>
      <c r="AH122" s="1055"/>
      <c r="AI122" s="1055"/>
      <c r="AJ122" s="1056"/>
      <c r="AK122" s="1057" t="s">
        <v>473</v>
      </c>
      <c r="AL122" s="1055"/>
      <c r="AM122" s="1055"/>
      <c r="AN122" s="1055"/>
      <c r="AO122" s="1056"/>
      <c r="AP122" s="1058" t="s">
        <v>235</v>
      </c>
      <c r="AQ122" s="1059"/>
      <c r="AR122" s="1059"/>
      <c r="AS122" s="1059"/>
      <c r="AT122" s="1060"/>
      <c r="AU122" s="1088"/>
      <c r="AV122" s="1089"/>
      <c r="AW122" s="1089"/>
      <c r="AX122" s="1089"/>
      <c r="AY122" s="1090"/>
      <c r="AZ122" s="1070" t="s">
        <v>486</v>
      </c>
      <c r="BA122" s="1061"/>
      <c r="BB122" s="1061"/>
      <c r="BC122" s="1061"/>
      <c r="BD122" s="1061"/>
      <c r="BE122" s="1061"/>
      <c r="BF122" s="1061"/>
      <c r="BG122" s="1061"/>
      <c r="BH122" s="1061"/>
      <c r="BI122" s="1061"/>
      <c r="BJ122" s="1061"/>
      <c r="BK122" s="1061"/>
      <c r="BL122" s="1061"/>
      <c r="BM122" s="1061"/>
      <c r="BN122" s="1061"/>
      <c r="BO122" s="1061"/>
      <c r="BP122" s="1062"/>
      <c r="BQ122" s="1093">
        <v>24519181</v>
      </c>
      <c r="BR122" s="1094"/>
      <c r="BS122" s="1094"/>
      <c r="BT122" s="1094"/>
      <c r="BU122" s="1094"/>
      <c r="BV122" s="1094">
        <v>25459162</v>
      </c>
      <c r="BW122" s="1094"/>
      <c r="BX122" s="1094"/>
      <c r="BY122" s="1094"/>
      <c r="BZ122" s="1094"/>
      <c r="CA122" s="1094">
        <v>26374130</v>
      </c>
      <c r="CB122" s="1094"/>
      <c r="CC122" s="1094"/>
      <c r="CD122" s="1094"/>
      <c r="CE122" s="1094"/>
      <c r="CF122" s="1114">
        <v>285.7</v>
      </c>
      <c r="CG122" s="1115"/>
      <c r="CH122" s="1115"/>
      <c r="CI122" s="1115"/>
      <c r="CJ122" s="1115"/>
      <c r="CK122" s="1106"/>
      <c r="CL122" s="1107"/>
      <c r="CM122" s="1107"/>
      <c r="CN122" s="1107"/>
      <c r="CO122" s="1108"/>
      <c r="CP122" s="1116" t="s">
        <v>412</v>
      </c>
      <c r="CQ122" s="1117"/>
      <c r="CR122" s="1117"/>
      <c r="CS122" s="1117"/>
      <c r="CT122" s="1117"/>
      <c r="CU122" s="1117"/>
      <c r="CV122" s="1117"/>
      <c r="CW122" s="1117"/>
      <c r="CX122" s="1117"/>
      <c r="CY122" s="1117"/>
      <c r="CZ122" s="1117"/>
      <c r="DA122" s="1117"/>
      <c r="DB122" s="1117"/>
      <c r="DC122" s="1117"/>
      <c r="DD122" s="1117"/>
      <c r="DE122" s="1117"/>
      <c r="DF122" s="1118"/>
      <c r="DG122" s="1015">
        <v>546487</v>
      </c>
      <c r="DH122" s="1016"/>
      <c r="DI122" s="1016"/>
      <c r="DJ122" s="1016"/>
      <c r="DK122" s="1016"/>
      <c r="DL122" s="1016">
        <v>526043</v>
      </c>
      <c r="DM122" s="1016"/>
      <c r="DN122" s="1016"/>
      <c r="DO122" s="1016"/>
      <c r="DP122" s="1016"/>
      <c r="DQ122" s="1016">
        <v>534487</v>
      </c>
      <c r="DR122" s="1016"/>
      <c r="DS122" s="1016"/>
      <c r="DT122" s="1016"/>
      <c r="DU122" s="1016"/>
      <c r="DV122" s="1017">
        <v>5.8</v>
      </c>
      <c r="DW122" s="1017"/>
      <c r="DX122" s="1017"/>
      <c r="DY122" s="1017"/>
      <c r="DZ122" s="1018"/>
    </row>
    <row r="123" spans="1:130" s="248" customFormat="1" ht="26.25" customHeight="1">
      <c r="A123" s="1155"/>
      <c r="B123" s="1042"/>
      <c r="C123" s="1012" t="s">
        <v>470</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424</v>
      </c>
      <c r="AB123" s="1055"/>
      <c r="AC123" s="1055"/>
      <c r="AD123" s="1055"/>
      <c r="AE123" s="1056"/>
      <c r="AF123" s="1057" t="s">
        <v>424</v>
      </c>
      <c r="AG123" s="1055"/>
      <c r="AH123" s="1055"/>
      <c r="AI123" s="1055"/>
      <c r="AJ123" s="1056"/>
      <c r="AK123" s="1057" t="s">
        <v>424</v>
      </c>
      <c r="AL123" s="1055"/>
      <c r="AM123" s="1055"/>
      <c r="AN123" s="1055"/>
      <c r="AO123" s="1056"/>
      <c r="AP123" s="1058" t="s">
        <v>424</v>
      </c>
      <c r="AQ123" s="1059"/>
      <c r="AR123" s="1059"/>
      <c r="AS123" s="1059"/>
      <c r="AT123" s="1060"/>
      <c r="AU123" s="1091"/>
      <c r="AV123" s="1092"/>
      <c r="AW123" s="1092"/>
      <c r="AX123" s="1092"/>
      <c r="AY123" s="1092"/>
      <c r="AZ123" s="279" t="s">
        <v>188</v>
      </c>
      <c r="BA123" s="279"/>
      <c r="BB123" s="279"/>
      <c r="BC123" s="279"/>
      <c r="BD123" s="279"/>
      <c r="BE123" s="279"/>
      <c r="BF123" s="279"/>
      <c r="BG123" s="279"/>
      <c r="BH123" s="279"/>
      <c r="BI123" s="279"/>
      <c r="BJ123" s="279"/>
      <c r="BK123" s="279"/>
      <c r="BL123" s="279"/>
      <c r="BM123" s="279"/>
      <c r="BN123" s="279"/>
      <c r="BO123" s="1071" t="s">
        <v>487</v>
      </c>
      <c r="BP123" s="1102"/>
      <c r="BQ123" s="1161">
        <v>30205039</v>
      </c>
      <c r="BR123" s="1162"/>
      <c r="BS123" s="1162"/>
      <c r="BT123" s="1162"/>
      <c r="BU123" s="1162"/>
      <c r="BV123" s="1162">
        <v>31051541</v>
      </c>
      <c r="BW123" s="1162"/>
      <c r="BX123" s="1162"/>
      <c r="BY123" s="1162"/>
      <c r="BZ123" s="1162"/>
      <c r="CA123" s="1162">
        <v>32523411</v>
      </c>
      <c r="CB123" s="1162"/>
      <c r="CC123" s="1162"/>
      <c r="CD123" s="1162"/>
      <c r="CE123" s="1162"/>
      <c r="CF123" s="1095"/>
      <c r="CG123" s="1096"/>
      <c r="CH123" s="1096"/>
      <c r="CI123" s="1096"/>
      <c r="CJ123" s="1097"/>
      <c r="CK123" s="1106"/>
      <c r="CL123" s="1107"/>
      <c r="CM123" s="1107"/>
      <c r="CN123" s="1107"/>
      <c r="CO123" s="1108"/>
      <c r="CP123" s="1116" t="s">
        <v>488</v>
      </c>
      <c r="CQ123" s="1117"/>
      <c r="CR123" s="1117"/>
      <c r="CS123" s="1117"/>
      <c r="CT123" s="1117"/>
      <c r="CU123" s="1117"/>
      <c r="CV123" s="1117"/>
      <c r="CW123" s="1117"/>
      <c r="CX123" s="1117"/>
      <c r="CY123" s="1117"/>
      <c r="CZ123" s="1117"/>
      <c r="DA123" s="1117"/>
      <c r="DB123" s="1117"/>
      <c r="DC123" s="1117"/>
      <c r="DD123" s="1117"/>
      <c r="DE123" s="1117"/>
      <c r="DF123" s="1118"/>
      <c r="DG123" s="1054" t="s">
        <v>409</v>
      </c>
      <c r="DH123" s="1055"/>
      <c r="DI123" s="1055"/>
      <c r="DJ123" s="1055"/>
      <c r="DK123" s="1056"/>
      <c r="DL123" s="1057" t="s">
        <v>235</v>
      </c>
      <c r="DM123" s="1055"/>
      <c r="DN123" s="1055"/>
      <c r="DO123" s="1055"/>
      <c r="DP123" s="1056"/>
      <c r="DQ123" s="1057">
        <v>35320</v>
      </c>
      <c r="DR123" s="1055"/>
      <c r="DS123" s="1055"/>
      <c r="DT123" s="1055"/>
      <c r="DU123" s="1056"/>
      <c r="DV123" s="1058">
        <v>0.4</v>
      </c>
      <c r="DW123" s="1059"/>
      <c r="DX123" s="1059"/>
      <c r="DY123" s="1059"/>
      <c r="DZ123" s="1060"/>
    </row>
    <row r="124" spans="1:130" s="248" customFormat="1" ht="26.25" customHeight="1" thickBot="1">
      <c r="A124" s="1155"/>
      <c r="B124" s="1042"/>
      <c r="C124" s="1012" t="s">
        <v>474</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235</v>
      </c>
      <c r="AB124" s="1055"/>
      <c r="AC124" s="1055"/>
      <c r="AD124" s="1055"/>
      <c r="AE124" s="1056"/>
      <c r="AF124" s="1057" t="s">
        <v>424</v>
      </c>
      <c r="AG124" s="1055"/>
      <c r="AH124" s="1055"/>
      <c r="AI124" s="1055"/>
      <c r="AJ124" s="1056"/>
      <c r="AK124" s="1057" t="s">
        <v>409</v>
      </c>
      <c r="AL124" s="1055"/>
      <c r="AM124" s="1055"/>
      <c r="AN124" s="1055"/>
      <c r="AO124" s="1056"/>
      <c r="AP124" s="1058" t="s">
        <v>235</v>
      </c>
      <c r="AQ124" s="1059"/>
      <c r="AR124" s="1059"/>
      <c r="AS124" s="1059"/>
      <c r="AT124" s="1060"/>
      <c r="AU124" s="1157" t="s">
        <v>489</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v>80.900000000000006</v>
      </c>
      <c r="BR124" s="1124"/>
      <c r="BS124" s="1124"/>
      <c r="BT124" s="1124"/>
      <c r="BU124" s="1124"/>
      <c r="BV124" s="1124">
        <v>77.8</v>
      </c>
      <c r="BW124" s="1124"/>
      <c r="BX124" s="1124"/>
      <c r="BY124" s="1124"/>
      <c r="BZ124" s="1124"/>
      <c r="CA124" s="1124">
        <v>65.900000000000006</v>
      </c>
      <c r="CB124" s="1124"/>
      <c r="CC124" s="1124"/>
      <c r="CD124" s="1124"/>
      <c r="CE124" s="1124"/>
      <c r="CF124" s="1125"/>
      <c r="CG124" s="1126"/>
      <c r="CH124" s="1126"/>
      <c r="CI124" s="1126"/>
      <c r="CJ124" s="1127"/>
      <c r="CK124" s="1109"/>
      <c r="CL124" s="1109"/>
      <c r="CM124" s="1109"/>
      <c r="CN124" s="1109"/>
      <c r="CO124" s="1110"/>
      <c r="CP124" s="1116" t="s">
        <v>490</v>
      </c>
      <c r="CQ124" s="1117"/>
      <c r="CR124" s="1117"/>
      <c r="CS124" s="1117"/>
      <c r="CT124" s="1117"/>
      <c r="CU124" s="1117"/>
      <c r="CV124" s="1117"/>
      <c r="CW124" s="1117"/>
      <c r="CX124" s="1117"/>
      <c r="CY124" s="1117"/>
      <c r="CZ124" s="1117"/>
      <c r="DA124" s="1117"/>
      <c r="DB124" s="1117"/>
      <c r="DC124" s="1117"/>
      <c r="DD124" s="1117"/>
      <c r="DE124" s="1117"/>
      <c r="DF124" s="1118"/>
      <c r="DG124" s="1101">
        <v>8527153</v>
      </c>
      <c r="DH124" s="1080"/>
      <c r="DI124" s="1080"/>
      <c r="DJ124" s="1080"/>
      <c r="DK124" s="1081"/>
      <c r="DL124" s="1079">
        <v>25808</v>
      </c>
      <c r="DM124" s="1080"/>
      <c r="DN124" s="1080"/>
      <c r="DO124" s="1080"/>
      <c r="DP124" s="1081"/>
      <c r="DQ124" s="1079">
        <v>25763</v>
      </c>
      <c r="DR124" s="1080"/>
      <c r="DS124" s="1080"/>
      <c r="DT124" s="1080"/>
      <c r="DU124" s="1081"/>
      <c r="DV124" s="1082">
        <v>0.3</v>
      </c>
      <c r="DW124" s="1083"/>
      <c r="DX124" s="1083"/>
      <c r="DY124" s="1083"/>
      <c r="DZ124" s="1084"/>
    </row>
    <row r="125" spans="1:130" s="248" customFormat="1" ht="26.25" customHeight="1">
      <c r="A125" s="1155"/>
      <c r="B125" s="1042"/>
      <c r="C125" s="1012" t="s">
        <v>476</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473</v>
      </c>
      <c r="AB125" s="1055"/>
      <c r="AC125" s="1055"/>
      <c r="AD125" s="1055"/>
      <c r="AE125" s="1056"/>
      <c r="AF125" s="1057" t="s">
        <v>473</v>
      </c>
      <c r="AG125" s="1055"/>
      <c r="AH125" s="1055"/>
      <c r="AI125" s="1055"/>
      <c r="AJ125" s="1056"/>
      <c r="AK125" s="1057" t="s">
        <v>473</v>
      </c>
      <c r="AL125" s="1055"/>
      <c r="AM125" s="1055"/>
      <c r="AN125" s="1055"/>
      <c r="AO125" s="1056"/>
      <c r="AP125" s="1058" t="s">
        <v>473</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491</v>
      </c>
      <c r="CL125" s="1104"/>
      <c r="CM125" s="1104"/>
      <c r="CN125" s="1104"/>
      <c r="CO125" s="1105"/>
      <c r="CP125" s="1036" t="s">
        <v>492</v>
      </c>
      <c r="CQ125" s="985"/>
      <c r="CR125" s="985"/>
      <c r="CS125" s="985"/>
      <c r="CT125" s="985"/>
      <c r="CU125" s="985"/>
      <c r="CV125" s="985"/>
      <c r="CW125" s="985"/>
      <c r="CX125" s="985"/>
      <c r="CY125" s="985"/>
      <c r="CZ125" s="985"/>
      <c r="DA125" s="985"/>
      <c r="DB125" s="985"/>
      <c r="DC125" s="985"/>
      <c r="DD125" s="985"/>
      <c r="DE125" s="985"/>
      <c r="DF125" s="986"/>
      <c r="DG125" s="1022" t="s">
        <v>473</v>
      </c>
      <c r="DH125" s="1023"/>
      <c r="DI125" s="1023"/>
      <c r="DJ125" s="1023"/>
      <c r="DK125" s="1023"/>
      <c r="DL125" s="1023" t="s">
        <v>473</v>
      </c>
      <c r="DM125" s="1023"/>
      <c r="DN125" s="1023"/>
      <c r="DO125" s="1023"/>
      <c r="DP125" s="1023"/>
      <c r="DQ125" s="1023" t="s">
        <v>473</v>
      </c>
      <c r="DR125" s="1023"/>
      <c r="DS125" s="1023"/>
      <c r="DT125" s="1023"/>
      <c r="DU125" s="1023"/>
      <c r="DV125" s="1024" t="s">
        <v>473</v>
      </c>
      <c r="DW125" s="1024"/>
      <c r="DX125" s="1024"/>
      <c r="DY125" s="1024"/>
      <c r="DZ125" s="1025"/>
    </row>
    <row r="126" spans="1:130" s="248" customFormat="1" ht="26.25" customHeight="1" thickBot="1">
      <c r="A126" s="1155"/>
      <c r="B126" s="1042"/>
      <c r="C126" s="1012" t="s">
        <v>478</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v>75825</v>
      </c>
      <c r="AB126" s="1055"/>
      <c r="AC126" s="1055"/>
      <c r="AD126" s="1055"/>
      <c r="AE126" s="1056"/>
      <c r="AF126" s="1057">
        <v>62724</v>
      </c>
      <c r="AG126" s="1055"/>
      <c r="AH126" s="1055"/>
      <c r="AI126" s="1055"/>
      <c r="AJ126" s="1056"/>
      <c r="AK126" s="1057">
        <v>38322</v>
      </c>
      <c r="AL126" s="1055"/>
      <c r="AM126" s="1055"/>
      <c r="AN126" s="1055"/>
      <c r="AO126" s="1056"/>
      <c r="AP126" s="1058">
        <v>0.4</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493</v>
      </c>
      <c r="CQ126" s="1046"/>
      <c r="CR126" s="1046"/>
      <c r="CS126" s="1046"/>
      <c r="CT126" s="1046"/>
      <c r="CU126" s="1046"/>
      <c r="CV126" s="1046"/>
      <c r="CW126" s="1046"/>
      <c r="CX126" s="1046"/>
      <c r="CY126" s="1046"/>
      <c r="CZ126" s="1046"/>
      <c r="DA126" s="1046"/>
      <c r="DB126" s="1046"/>
      <c r="DC126" s="1046"/>
      <c r="DD126" s="1046"/>
      <c r="DE126" s="1046"/>
      <c r="DF126" s="1047"/>
      <c r="DG126" s="1015" t="s">
        <v>473</v>
      </c>
      <c r="DH126" s="1016"/>
      <c r="DI126" s="1016"/>
      <c r="DJ126" s="1016"/>
      <c r="DK126" s="1016"/>
      <c r="DL126" s="1016" t="s">
        <v>473</v>
      </c>
      <c r="DM126" s="1016"/>
      <c r="DN126" s="1016"/>
      <c r="DO126" s="1016"/>
      <c r="DP126" s="1016"/>
      <c r="DQ126" s="1016" t="s">
        <v>473</v>
      </c>
      <c r="DR126" s="1016"/>
      <c r="DS126" s="1016"/>
      <c r="DT126" s="1016"/>
      <c r="DU126" s="1016"/>
      <c r="DV126" s="1017" t="s">
        <v>473</v>
      </c>
      <c r="DW126" s="1017"/>
      <c r="DX126" s="1017"/>
      <c r="DY126" s="1017"/>
      <c r="DZ126" s="1018"/>
    </row>
    <row r="127" spans="1:130" s="248" customFormat="1" ht="26.25" customHeight="1">
      <c r="A127" s="1156"/>
      <c r="B127" s="1044"/>
      <c r="C127" s="1098" t="s">
        <v>494</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v>1884</v>
      </c>
      <c r="AB127" s="1055"/>
      <c r="AC127" s="1055"/>
      <c r="AD127" s="1055"/>
      <c r="AE127" s="1056"/>
      <c r="AF127" s="1057">
        <v>1429</v>
      </c>
      <c r="AG127" s="1055"/>
      <c r="AH127" s="1055"/>
      <c r="AI127" s="1055"/>
      <c r="AJ127" s="1056"/>
      <c r="AK127" s="1057">
        <v>1085</v>
      </c>
      <c r="AL127" s="1055"/>
      <c r="AM127" s="1055"/>
      <c r="AN127" s="1055"/>
      <c r="AO127" s="1056"/>
      <c r="AP127" s="1058">
        <v>0</v>
      </c>
      <c r="AQ127" s="1059"/>
      <c r="AR127" s="1059"/>
      <c r="AS127" s="1059"/>
      <c r="AT127" s="1060"/>
      <c r="AU127" s="284"/>
      <c r="AV127" s="284"/>
      <c r="AW127" s="284"/>
      <c r="AX127" s="1128" t="s">
        <v>495</v>
      </c>
      <c r="AY127" s="1129"/>
      <c r="AZ127" s="1129"/>
      <c r="BA127" s="1129"/>
      <c r="BB127" s="1129"/>
      <c r="BC127" s="1129"/>
      <c r="BD127" s="1129"/>
      <c r="BE127" s="1130"/>
      <c r="BF127" s="1131" t="s">
        <v>496</v>
      </c>
      <c r="BG127" s="1129"/>
      <c r="BH127" s="1129"/>
      <c r="BI127" s="1129"/>
      <c r="BJ127" s="1129"/>
      <c r="BK127" s="1129"/>
      <c r="BL127" s="1130"/>
      <c r="BM127" s="1131" t="s">
        <v>497</v>
      </c>
      <c r="BN127" s="1129"/>
      <c r="BO127" s="1129"/>
      <c r="BP127" s="1129"/>
      <c r="BQ127" s="1129"/>
      <c r="BR127" s="1129"/>
      <c r="BS127" s="1130"/>
      <c r="BT127" s="1131" t="s">
        <v>498</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499</v>
      </c>
      <c r="CQ127" s="1046"/>
      <c r="CR127" s="1046"/>
      <c r="CS127" s="1046"/>
      <c r="CT127" s="1046"/>
      <c r="CU127" s="1046"/>
      <c r="CV127" s="1046"/>
      <c r="CW127" s="1046"/>
      <c r="CX127" s="1046"/>
      <c r="CY127" s="1046"/>
      <c r="CZ127" s="1046"/>
      <c r="DA127" s="1046"/>
      <c r="DB127" s="1046"/>
      <c r="DC127" s="1046"/>
      <c r="DD127" s="1046"/>
      <c r="DE127" s="1046"/>
      <c r="DF127" s="1047"/>
      <c r="DG127" s="1015" t="s">
        <v>473</v>
      </c>
      <c r="DH127" s="1016"/>
      <c r="DI127" s="1016"/>
      <c r="DJ127" s="1016"/>
      <c r="DK127" s="1016"/>
      <c r="DL127" s="1016" t="s">
        <v>473</v>
      </c>
      <c r="DM127" s="1016"/>
      <c r="DN127" s="1016"/>
      <c r="DO127" s="1016"/>
      <c r="DP127" s="1016"/>
      <c r="DQ127" s="1016" t="s">
        <v>473</v>
      </c>
      <c r="DR127" s="1016"/>
      <c r="DS127" s="1016"/>
      <c r="DT127" s="1016"/>
      <c r="DU127" s="1016"/>
      <c r="DV127" s="1017" t="s">
        <v>473</v>
      </c>
      <c r="DW127" s="1017"/>
      <c r="DX127" s="1017"/>
      <c r="DY127" s="1017"/>
      <c r="DZ127" s="1018"/>
    </row>
    <row r="128" spans="1:130" s="248" customFormat="1" ht="26.25" customHeight="1" thickBot="1">
      <c r="A128" s="1139" t="s">
        <v>500</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501</v>
      </c>
      <c r="X128" s="1141"/>
      <c r="Y128" s="1141"/>
      <c r="Z128" s="1142"/>
      <c r="AA128" s="1143">
        <v>384545</v>
      </c>
      <c r="AB128" s="1144"/>
      <c r="AC128" s="1144"/>
      <c r="AD128" s="1144"/>
      <c r="AE128" s="1145"/>
      <c r="AF128" s="1146">
        <v>332917</v>
      </c>
      <c r="AG128" s="1144"/>
      <c r="AH128" s="1144"/>
      <c r="AI128" s="1144"/>
      <c r="AJ128" s="1145"/>
      <c r="AK128" s="1146">
        <v>272955</v>
      </c>
      <c r="AL128" s="1144"/>
      <c r="AM128" s="1144"/>
      <c r="AN128" s="1144"/>
      <c r="AO128" s="1145"/>
      <c r="AP128" s="1147"/>
      <c r="AQ128" s="1148"/>
      <c r="AR128" s="1148"/>
      <c r="AS128" s="1148"/>
      <c r="AT128" s="1149"/>
      <c r="AU128" s="284"/>
      <c r="AV128" s="284"/>
      <c r="AW128" s="284"/>
      <c r="AX128" s="984" t="s">
        <v>502</v>
      </c>
      <c r="AY128" s="985"/>
      <c r="AZ128" s="985"/>
      <c r="BA128" s="985"/>
      <c r="BB128" s="985"/>
      <c r="BC128" s="985"/>
      <c r="BD128" s="985"/>
      <c r="BE128" s="986"/>
      <c r="BF128" s="1150" t="s">
        <v>424</v>
      </c>
      <c r="BG128" s="1151"/>
      <c r="BH128" s="1151"/>
      <c r="BI128" s="1151"/>
      <c r="BJ128" s="1151"/>
      <c r="BK128" s="1151"/>
      <c r="BL128" s="1152"/>
      <c r="BM128" s="1150">
        <v>13.11</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503</v>
      </c>
      <c r="CQ128" s="1133"/>
      <c r="CR128" s="1133"/>
      <c r="CS128" s="1133"/>
      <c r="CT128" s="1133"/>
      <c r="CU128" s="1133"/>
      <c r="CV128" s="1133"/>
      <c r="CW128" s="1133"/>
      <c r="CX128" s="1133"/>
      <c r="CY128" s="1133"/>
      <c r="CZ128" s="1133"/>
      <c r="DA128" s="1133"/>
      <c r="DB128" s="1133"/>
      <c r="DC128" s="1133"/>
      <c r="DD128" s="1133"/>
      <c r="DE128" s="1133"/>
      <c r="DF128" s="1134"/>
      <c r="DG128" s="1135">
        <v>25518</v>
      </c>
      <c r="DH128" s="1136"/>
      <c r="DI128" s="1136"/>
      <c r="DJ128" s="1136"/>
      <c r="DK128" s="1136"/>
      <c r="DL128" s="1136">
        <v>25401</v>
      </c>
      <c r="DM128" s="1136"/>
      <c r="DN128" s="1136"/>
      <c r="DO128" s="1136"/>
      <c r="DP128" s="1136"/>
      <c r="DQ128" s="1136">
        <v>20687</v>
      </c>
      <c r="DR128" s="1136"/>
      <c r="DS128" s="1136"/>
      <c r="DT128" s="1136"/>
      <c r="DU128" s="1136"/>
      <c r="DV128" s="1137">
        <v>0.2</v>
      </c>
      <c r="DW128" s="1137"/>
      <c r="DX128" s="1137"/>
      <c r="DY128" s="1137"/>
      <c r="DZ128" s="1138"/>
    </row>
    <row r="129" spans="1:131" s="248" customFormat="1" ht="26.25" customHeight="1">
      <c r="A129" s="1026" t="s">
        <v>106</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504</v>
      </c>
      <c r="X129" s="1170"/>
      <c r="Y129" s="1170"/>
      <c r="Z129" s="1171"/>
      <c r="AA129" s="1054">
        <v>11142471</v>
      </c>
      <c r="AB129" s="1055"/>
      <c r="AC129" s="1055"/>
      <c r="AD129" s="1055"/>
      <c r="AE129" s="1056"/>
      <c r="AF129" s="1057">
        <v>11044005</v>
      </c>
      <c r="AG129" s="1055"/>
      <c r="AH129" s="1055"/>
      <c r="AI129" s="1055"/>
      <c r="AJ129" s="1056"/>
      <c r="AK129" s="1057">
        <v>11512286</v>
      </c>
      <c r="AL129" s="1055"/>
      <c r="AM129" s="1055"/>
      <c r="AN129" s="1055"/>
      <c r="AO129" s="1056"/>
      <c r="AP129" s="1172"/>
      <c r="AQ129" s="1173"/>
      <c r="AR129" s="1173"/>
      <c r="AS129" s="1173"/>
      <c r="AT129" s="1174"/>
      <c r="AU129" s="286"/>
      <c r="AV129" s="286"/>
      <c r="AW129" s="286"/>
      <c r="AX129" s="1163" t="s">
        <v>505</v>
      </c>
      <c r="AY129" s="1046"/>
      <c r="AZ129" s="1046"/>
      <c r="BA129" s="1046"/>
      <c r="BB129" s="1046"/>
      <c r="BC129" s="1046"/>
      <c r="BD129" s="1046"/>
      <c r="BE129" s="1047"/>
      <c r="BF129" s="1164" t="s">
        <v>424</v>
      </c>
      <c r="BG129" s="1165"/>
      <c r="BH129" s="1165"/>
      <c r="BI129" s="1165"/>
      <c r="BJ129" s="1165"/>
      <c r="BK129" s="1165"/>
      <c r="BL129" s="1166"/>
      <c r="BM129" s="1164">
        <v>18.11</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c r="A130" s="1026" t="s">
        <v>506</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507</v>
      </c>
      <c r="X130" s="1170"/>
      <c r="Y130" s="1170"/>
      <c r="Z130" s="1171"/>
      <c r="AA130" s="1054">
        <v>2184565</v>
      </c>
      <c r="AB130" s="1055"/>
      <c r="AC130" s="1055"/>
      <c r="AD130" s="1055"/>
      <c r="AE130" s="1056"/>
      <c r="AF130" s="1057">
        <v>2191206</v>
      </c>
      <c r="AG130" s="1055"/>
      <c r="AH130" s="1055"/>
      <c r="AI130" s="1055"/>
      <c r="AJ130" s="1056"/>
      <c r="AK130" s="1057">
        <v>2280162</v>
      </c>
      <c r="AL130" s="1055"/>
      <c r="AM130" s="1055"/>
      <c r="AN130" s="1055"/>
      <c r="AO130" s="1056"/>
      <c r="AP130" s="1172"/>
      <c r="AQ130" s="1173"/>
      <c r="AR130" s="1173"/>
      <c r="AS130" s="1173"/>
      <c r="AT130" s="1174"/>
      <c r="AU130" s="286"/>
      <c r="AV130" s="286"/>
      <c r="AW130" s="286"/>
      <c r="AX130" s="1163" t="s">
        <v>508</v>
      </c>
      <c r="AY130" s="1046"/>
      <c r="AZ130" s="1046"/>
      <c r="BA130" s="1046"/>
      <c r="BB130" s="1046"/>
      <c r="BC130" s="1046"/>
      <c r="BD130" s="1046"/>
      <c r="BE130" s="1047"/>
      <c r="BF130" s="1200">
        <v>9.1999999999999993</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509</v>
      </c>
      <c r="X131" s="1208"/>
      <c r="Y131" s="1208"/>
      <c r="Z131" s="1209"/>
      <c r="AA131" s="1101">
        <v>8957906</v>
      </c>
      <c r="AB131" s="1080"/>
      <c r="AC131" s="1080"/>
      <c r="AD131" s="1080"/>
      <c r="AE131" s="1081"/>
      <c r="AF131" s="1079">
        <v>8852799</v>
      </c>
      <c r="AG131" s="1080"/>
      <c r="AH131" s="1080"/>
      <c r="AI131" s="1080"/>
      <c r="AJ131" s="1081"/>
      <c r="AK131" s="1079">
        <v>9232124</v>
      </c>
      <c r="AL131" s="1080"/>
      <c r="AM131" s="1080"/>
      <c r="AN131" s="1080"/>
      <c r="AO131" s="1081"/>
      <c r="AP131" s="1210"/>
      <c r="AQ131" s="1211"/>
      <c r="AR131" s="1211"/>
      <c r="AS131" s="1211"/>
      <c r="AT131" s="1212"/>
      <c r="AU131" s="286"/>
      <c r="AV131" s="286"/>
      <c r="AW131" s="286"/>
      <c r="AX131" s="1182" t="s">
        <v>510</v>
      </c>
      <c r="AY131" s="1133"/>
      <c r="AZ131" s="1133"/>
      <c r="BA131" s="1133"/>
      <c r="BB131" s="1133"/>
      <c r="BC131" s="1133"/>
      <c r="BD131" s="1133"/>
      <c r="BE131" s="1134"/>
      <c r="BF131" s="1183">
        <v>65.900000000000006</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c r="A132" s="1189" t="s">
        <v>511</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512</v>
      </c>
      <c r="W132" s="1193"/>
      <c r="X132" s="1193"/>
      <c r="Y132" s="1193"/>
      <c r="Z132" s="1194"/>
      <c r="AA132" s="1195">
        <v>8.4352079599999996</v>
      </c>
      <c r="AB132" s="1196"/>
      <c r="AC132" s="1196"/>
      <c r="AD132" s="1196"/>
      <c r="AE132" s="1197"/>
      <c r="AF132" s="1198">
        <v>9.9090694369999994</v>
      </c>
      <c r="AG132" s="1196"/>
      <c r="AH132" s="1196"/>
      <c r="AI132" s="1196"/>
      <c r="AJ132" s="1197"/>
      <c r="AK132" s="1198">
        <v>9.2582920249999994</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513</v>
      </c>
      <c r="W133" s="1176"/>
      <c r="X133" s="1176"/>
      <c r="Y133" s="1176"/>
      <c r="Z133" s="1177"/>
      <c r="AA133" s="1178">
        <v>10.1</v>
      </c>
      <c r="AB133" s="1179"/>
      <c r="AC133" s="1179"/>
      <c r="AD133" s="1179"/>
      <c r="AE133" s="1180"/>
      <c r="AF133" s="1178">
        <v>9.6</v>
      </c>
      <c r="AG133" s="1179"/>
      <c r="AH133" s="1179"/>
      <c r="AI133" s="1179"/>
      <c r="AJ133" s="1180"/>
      <c r="AK133" s="1178">
        <v>9.1999999999999993</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Xxj/Hdqf+B3s+B+7c+KzPsyjxqbf3gyI4z/kNv+Gfj46CcMZjFLtENFZH80lRZUMQIBAsLqsLuPKOJtTzfNCA==" saltValue="rBsBwwS+BGhY/olPApiE2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93" customWidth="1"/>
    <col min="121" max="121" width="0" style="292" hidden="1" customWidth="1"/>
    <col min="122" max="16384" width="9" style="292" hidden="1"/>
  </cols>
  <sheetData>
    <row r="1" spans="1:120">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row r="3" spans="1:120"/>
    <row r="4" spans="1:120"/>
    <row r="5" spans="1:120"/>
    <row r="6" spans="1:120"/>
    <row r="7" spans="1:120"/>
    <row r="8" spans="1:120"/>
    <row r="9" spans="1:120"/>
    <row r="10" spans="1:120"/>
    <row r="11" spans="1:120"/>
    <row r="12" spans="1:120"/>
    <row r="13" spans="1:120"/>
    <row r="14" spans="1:120"/>
    <row r="15" spans="1:120"/>
    <row r="16" spans="1:120">
      <c r="DP16" s="292"/>
    </row>
    <row r="17" spans="119:120">
      <c r="DP17" s="292"/>
    </row>
    <row r="18" spans="119:120"/>
    <row r="19" spans="119:120"/>
    <row r="20" spans="119:120">
      <c r="DO20" s="292"/>
      <c r="DP20" s="292"/>
    </row>
    <row r="21" spans="119:120">
      <c r="DP21" s="292"/>
    </row>
    <row r="22" spans="119:120"/>
    <row r="23" spans="119:120">
      <c r="DO23" s="292"/>
      <c r="DP23" s="292"/>
    </row>
    <row r="24" spans="119:120">
      <c r="DP24" s="292"/>
    </row>
    <row r="25" spans="119:120">
      <c r="DP25" s="292"/>
    </row>
    <row r="26" spans="119:120">
      <c r="DO26" s="292"/>
      <c r="DP26" s="292"/>
    </row>
    <row r="27" spans="119:120"/>
    <row r="28" spans="119:120">
      <c r="DO28" s="292"/>
      <c r="DP28" s="292"/>
    </row>
    <row r="29" spans="119:120">
      <c r="DP29" s="292"/>
    </row>
    <row r="30" spans="119:120"/>
    <row r="31" spans="119:120">
      <c r="DO31" s="292"/>
      <c r="DP31" s="292"/>
    </row>
    <row r="32" spans="119:120"/>
    <row r="33" spans="98:120">
      <c r="DO33" s="292"/>
      <c r="DP33" s="292"/>
    </row>
    <row r="34" spans="98:120">
      <c r="DM34" s="292"/>
    </row>
    <row r="35" spans="98:120">
      <c r="CT35" s="292"/>
      <c r="CU35" s="292"/>
      <c r="CV35" s="292"/>
      <c r="CY35" s="292"/>
      <c r="CZ35" s="292"/>
      <c r="DA35" s="292"/>
      <c r="DD35" s="292"/>
      <c r="DE35" s="292"/>
      <c r="DF35" s="292"/>
      <c r="DI35" s="292"/>
      <c r="DJ35" s="292"/>
      <c r="DK35" s="292"/>
      <c r="DM35" s="292"/>
      <c r="DN35" s="292"/>
      <c r="DO35" s="292"/>
      <c r="DP35" s="292"/>
    </row>
    <row r="36" spans="98:120"/>
    <row r="37" spans="98:120">
      <c r="CW37" s="292"/>
      <c r="DB37" s="292"/>
      <c r="DG37" s="292"/>
      <c r="DL37" s="292"/>
      <c r="DP37" s="292"/>
    </row>
    <row r="38" spans="98:120">
      <c r="CT38" s="292"/>
      <c r="CU38" s="292"/>
      <c r="CV38" s="292"/>
      <c r="CW38" s="292"/>
      <c r="CY38" s="292"/>
      <c r="CZ38" s="292"/>
      <c r="DA38" s="292"/>
      <c r="DB38" s="292"/>
      <c r="DD38" s="292"/>
      <c r="DE38" s="292"/>
      <c r="DF38" s="292"/>
      <c r="DG38" s="292"/>
      <c r="DI38" s="292"/>
      <c r="DJ38" s="292"/>
      <c r="DK38" s="292"/>
      <c r="DL38" s="292"/>
      <c r="DN38" s="292"/>
      <c r="DO38" s="292"/>
      <c r="DP38" s="292"/>
    </row>
    <row r="39" spans="98:120"/>
    <row r="40" spans="98:120"/>
    <row r="41" spans="98:120"/>
    <row r="42" spans="98:120"/>
    <row r="43" spans="98:120"/>
    <row r="44" spans="98:120"/>
    <row r="45" spans="98:120"/>
    <row r="46" spans="98:120"/>
    <row r="47" spans="98:120"/>
    <row r="48" spans="98:120"/>
    <row r="49" spans="22:120">
      <c r="DN49" s="292"/>
      <c r="DO49" s="292"/>
      <c r="DP49" s="292"/>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2"/>
      <c r="CS63" s="292"/>
      <c r="CX63" s="292"/>
      <c r="DC63" s="292"/>
      <c r="DH63" s="292"/>
    </row>
    <row r="64" spans="22:120">
      <c r="V64" s="292"/>
    </row>
    <row r="65" spans="15:120">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c r="Q66" s="292"/>
      <c r="S66" s="292"/>
      <c r="U66" s="292"/>
      <c r="DM66" s="292"/>
    </row>
    <row r="67" spans="15:120">
      <c r="O67" s="292"/>
      <c r="P67" s="292"/>
      <c r="R67" s="292"/>
      <c r="T67" s="292"/>
      <c r="Y67" s="292"/>
      <c r="CT67" s="292"/>
      <c r="CV67" s="292"/>
      <c r="CW67" s="292"/>
      <c r="CY67" s="292"/>
      <c r="DA67" s="292"/>
      <c r="DB67" s="292"/>
      <c r="DD67" s="292"/>
      <c r="DF67" s="292"/>
      <c r="DG67" s="292"/>
      <c r="DI67" s="292"/>
      <c r="DK67" s="292"/>
      <c r="DL67" s="292"/>
      <c r="DN67" s="292"/>
      <c r="DO67" s="292"/>
      <c r="DP67" s="292"/>
    </row>
    <row r="68" spans="15:120"/>
    <row r="69" spans="15:120"/>
    <row r="70" spans="15:120"/>
    <row r="71" spans="15:120"/>
    <row r="72" spans="15:120">
      <c r="DP72" s="292"/>
    </row>
    <row r="73" spans="15:120">
      <c r="DP73" s="292"/>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2"/>
      <c r="CX96" s="292"/>
      <c r="DC96" s="292"/>
      <c r="DH96" s="292"/>
    </row>
    <row r="97" spans="24:120">
      <c r="CS97" s="292"/>
      <c r="CX97" s="292"/>
      <c r="DC97" s="292"/>
      <c r="DH97" s="292"/>
      <c r="DP97" s="293" t="s">
        <v>514</v>
      </c>
    </row>
    <row r="98" spans="24:120" hidden="1">
      <c r="CS98" s="292"/>
      <c r="CX98" s="292"/>
      <c r="DC98" s="292"/>
      <c r="DH98" s="292"/>
    </row>
    <row r="99" spans="24:120" hidden="1">
      <c r="CS99" s="292"/>
      <c r="CX99" s="292"/>
      <c r="DC99" s="292"/>
      <c r="DH99" s="292"/>
    </row>
    <row r="101" spans="24:120" ht="12" hidden="1" customHeight="1">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c r="CU102" s="292"/>
      <c r="CZ102" s="292"/>
      <c r="DE102" s="292"/>
      <c r="DJ102" s="292"/>
      <c r="DM102" s="292"/>
    </row>
    <row r="103" spans="24:120" hidden="1">
      <c r="CT103" s="292"/>
      <c r="CV103" s="292"/>
      <c r="CW103" s="292"/>
      <c r="CY103" s="292"/>
      <c r="DA103" s="292"/>
      <c r="DB103" s="292"/>
      <c r="DD103" s="292"/>
      <c r="DF103" s="292"/>
      <c r="DG103" s="292"/>
      <c r="DI103" s="292"/>
      <c r="DK103" s="292"/>
      <c r="DL103" s="292"/>
      <c r="DM103" s="292"/>
      <c r="DN103" s="292"/>
      <c r="DO103" s="292"/>
      <c r="DP103" s="292"/>
    </row>
    <row r="104" spans="24:120" hidden="1">
      <c r="CV104" s="292"/>
      <c r="CW104" s="292"/>
      <c r="DA104" s="292"/>
      <c r="DB104" s="292"/>
      <c r="DF104" s="292"/>
      <c r="DG104" s="292"/>
      <c r="DK104" s="292"/>
      <c r="DL104" s="292"/>
      <c r="DN104" s="292"/>
      <c r="DO104" s="292"/>
      <c r="DP104" s="292"/>
    </row>
    <row r="105" spans="24:120" ht="12.75" hidden="1" customHeight="1"/>
  </sheetData>
  <sheetProtection algorithmName="SHA-512" hashValue="6mSFNqrovKaVTijma59RiI42x0HB0H/6HBmEkqXslZbd+3tH+bVUhYe+jdI/XFxoW41iMdGHq5cbUdlGDHTrjA==" saltValue="1zcb11YSl/b1WXV8lyWXW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93" customWidth="1"/>
    <col min="117" max="16384" width="9" style="292" hidden="1"/>
  </cols>
  <sheetData>
    <row r="1" spans="2:116">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row r="3" spans="2:116"/>
    <row r="4" spans="2:116">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row r="7" spans="2:116"/>
    <row r="8" spans="2:116"/>
    <row r="9" spans="2:116"/>
    <row r="10" spans="2:116"/>
    <row r="11" spans="2:116"/>
    <row r="12" spans="2:116"/>
    <row r="13" spans="2:116"/>
    <row r="14" spans="2:116"/>
    <row r="15" spans="2:116"/>
    <row r="16" spans="2:116"/>
    <row r="17" spans="9:116"/>
    <row r="18" spans="9:116">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row r="20" spans="9:116"/>
    <row r="21" spans="9:116">
      <c r="DL21" s="292"/>
    </row>
    <row r="22" spans="9:116">
      <c r="DI22" s="292"/>
      <c r="DJ22" s="292"/>
      <c r="DK22" s="292"/>
      <c r="DL22" s="292"/>
    </row>
    <row r="23" spans="9:116">
      <c r="CY23" s="292"/>
      <c r="CZ23" s="292"/>
      <c r="DA23" s="292"/>
      <c r="DB23" s="292"/>
      <c r="DC23" s="292"/>
      <c r="DD23" s="292"/>
      <c r="DE23" s="292"/>
      <c r="DF23" s="292"/>
      <c r="DG23" s="292"/>
      <c r="DH23" s="292"/>
      <c r="DI23" s="292"/>
      <c r="DJ23" s="292"/>
      <c r="DK23" s="292"/>
      <c r="DL23" s="292"/>
    </row>
    <row r="24" spans="9:116"/>
    <row r="25" spans="9:116"/>
    <row r="26" spans="9:116"/>
    <row r="27" spans="9:116"/>
    <row r="28" spans="9:116"/>
    <row r="29" spans="9:116"/>
    <row r="30" spans="9:116"/>
    <row r="31" spans="9:116"/>
    <row r="32" spans="9:116"/>
    <row r="33" spans="15:116"/>
    <row r="34" spans="15:116"/>
    <row r="35" spans="15:116">
      <c r="CZ35" s="292"/>
      <c r="DA35" s="292"/>
      <c r="DB35" s="292"/>
      <c r="DC35" s="292"/>
      <c r="DD35" s="292"/>
      <c r="DE35" s="292"/>
      <c r="DF35" s="292"/>
      <c r="DG35" s="292"/>
      <c r="DH35" s="292"/>
      <c r="DI35" s="292"/>
      <c r="DJ35" s="292"/>
      <c r="DK35" s="292"/>
      <c r="DL35" s="292"/>
    </row>
    <row r="36" spans="15:116"/>
    <row r="37" spans="15:116">
      <c r="DL37" s="292"/>
    </row>
    <row r="38" spans="15:116">
      <c r="DI38" s="292"/>
      <c r="DJ38" s="292"/>
      <c r="DK38" s="292"/>
      <c r="DL38" s="292"/>
    </row>
    <row r="39" spans="15:116"/>
    <row r="40" spans="15:116"/>
    <row r="41" spans="15:116"/>
    <row r="42" spans="15:116"/>
    <row r="43" spans="15:116">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c r="DL44" s="292"/>
    </row>
    <row r="45" spans="15:116"/>
    <row r="46" spans="15:116">
      <c r="DA46" s="292"/>
      <c r="DB46" s="292"/>
      <c r="DC46" s="292"/>
      <c r="DD46" s="292"/>
      <c r="DE46" s="292"/>
      <c r="DF46" s="292"/>
      <c r="DG46" s="292"/>
      <c r="DH46" s="292"/>
      <c r="DI46" s="292"/>
      <c r="DJ46" s="292"/>
      <c r="DK46" s="292"/>
      <c r="DL46" s="292"/>
    </row>
    <row r="47" spans="15:116"/>
    <row r="48" spans="15:116"/>
    <row r="49" spans="104:116"/>
    <row r="50" spans="104:116">
      <c r="CZ50" s="292"/>
      <c r="DA50" s="292"/>
      <c r="DB50" s="292"/>
      <c r="DC50" s="292"/>
      <c r="DD50" s="292"/>
      <c r="DE50" s="292"/>
      <c r="DF50" s="292"/>
      <c r="DG50" s="292"/>
      <c r="DH50" s="292"/>
      <c r="DI50" s="292"/>
      <c r="DJ50" s="292"/>
      <c r="DK50" s="292"/>
      <c r="DL50" s="292"/>
    </row>
    <row r="51" spans="104:116"/>
    <row r="52" spans="104:116"/>
    <row r="53" spans="104:116">
      <c r="DL53" s="292"/>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2"/>
      <c r="DD67" s="292"/>
      <c r="DE67" s="292"/>
      <c r="DF67" s="292"/>
      <c r="DG67" s="292"/>
      <c r="DH67" s="292"/>
      <c r="DI67" s="292"/>
      <c r="DJ67" s="292"/>
      <c r="DK67" s="292"/>
      <c r="DL67" s="292"/>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cktxup+B7ij/MDQvR4trEJ43Pezdu0zhaoT5+Hi6wAwZgHz8GlaDO2Q48VOSWirSvy05ChG/1vnHdfoXxcVTsA==" saltValue="9JvC1K3wzRw8GSejqd08z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c r="AS1" s="295"/>
      <c r="AT1" s="295"/>
    </row>
    <row r="2" spans="1:46">
      <c r="AS2" s="295"/>
      <c r="AT2" s="295"/>
    </row>
    <row r="3" spans="1:46">
      <c r="AS3" s="295"/>
      <c r="AT3" s="295"/>
    </row>
    <row r="4" spans="1:46">
      <c r="AS4" s="295"/>
      <c r="AT4" s="295"/>
    </row>
    <row r="5" spans="1:46" ht="17.25">
      <c r="A5" s="296" t="s">
        <v>515</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516</v>
      </c>
      <c r="AL6" s="300"/>
      <c r="AM6" s="300"/>
      <c r="AN6" s="300"/>
      <c r="AO6" s="295"/>
      <c r="AP6" s="295"/>
      <c r="AQ6" s="295"/>
      <c r="AR6" s="295"/>
    </row>
    <row r="7" spans="1:46" ht="13.5" customHeight="1">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517</v>
      </c>
      <c r="AP7" s="305"/>
      <c r="AQ7" s="306" t="s">
        <v>518</v>
      </c>
      <c r="AR7" s="307"/>
    </row>
    <row r="8" spans="1:46">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519</v>
      </c>
      <c r="AQ8" s="312" t="s">
        <v>520</v>
      </c>
      <c r="AR8" s="313" t="s">
        <v>521</v>
      </c>
    </row>
    <row r="9" spans="1:46">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522</v>
      </c>
      <c r="AL9" s="1216"/>
      <c r="AM9" s="1216"/>
      <c r="AN9" s="1217"/>
      <c r="AO9" s="314">
        <v>3072304</v>
      </c>
      <c r="AP9" s="314">
        <v>94289</v>
      </c>
      <c r="AQ9" s="315">
        <v>100177</v>
      </c>
      <c r="AR9" s="316">
        <v>-5.9</v>
      </c>
    </row>
    <row r="10" spans="1:46" ht="13.5" customHeight="1">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523</v>
      </c>
      <c r="AL10" s="1216"/>
      <c r="AM10" s="1216"/>
      <c r="AN10" s="1217"/>
      <c r="AO10" s="317">
        <v>572048</v>
      </c>
      <c r="AP10" s="317">
        <v>17556</v>
      </c>
      <c r="AQ10" s="318">
        <v>9943</v>
      </c>
      <c r="AR10" s="319">
        <v>76.599999999999994</v>
      </c>
    </row>
    <row r="11" spans="1:46" ht="13.5" customHeight="1">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524</v>
      </c>
      <c r="AL11" s="1216"/>
      <c r="AM11" s="1216"/>
      <c r="AN11" s="1217"/>
      <c r="AO11" s="317">
        <v>152118</v>
      </c>
      <c r="AP11" s="317">
        <v>4668</v>
      </c>
      <c r="AQ11" s="318">
        <v>1487</v>
      </c>
      <c r="AR11" s="319">
        <v>213.9</v>
      </c>
    </row>
    <row r="12" spans="1:46" ht="13.5" customHeight="1">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525</v>
      </c>
      <c r="AL12" s="1216"/>
      <c r="AM12" s="1216"/>
      <c r="AN12" s="1217"/>
      <c r="AO12" s="317" t="s">
        <v>526</v>
      </c>
      <c r="AP12" s="317" t="s">
        <v>526</v>
      </c>
      <c r="AQ12" s="318">
        <v>23</v>
      </c>
      <c r="AR12" s="319" t="s">
        <v>526</v>
      </c>
    </row>
    <row r="13" spans="1:46" ht="13.5" customHeight="1">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527</v>
      </c>
      <c r="AL13" s="1216"/>
      <c r="AM13" s="1216"/>
      <c r="AN13" s="1217"/>
      <c r="AO13" s="317">
        <v>162678</v>
      </c>
      <c r="AP13" s="317">
        <v>4993</v>
      </c>
      <c r="AQ13" s="318">
        <v>4025</v>
      </c>
      <c r="AR13" s="319">
        <v>24</v>
      </c>
    </row>
    <row r="14" spans="1:46" ht="13.5" customHeight="1">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528</v>
      </c>
      <c r="AL14" s="1216"/>
      <c r="AM14" s="1216"/>
      <c r="AN14" s="1217"/>
      <c r="AO14" s="317">
        <v>140933</v>
      </c>
      <c r="AP14" s="317">
        <v>4325</v>
      </c>
      <c r="AQ14" s="318">
        <v>2366</v>
      </c>
      <c r="AR14" s="319">
        <v>82.8</v>
      </c>
    </row>
    <row r="15" spans="1:46" ht="13.5" customHeight="1">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529</v>
      </c>
      <c r="AL15" s="1222"/>
      <c r="AM15" s="1222"/>
      <c r="AN15" s="1223"/>
      <c r="AO15" s="317">
        <v>-117753</v>
      </c>
      <c r="AP15" s="317">
        <v>-3614</v>
      </c>
      <c r="AQ15" s="318">
        <v>-7732</v>
      </c>
      <c r="AR15" s="319">
        <v>-53.3</v>
      </c>
    </row>
    <row r="16" spans="1:46">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188</v>
      </c>
      <c r="AL16" s="1222"/>
      <c r="AM16" s="1222"/>
      <c r="AN16" s="1223"/>
      <c r="AO16" s="317">
        <v>3982328</v>
      </c>
      <c r="AP16" s="317">
        <v>122217</v>
      </c>
      <c r="AQ16" s="318">
        <v>110288</v>
      </c>
      <c r="AR16" s="319">
        <v>10.8</v>
      </c>
    </row>
    <row r="17" spans="1:46">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530</v>
      </c>
      <c r="AL19" s="295"/>
      <c r="AM19" s="295"/>
      <c r="AN19" s="295"/>
      <c r="AO19" s="295"/>
      <c r="AP19" s="295"/>
      <c r="AQ19" s="295"/>
      <c r="AR19" s="295"/>
    </row>
    <row r="20" spans="1:46">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531</v>
      </c>
      <c r="AP20" s="326" t="s">
        <v>532</v>
      </c>
      <c r="AQ20" s="327" t="s">
        <v>533</v>
      </c>
      <c r="AR20" s="328"/>
    </row>
    <row r="21" spans="1:46" s="334" customFormat="1">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534</v>
      </c>
      <c r="AL21" s="1225"/>
      <c r="AM21" s="1225"/>
      <c r="AN21" s="1226"/>
      <c r="AO21" s="330">
        <v>9.27</v>
      </c>
      <c r="AP21" s="331">
        <v>10.26</v>
      </c>
      <c r="AQ21" s="332">
        <v>-0.99</v>
      </c>
      <c r="AR21" s="300"/>
      <c r="AS21" s="333"/>
      <c r="AT21" s="329"/>
    </row>
    <row r="22" spans="1:46" s="334" customFormat="1">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535</v>
      </c>
      <c r="AL22" s="1225"/>
      <c r="AM22" s="1225"/>
      <c r="AN22" s="1226"/>
      <c r="AO22" s="335">
        <v>97.6</v>
      </c>
      <c r="AP22" s="336">
        <v>97.6</v>
      </c>
      <c r="AQ22" s="337">
        <v>0</v>
      </c>
      <c r="AR22" s="321"/>
      <c r="AS22" s="333"/>
      <c r="AT22" s="329"/>
    </row>
    <row r="23" spans="1:46" s="334" customFormat="1">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c r="A26" s="300" t="s">
        <v>536</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c r="A27" s="342"/>
      <c r="AO27" s="295"/>
      <c r="AP27" s="295"/>
      <c r="AQ27" s="295"/>
      <c r="AR27" s="295"/>
      <c r="AS27" s="295"/>
      <c r="AT27" s="295"/>
    </row>
    <row r="28" spans="1:46" ht="17.25">
      <c r="A28" s="296" t="s">
        <v>537</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538</v>
      </c>
      <c r="AL29" s="300"/>
      <c r="AM29" s="300"/>
      <c r="AN29" s="300"/>
      <c r="AO29" s="295"/>
      <c r="AP29" s="295"/>
      <c r="AQ29" s="295"/>
      <c r="AR29" s="295"/>
      <c r="AS29" s="344"/>
    </row>
    <row r="30" spans="1:46" ht="13.5" customHeight="1">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517</v>
      </c>
      <c r="AP30" s="305"/>
      <c r="AQ30" s="306" t="s">
        <v>518</v>
      </c>
      <c r="AR30" s="307"/>
    </row>
    <row r="31" spans="1:46">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519</v>
      </c>
      <c r="AQ31" s="312" t="s">
        <v>520</v>
      </c>
      <c r="AR31" s="313" t="s">
        <v>521</v>
      </c>
    </row>
    <row r="32" spans="1:46" ht="27" customHeight="1">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539</v>
      </c>
      <c r="AL32" s="1219"/>
      <c r="AM32" s="1219"/>
      <c r="AN32" s="1220"/>
      <c r="AO32" s="345">
        <v>2261151</v>
      </c>
      <c r="AP32" s="345">
        <v>69395</v>
      </c>
      <c r="AQ32" s="346">
        <v>68741</v>
      </c>
      <c r="AR32" s="347">
        <v>1</v>
      </c>
    </row>
    <row r="33" spans="1:46" ht="13.5" customHeight="1">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540</v>
      </c>
      <c r="AL33" s="1219"/>
      <c r="AM33" s="1219"/>
      <c r="AN33" s="1220"/>
      <c r="AO33" s="345" t="s">
        <v>526</v>
      </c>
      <c r="AP33" s="345" t="s">
        <v>526</v>
      </c>
      <c r="AQ33" s="346" t="s">
        <v>526</v>
      </c>
      <c r="AR33" s="347" t="s">
        <v>526</v>
      </c>
    </row>
    <row r="34" spans="1:46" ht="27" customHeight="1">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541</v>
      </c>
      <c r="AL34" s="1219"/>
      <c r="AM34" s="1219"/>
      <c r="AN34" s="1220"/>
      <c r="AO34" s="345" t="s">
        <v>526</v>
      </c>
      <c r="AP34" s="345" t="s">
        <v>526</v>
      </c>
      <c r="AQ34" s="346">
        <v>1</v>
      </c>
      <c r="AR34" s="347" t="s">
        <v>526</v>
      </c>
    </row>
    <row r="35" spans="1:46" ht="27" customHeight="1">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542</v>
      </c>
      <c r="AL35" s="1219"/>
      <c r="AM35" s="1219"/>
      <c r="AN35" s="1220"/>
      <c r="AO35" s="345">
        <v>1103781</v>
      </c>
      <c r="AP35" s="345">
        <v>33875</v>
      </c>
      <c r="AQ35" s="346">
        <v>17075</v>
      </c>
      <c r="AR35" s="347">
        <v>98.4</v>
      </c>
    </row>
    <row r="36" spans="1:46" ht="27" customHeight="1">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543</v>
      </c>
      <c r="AL36" s="1219"/>
      <c r="AM36" s="1219"/>
      <c r="AN36" s="1220"/>
      <c r="AO36" s="345">
        <v>3058</v>
      </c>
      <c r="AP36" s="345">
        <v>94</v>
      </c>
      <c r="AQ36" s="346">
        <v>2445</v>
      </c>
      <c r="AR36" s="347">
        <v>-96.2</v>
      </c>
    </row>
    <row r="37" spans="1:46" ht="13.5" customHeight="1">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544</v>
      </c>
      <c r="AL37" s="1219"/>
      <c r="AM37" s="1219"/>
      <c r="AN37" s="1220"/>
      <c r="AO37" s="345">
        <v>39407</v>
      </c>
      <c r="AP37" s="345">
        <v>1209</v>
      </c>
      <c r="AQ37" s="346">
        <v>621</v>
      </c>
      <c r="AR37" s="347">
        <v>94.7</v>
      </c>
    </row>
    <row r="38" spans="1:46" ht="27" customHeight="1">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545</v>
      </c>
      <c r="AL38" s="1228"/>
      <c r="AM38" s="1228"/>
      <c r="AN38" s="1229"/>
      <c r="AO38" s="348">
        <v>457</v>
      </c>
      <c r="AP38" s="348">
        <v>14</v>
      </c>
      <c r="AQ38" s="349">
        <v>4</v>
      </c>
      <c r="AR38" s="337">
        <v>250</v>
      </c>
      <c r="AS38" s="344"/>
    </row>
    <row r="39" spans="1:46">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546</v>
      </c>
      <c r="AL39" s="1228"/>
      <c r="AM39" s="1228"/>
      <c r="AN39" s="1229"/>
      <c r="AO39" s="345">
        <v>-272955</v>
      </c>
      <c r="AP39" s="345">
        <v>-8377</v>
      </c>
      <c r="AQ39" s="346">
        <v>-4161</v>
      </c>
      <c r="AR39" s="347">
        <v>101.3</v>
      </c>
      <c r="AS39" s="344"/>
    </row>
    <row r="40" spans="1:46" ht="27" customHeight="1">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547</v>
      </c>
      <c r="AL40" s="1219"/>
      <c r="AM40" s="1219"/>
      <c r="AN40" s="1220"/>
      <c r="AO40" s="345">
        <v>-2280162</v>
      </c>
      <c r="AP40" s="345">
        <v>-69978</v>
      </c>
      <c r="AQ40" s="346">
        <v>-59663</v>
      </c>
      <c r="AR40" s="347">
        <v>17.3</v>
      </c>
      <c r="AS40" s="344"/>
    </row>
    <row r="41" spans="1:46">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301</v>
      </c>
      <c r="AL41" s="1231"/>
      <c r="AM41" s="1231"/>
      <c r="AN41" s="1232"/>
      <c r="AO41" s="345">
        <v>854737</v>
      </c>
      <c r="AP41" s="345">
        <v>26232</v>
      </c>
      <c r="AQ41" s="346">
        <v>25063</v>
      </c>
      <c r="AR41" s="347">
        <v>4.7</v>
      </c>
      <c r="AS41" s="344"/>
    </row>
    <row r="42" spans="1:46">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548</v>
      </c>
      <c r="AL42" s="295"/>
      <c r="AM42" s="295"/>
      <c r="AN42" s="295"/>
      <c r="AO42" s="295"/>
      <c r="AP42" s="295"/>
      <c r="AQ42" s="321"/>
      <c r="AR42" s="321"/>
      <c r="AS42" s="344"/>
    </row>
    <row r="43" spans="1:46">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c r="A47" s="354" t="s">
        <v>549</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550</v>
      </c>
      <c r="AL48" s="355"/>
      <c r="AM48" s="355"/>
      <c r="AN48" s="355"/>
      <c r="AO48" s="355"/>
      <c r="AP48" s="355"/>
      <c r="AQ48" s="356"/>
      <c r="AR48" s="355"/>
    </row>
    <row r="49" spans="1:44" ht="13.5" customHeight="1">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517</v>
      </c>
      <c r="AN49" s="1235" t="s">
        <v>551</v>
      </c>
      <c r="AO49" s="1236"/>
      <c r="AP49" s="1236"/>
      <c r="AQ49" s="1236"/>
      <c r="AR49" s="1237"/>
    </row>
    <row r="50" spans="1:44">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552</v>
      </c>
      <c r="AO50" s="362" t="s">
        <v>553</v>
      </c>
      <c r="AP50" s="363" t="s">
        <v>554</v>
      </c>
      <c r="AQ50" s="364" t="s">
        <v>555</v>
      </c>
      <c r="AR50" s="365" t="s">
        <v>556</v>
      </c>
    </row>
    <row r="51" spans="1:44">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557</v>
      </c>
      <c r="AL51" s="358"/>
      <c r="AM51" s="366">
        <v>2525127</v>
      </c>
      <c r="AN51" s="367">
        <v>71645</v>
      </c>
      <c r="AO51" s="368">
        <v>-8.4</v>
      </c>
      <c r="AP51" s="369">
        <v>83280</v>
      </c>
      <c r="AQ51" s="370">
        <v>-2.5</v>
      </c>
      <c r="AR51" s="371">
        <v>-5.9</v>
      </c>
    </row>
    <row r="52" spans="1:44">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558</v>
      </c>
      <c r="AM52" s="374">
        <v>1419988</v>
      </c>
      <c r="AN52" s="375">
        <v>40289</v>
      </c>
      <c r="AO52" s="376">
        <v>5.2</v>
      </c>
      <c r="AP52" s="377">
        <v>43123</v>
      </c>
      <c r="AQ52" s="378">
        <v>-2.8</v>
      </c>
      <c r="AR52" s="379">
        <v>8</v>
      </c>
    </row>
    <row r="53" spans="1:44">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559</v>
      </c>
      <c r="AL53" s="358"/>
      <c r="AM53" s="366">
        <v>3303293</v>
      </c>
      <c r="AN53" s="367">
        <v>95620</v>
      </c>
      <c r="AO53" s="368">
        <v>33.5</v>
      </c>
      <c r="AP53" s="369">
        <v>88968</v>
      </c>
      <c r="AQ53" s="370">
        <v>6.8</v>
      </c>
      <c r="AR53" s="371">
        <v>26.7</v>
      </c>
    </row>
    <row r="54" spans="1:44">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558</v>
      </c>
      <c r="AM54" s="374">
        <v>1219260</v>
      </c>
      <c r="AN54" s="375">
        <v>35294</v>
      </c>
      <c r="AO54" s="376">
        <v>-12.4</v>
      </c>
      <c r="AP54" s="377">
        <v>45482</v>
      </c>
      <c r="AQ54" s="378">
        <v>5.5</v>
      </c>
      <c r="AR54" s="379">
        <v>-17.899999999999999</v>
      </c>
    </row>
    <row r="55" spans="1:44">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560</v>
      </c>
      <c r="AL55" s="358"/>
      <c r="AM55" s="366">
        <v>3289668</v>
      </c>
      <c r="AN55" s="367">
        <v>97184</v>
      </c>
      <c r="AO55" s="368">
        <v>1.6</v>
      </c>
      <c r="AP55" s="369">
        <v>85173</v>
      </c>
      <c r="AQ55" s="370">
        <v>-4.3</v>
      </c>
      <c r="AR55" s="371">
        <v>5.9</v>
      </c>
    </row>
    <row r="56" spans="1:44">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558</v>
      </c>
      <c r="AM56" s="374">
        <v>1907339</v>
      </c>
      <c r="AN56" s="375">
        <v>56347</v>
      </c>
      <c r="AO56" s="376">
        <v>59.7</v>
      </c>
      <c r="AP56" s="377">
        <v>43913</v>
      </c>
      <c r="AQ56" s="378">
        <v>-3.4</v>
      </c>
      <c r="AR56" s="379">
        <v>63.1</v>
      </c>
    </row>
    <row r="57" spans="1:44">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561</v>
      </c>
      <c r="AL57" s="358"/>
      <c r="AM57" s="366">
        <v>5247856</v>
      </c>
      <c r="AN57" s="367">
        <v>157978</v>
      </c>
      <c r="AO57" s="368">
        <v>62.6</v>
      </c>
      <c r="AP57" s="369">
        <v>94081</v>
      </c>
      <c r="AQ57" s="370">
        <v>10.5</v>
      </c>
      <c r="AR57" s="371">
        <v>52.1</v>
      </c>
    </row>
    <row r="58" spans="1:44">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558</v>
      </c>
      <c r="AM58" s="374">
        <v>2077752</v>
      </c>
      <c r="AN58" s="375">
        <v>62547</v>
      </c>
      <c r="AO58" s="376">
        <v>11</v>
      </c>
      <c r="AP58" s="377">
        <v>48949</v>
      </c>
      <c r="AQ58" s="378">
        <v>11.5</v>
      </c>
      <c r="AR58" s="379">
        <v>-0.5</v>
      </c>
    </row>
    <row r="59" spans="1:44">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562</v>
      </c>
      <c r="AL59" s="358"/>
      <c r="AM59" s="366">
        <v>3680475</v>
      </c>
      <c r="AN59" s="367">
        <v>112953</v>
      </c>
      <c r="AO59" s="368">
        <v>-28.5</v>
      </c>
      <c r="AP59" s="369">
        <v>92632</v>
      </c>
      <c r="AQ59" s="370">
        <v>-1.5</v>
      </c>
      <c r="AR59" s="371">
        <v>-27</v>
      </c>
    </row>
    <row r="60" spans="1:44">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558</v>
      </c>
      <c r="AM60" s="374">
        <v>1798084</v>
      </c>
      <c r="AN60" s="375">
        <v>55183</v>
      </c>
      <c r="AO60" s="376">
        <v>-11.8</v>
      </c>
      <c r="AP60" s="377">
        <v>47978</v>
      </c>
      <c r="AQ60" s="378">
        <v>-2</v>
      </c>
      <c r="AR60" s="379">
        <v>-9.8000000000000007</v>
      </c>
    </row>
    <row r="61" spans="1:44">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563</v>
      </c>
      <c r="AL61" s="380"/>
      <c r="AM61" s="381">
        <v>3609284</v>
      </c>
      <c r="AN61" s="382">
        <v>107076</v>
      </c>
      <c r="AO61" s="383">
        <v>12.2</v>
      </c>
      <c r="AP61" s="384">
        <v>88827</v>
      </c>
      <c r="AQ61" s="385">
        <v>1.8</v>
      </c>
      <c r="AR61" s="371">
        <v>10.4</v>
      </c>
    </row>
    <row r="62" spans="1:44">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558</v>
      </c>
      <c r="AM62" s="374">
        <v>1684485</v>
      </c>
      <c r="AN62" s="375">
        <v>49932</v>
      </c>
      <c r="AO62" s="376">
        <v>10.3</v>
      </c>
      <c r="AP62" s="377">
        <v>45889</v>
      </c>
      <c r="AQ62" s="378">
        <v>1.8</v>
      </c>
      <c r="AR62" s="379">
        <v>8.5</v>
      </c>
    </row>
    <row r="63" spans="1:44">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c r="AK67" s="295"/>
      <c r="AL67" s="295"/>
      <c r="AM67" s="295"/>
      <c r="AN67" s="295"/>
      <c r="AO67" s="295"/>
      <c r="AP67" s="295"/>
      <c r="AQ67" s="295"/>
      <c r="AR67" s="295"/>
      <c r="AS67" s="295"/>
      <c r="AT67" s="295"/>
    </row>
    <row r="68" spans="1:46" ht="13.5" hidden="1" customHeight="1">
      <c r="AK68" s="295"/>
      <c r="AL68" s="295"/>
      <c r="AM68" s="295"/>
      <c r="AN68" s="295"/>
      <c r="AO68" s="295"/>
      <c r="AP68" s="295"/>
      <c r="AQ68" s="295"/>
      <c r="AR68" s="295"/>
    </row>
    <row r="69" spans="1:46" ht="13.5" hidden="1" customHeight="1">
      <c r="AK69" s="295"/>
      <c r="AL69" s="295"/>
      <c r="AM69" s="295"/>
      <c r="AN69" s="295"/>
      <c r="AO69" s="295"/>
      <c r="AP69" s="295"/>
      <c r="AQ69" s="295"/>
      <c r="AR69" s="295"/>
    </row>
    <row r="70" spans="1:46" hidden="1">
      <c r="AK70" s="295"/>
      <c r="AL70" s="295"/>
      <c r="AM70" s="295"/>
      <c r="AN70" s="295"/>
      <c r="AO70" s="295"/>
      <c r="AP70" s="295"/>
      <c r="AQ70" s="295"/>
      <c r="AR70" s="295"/>
    </row>
    <row r="71" spans="1:46" hidden="1">
      <c r="AK71" s="295"/>
      <c r="AL71" s="295"/>
      <c r="AM71" s="295"/>
      <c r="AN71" s="295"/>
      <c r="AO71" s="295"/>
      <c r="AP71" s="295"/>
      <c r="AQ71" s="295"/>
      <c r="AR71" s="295"/>
    </row>
    <row r="72" spans="1:46" hidden="1">
      <c r="AK72" s="295"/>
      <c r="AL72" s="295"/>
      <c r="AM72" s="295"/>
      <c r="AN72" s="295"/>
      <c r="AO72" s="295"/>
      <c r="AP72" s="295"/>
      <c r="AQ72" s="295"/>
      <c r="AR72" s="295"/>
    </row>
    <row r="73" spans="1:46" hidden="1">
      <c r="AK73" s="295"/>
      <c r="AL73" s="295"/>
      <c r="AM73" s="295"/>
      <c r="AN73" s="295"/>
      <c r="AO73" s="295"/>
      <c r="AP73" s="295"/>
      <c r="AQ73" s="295"/>
      <c r="AR73" s="295"/>
    </row>
  </sheetData>
  <sheetProtection algorithmName="SHA-512" hashValue="NU3lbZHnJpvkkfJ3i6O03POTu3QcpTzFEqAmNb1ExSeMky5lEGidbY1+TUCqOt+GNqMql/BwGfOzVjV99pJsxA==" saltValue="8IR+wxiHTL6gq60aUpI9eg=="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cols>
    <col min="1" max="125" width="2.5" style="293" customWidth="1"/>
    <col min="126" max="16384" width="9" style="292" hidden="1"/>
  </cols>
  <sheetData>
    <row r="1" spans="2:125"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c r="B2" s="292"/>
      <c r="DG2" s="292"/>
    </row>
    <row r="3" spans="2:12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row r="5" spans="2:125"/>
    <row r="6" spans="2:125"/>
    <row r="7" spans="2:125"/>
    <row r="8" spans="2:125"/>
    <row r="9" spans="2:125">
      <c r="DU9" s="292"/>
    </row>
    <row r="10" spans="2:125"/>
    <row r="11" spans="2:125"/>
    <row r="12" spans="2:125"/>
    <row r="13" spans="2:125"/>
    <row r="14" spans="2:125"/>
    <row r="15" spans="2:125"/>
    <row r="16" spans="2:125"/>
    <row r="17" spans="125:125">
      <c r="DU17" s="292"/>
    </row>
    <row r="18" spans="125:125"/>
    <row r="19" spans="125:125"/>
    <row r="20" spans="125:125">
      <c r="DU20" s="292"/>
    </row>
    <row r="21" spans="125:125">
      <c r="DU21" s="292"/>
    </row>
    <row r="22" spans="125:125"/>
    <row r="23" spans="125:125"/>
    <row r="24" spans="125:125"/>
    <row r="25" spans="125:125"/>
    <row r="26" spans="125:125"/>
    <row r="27" spans="125:125"/>
    <row r="28" spans="125:125">
      <c r="DU28" s="292"/>
    </row>
    <row r="29" spans="125:125"/>
    <row r="30" spans="125:125"/>
    <row r="31" spans="125:125"/>
    <row r="32" spans="125:125"/>
    <row r="33" spans="2:125">
      <c r="B33" s="292"/>
      <c r="G33" s="292"/>
      <c r="I33" s="292"/>
    </row>
    <row r="34" spans="2:125">
      <c r="C34" s="292"/>
      <c r="P34" s="292"/>
      <c r="DE34" s="292"/>
      <c r="DH34" s="292"/>
    </row>
    <row r="35" spans="2:125">
      <c r="D35" s="292"/>
      <c r="E35" s="292"/>
      <c r="DG35" s="292"/>
      <c r="DJ35" s="292"/>
      <c r="DP35" s="292"/>
      <c r="DQ35" s="292"/>
      <c r="DR35" s="292"/>
      <c r="DS35" s="292"/>
      <c r="DT35" s="292"/>
      <c r="DU35" s="292"/>
    </row>
    <row r="36" spans="2:12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c r="DU37" s="292"/>
    </row>
    <row r="38" spans="2:125">
      <c r="DT38" s="292"/>
      <c r="DU38" s="292"/>
    </row>
    <row r="39" spans="2:125"/>
    <row r="40" spans="2:125">
      <c r="DH40" s="292"/>
    </row>
    <row r="41" spans="2:125">
      <c r="DE41" s="292"/>
    </row>
    <row r="42" spans="2:125">
      <c r="DG42" s="292"/>
      <c r="DJ42" s="292"/>
    </row>
    <row r="43" spans="2:12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c r="DU44" s="292"/>
    </row>
    <row r="45" spans="2:125"/>
    <row r="46" spans="2:125"/>
    <row r="47" spans="2:125"/>
    <row r="48" spans="2:125">
      <c r="DT48" s="292"/>
      <c r="DU48" s="292"/>
    </row>
    <row r="49" spans="120:125">
      <c r="DU49" s="292"/>
    </row>
    <row r="50" spans="120:125">
      <c r="DU50" s="292"/>
    </row>
    <row r="51" spans="120:125">
      <c r="DP51" s="292"/>
      <c r="DQ51" s="292"/>
      <c r="DR51" s="292"/>
      <c r="DS51" s="292"/>
      <c r="DT51" s="292"/>
      <c r="DU51" s="292"/>
    </row>
    <row r="52" spans="120:125"/>
    <row r="53" spans="120:125"/>
    <row r="54" spans="120:125">
      <c r="DU54" s="292"/>
    </row>
    <row r="55" spans="120:125"/>
    <row r="56" spans="120:125"/>
    <row r="57" spans="120:125"/>
    <row r="58" spans="120:125">
      <c r="DU58" s="292"/>
    </row>
    <row r="59" spans="120:125"/>
    <row r="60" spans="120:125"/>
    <row r="61" spans="120:125"/>
    <row r="62" spans="120:125"/>
    <row r="63" spans="120:125">
      <c r="DU63" s="292"/>
    </row>
    <row r="64" spans="120:125">
      <c r="DT64" s="292"/>
      <c r="DU64" s="292"/>
    </row>
    <row r="65" spans="123:125"/>
    <row r="66" spans="123:125"/>
    <row r="67" spans="123:125"/>
    <row r="68" spans="123:125"/>
    <row r="69" spans="123:125">
      <c r="DS69" s="292"/>
      <c r="DT69" s="292"/>
      <c r="DU69" s="292"/>
    </row>
    <row r="70" spans="123:125"/>
    <row r="71" spans="123:125"/>
    <row r="72" spans="123:125"/>
    <row r="73" spans="123:125"/>
    <row r="74" spans="123:125"/>
    <row r="75" spans="123:125"/>
    <row r="76" spans="123:125"/>
    <row r="77" spans="123:125"/>
    <row r="78" spans="123:125"/>
    <row r="79" spans="123:125"/>
    <row r="80" spans="123:125"/>
    <row r="81" spans="116:125"/>
    <row r="82" spans="116:125">
      <c r="DL82" s="292"/>
    </row>
    <row r="83" spans="116:125">
      <c r="DM83" s="292"/>
      <c r="DN83" s="292"/>
      <c r="DO83" s="292"/>
      <c r="DP83" s="292"/>
      <c r="DQ83" s="292"/>
      <c r="DR83" s="292"/>
      <c r="DS83" s="292"/>
      <c r="DT83" s="292"/>
      <c r="DU83" s="292"/>
    </row>
    <row r="84" spans="116:125"/>
    <row r="85" spans="116:125"/>
    <row r="86" spans="116:125"/>
    <row r="87" spans="116:125"/>
    <row r="88" spans="116:125">
      <c r="DU88" s="292"/>
    </row>
    <row r="89" spans="116:125"/>
    <row r="90" spans="116:125"/>
    <row r="91" spans="116:125"/>
    <row r="92" spans="116:125" ht="13.5" customHeight="1"/>
    <row r="93" spans="116:125" ht="13.5" customHeight="1"/>
    <row r="94" spans="116:125" ht="13.5" customHeight="1">
      <c r="DS94" s="292"/>
      <c r="DT94" s="292"/>
      <c r="DU94" s="292"/>
    </row>
    <row r="95" spans="116:125" ht="13.5" customHeight="1">
      <c r="DU95" s="292"/>
    </row>
    <row r="96" spans="116:125" ht="13.5" customHeight="1"/>
    <row r="97" spans="124:125" ht="13.5" customHeight="1"/>
    <row r="98" spans="124:125" ht="13.5" customHeight="1"/>
    <row r="99" spans="124:125" ht="13.5" customHeight="1"/>
    <row r="100" spans="124:125" ht="13.5" customHeight="1"/>
    <row r="101" spans="124:125" ht="13.5" customHeight="1">
      <c r="DU101" s="292"/>
    </row>
    <row r="102" spans="124:125" ht="13.5" customHeight="1"/>
    <row r="103" spans="124:125" ht="13.5" customHeight="1"/>
    <row r="104" spans="124:125" ht="13.5" customHeight="1">
      <c r="DT104" s="292"/>
      <c r="DU104" s="29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2" t="s">
        <v>565</v>
      </c>
    </row>
    <row r="120" spans="125:125" ht="13.5" hidden="1" customHeight="1"/>
    <row r="121" spans="125:125" ht="13.5" hidden="1" customHeight="1">
      <c r="DU121" s="292"/>
    </row>
  </sheetData>
  <sheetProtection algorithmName="SHA-512" hashValue="YVHrIcpgjS11ab9+6QvlgQy1sBYFYKiuyaz8MjUMcYn18TsWkbRwAF2xDvwltv/VCU6IF4HyA7EBuU5qgBqKqA==" saltValue="liIPBOJl6wiPpO6TYVh68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cols>
    <col min="1" max="125" width="2.5" style="293" customWidth="1"/>
    <col min="126" max="142" width="0" style="292" hidden="1" customWidth="1"/>
    <col min="143" max="16384" width="9" style="292" hidden="1"/>
  </cols>
  <sheetData>
    <row r="1" spans="1:125"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c r="B2" s="292"/>
      <c r="T2" s="292"/>
    </row>
    <row r="3" spans="1:12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2"/>
      <c r="G33" s="292"/>
      <c r="I33" s="292"/>
    </row>
    <row r="34" spans="2:125">
      <c r="C34" s="292"/>
      <c r="P34" s="292"/>
      <c r="R34" s="292"/>
      <c r="U34" s="292"/>
    </row>
    <row r="35" spans="2:12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c r="F36" s="292"/>
      <c r="H36" s="292"/>
      <c r="J36" s="292"/>
      <c r="K36" s="292"/>
      <c r="L36" s="292"/>
      <c r="M36" s="292"/>
      <c r="N36" s="292"/>
      <c r="O36" s="292"/>
      <c r="Q36" s="292"/>
      <c r="S36" s="292"/>
      <c r="V36" s="292"/>
    </row>
    <row r="37" spans="2:125"/>
    <row r="38" spans="2:125"/>
    <row r="39" spans="2:125"/>
    <row r="40" spans="2:125">
      <c r="U40" s="292"/>
    </row>
    <row r="41" spans="2:125">
      <c r="R41" s="292"/>
    </row>
    <row r="42" spans="2:12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c r="Q43" s="292"/>
      <c r="S43" s="292"/>
      <c r="V43" s="292"/>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3" t="s">
        <v>566</v>
      </c>
    </row>
  </sheetData>
  <sheetProtection algorithmName="SHA-512" hashValue="Lbf/9dHA7pOW/zTyQVCx5QykWe0vJR96S4TfTLVXcC2ZxfzrnnzR+5ERAUl2zQHuV/fdmWsxvKOHWSc5w8vqgA==" saltValue="Y13iVQGp28EwajkO5fg16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567</v>
      </c>
      <c r="G46" s="8" t="s">
        <v>568</v>
      </c>
      <c r="H46" s="8" t="s">
        <v>569</v>
      </c>
      <c r="I46" s="8" t="s">
        <v>570</v>
      </c>
      <c r="J46" s="9" t="s">
        <v>571</v>
      </c>
    </row>
    <row r="47" spans="2:10" ht="57.75" customHeight="1">
      <c r="B47" s="10"/>
      <c r="C47" s="1238" t="s">
        <v>3</v>
      </c>
      <c r="D47" s="1238"/>
      <c r="E47" s="1239"/>
      <c r="F47" s="11">
        <v>23.12</v>
      </c>
      <c r="G47" s="12">
        <v>23.69</v>
      </c>
      <c r="H47" s="12">
        <v>24.87</v>
      </c>
      <c r="I47" s="12">
        <v>26.58</v>
      </c>
      <c r="J47" s="13">
        <v>26.23</v>
      </c>
    </row>
    <row r="48" spans="2:10" ht="57.75" customHeight="1">
      <c r="B48" s="14"/>
      <c r="C48" s="1240" t="s">
        <v>4</v>
      </c>
      <c r="D48" s="1240"/>
      <c r="E48" s="1241"/>
      <c r="F48" s="15">
        <v>0.77</v>
      </c>
      <c r="G48" s="16">
        <v>1.92</v>
      </c>
      <c r="H48" s="16">
        <v>2.94</v>
      </c>
      <c r="I48" s="16">
        <v>2.41</v>
      </c>
      <c r="J48" s="17">
        <v>0.56999999999999995</v>
      </c>
    </row>
    <row r="49" spans="2:10" ht="57.75" customHeight="1" thickBot="1">
      <c r="B49" s="18"/>
      <c r="C49" s="1242" t="s">
        <v>5</v>
      </c>
      <c r="D49" s="1242"/>
      <c r="E49" s="1243"/>
      <c r="F49" s="19" t="s">
        <v>572</v>
      </c>
      <c r="G49" s="20">
        <v>1.54</v>
      </c>
      <c r="H49" s="20">
        <v>1.98</v>
      </c>
      <c r="I49" s="20">
        <v>0.93</v>
      </c>
      <c r="J49" s="21" t="s">
        <v>573</v>
      </c>
    </row>
    <row r="50" spans="2:10" ht="13.5" customHeight="1"/>
  </sheetData>
  <sheetProtection algorithmName="SHA-512" hashValue="0TlY8XKIJINEWAUqJW3xXjyrEDe+sz+ekuqnx46KiEKlKoPfN84rILBHY961oIM1ivmXo4qRQgKcjSWUKbpCJQ==" saltValue="gfqMJ9GXPn/8suuaofKz1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2022-03-11T01:13:51Z</cp:lastPrinted>
  <dcterms:created xsi:type="dcterms:W3CDTF">2022-02-02T06:46:24Z</dcterms:created>
  <dcterms:modified xsi:type="dcterms:W3CDTF">2022-09-28T23:54:34Z</dcterms:modified>
  <cp:category/>
</cp:coreProperties>
</file>