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506" windowWidth="15315" windowHeight="4485" tabRatio="762" activeTab="0"/>
  </bookViews>
  <sheets>
    <sheet name="中学校の状況" sheetId="1" r:id="rId1"/>
  </sheets>
  <definedNames>
    <definedName name="_xlnm.Print_Area" localSheetId="0">'中学校の状況'!$B$1:$V$40</definedName>
  </definedNames>
  <calcPr fullCalcOnLoad="1"/>
</workbook>
</file>

<file path=xl/sharedStrings.xml><?xml version="1.0" encoding="utf-8"?>
<sst xmlns="http://schemas.openxmlformats.org/spreadsheetml/2006/main" count="108" uniqueCount="60">
  <si>
    <t>学級数</t>
  </si>
  <si>
    <t>職員数</t>
  </si>
  <si>
    <t>計</t>
  </si>
  <si>
    <t>男</t>
  </si>
  <si>
    <t>女</t>
  </si>
  <si>
    <t>（本務者）</t>
  </si>
  <si>
    <t>県          計</t>
  </si>
  <si>
    <t>市          計</t>
  </si>
  <si>
    <t>郡          計</t>
  </si>
  <si>
    <t>国          立</t>
  </si>
  <si>
    <t>公          立</t>
  </si>
  <si>
    <t>私          立</t>
  </si>
  <si>
    <t>-</t>
  </si>
  <si>
    <t>*</t>
  </si>
  <si>
    <t>へき地等</t>
  </si>
  <si>
    <t>指定校</t>
  </si>
  <si>
    <t>単式学級</t>
  </si>
  <si>
    <t>複式学級</t>
  </si>
  <si>
    <t>生　　　　　徒　　　　　数</t>
  </si>
  <si>
    <t>生徒数　計</t>
  </si>
  <si>
    <t>学　　校　　数</t>
  </si>
  <si>
    <t>学　　級　　数</t>
  </si>
  <si>
    <t>３学年</t>
  </si>
  <si>
    <t>１学年</t>
  </si>
  <si>
    <t>２学年</t>
  </si>
  <si>
    <t>中学校（つづき）</t>
  </si>
  <si>
    <t>四国中央市</t>
  </si>
  <si>
    <t>松   山   市</t>
  </si>
  <si>
    <t>今   治   市</t>
  </si>
  <si>
    <t>宇 和 島 市</t>
  </si>
  <si>
    <t>八 幡 浜 市</t>
  </si>
  <si>
    <t>新 居 浜 市</t>
  </si>
  <si>
    <t>西   条   市</t>
  </si>
  <si>
    <t>大   洲   市</t>
  </si>
  <si>
    <t>伊   予   市</t>
  </si>
  <si>
    <t>西   予   市</t>
  </si>
  <si>
    <t>東   温   市</t>
  </si>
  <si>
    <t>*</t>
  </si>
  <si>
    <t>越   智   郡</t>
  </si>
  <si>
    <t>上 浮 穴 郡</t>
  </si>
  <si>
    <t>久万高原町</t>
  </si>
  <si>
    <t>*</t>
  </si>
  <si>
    <t>伊   予   郡</t>
  </si>
  <si>
    <t>松   前   町</t>
  </si>
  <si>
    <t>砥   部   町</t>
  </si>
  <si>
    <t>喜   多   郡</t>
  </si>
  <si>
    <t>内   子   町</t>
  </si>
  <si>
    <t>西 宇 和 郡</t>
  </si>
  <si>
    <t>伊   方   町</t>
  </si>
  <si>
    <t>北 宇 和 郡</t>
  </si>
  <si>
    <t>松   野   町</t>
  </si>
  <si>
    <t>鬼   北   町</t>
  </si>
  <si>
    <t>南 宇 和 郡</t>
  </si>
  <si>
    <t>愛   南   町</t>
  </si>
  <si>
    <t>上   島   町</t>
  </si>
  <si>
    <t>*</t>
  </si>
  <si>
    <t>特別支援学級</t>
  </si>
  <si>
    <t>教　員　数　（　本　務　者　）</t>
  </si>
  <si>
    <t>区分</t>
  </si>
  <si>
    <t>中学校の状況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</si>
</sst>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_ "/>
    <numFmt numFmtId="180" formatCode="_ * #,##0.0_ ;_ * \-#,##0.0_ ;_ * &quot;-&quot;_ ;_ @_ "/>
    <numFmt numFmtId="181" formatCode="0.00_ "/>
    <numFmt numFmtId="182" formatCode="0.000_ "/>
    <numFmt numFmtId="183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HGPｺﾞｼｯｸM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6" fillId="0" borderId="0" xfId="49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6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 horizontal="right"/>
    </xf>
    <xf numFmtId="177" fontId="4" fillId="0" borderId="0" xfId="49" applyNumberFormat="1" applyFont="1" applyFill="1" applyBorder="1" applyAlignment="1">
      <alignment/>
    </xf>
    <xf numFmtId="177" fontId="4" fillId="0" borderId="12" xfId="49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 horizontal="right"/>
    </xf>
    <xf numFmtId="177" fontId="4" fillId="0" borderId="17" xfId="49" applyNumberFormat="1" applyFont="1" applyFill="1" applyBorder="1" applyAlignment="1">
      <alignment/>
    </xf>
    <xf numFmtId="41" fontId="4" fillId="0" borderId="0" xfId="49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38" fontId="4" fillId="0" borderId="17" xfId="49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38" fontId="4" fillId="0" borderId="0" xfId="49" applyFont="1" applyFill="1" applyBorder="1" applyAlignment="1">
      <alignment horizontal="right"/>
    </xf>
    <xf numFmtId="38" fontId="4" fillId="0" borderId="12" xfId="49" applyFont="1" applyBorder="1" applyAlignment="1">
      <alignment vertical="center" shrinkToFit="1"/>
    </xf>
    <xf numFmtId="38" fontId="4" fillId="0" borderId="20" xfId="49" applyFont="1" applyBorder="1" applyAlignment="1">
      <alignment vertical="center" shrinkToFit="1"/>
    </xf>
    <xf numFmtId="38" fontId="4" fillId="0" borderId="14" xfId="49" applyFont="1" applyBorder="1" applyAlignment="1">
      <alignment vertical="center" shrinkToFit="1"/>
    </xf>
    <xf numFmtId="38" fontId="4" fillId="0" borderId="14" xfId="49" applyFont="1" applyFill="1" applyBorder="1" applyAlignment="1">
      <alignment horizontal="right"/>
    </xf>
    <xf numFmtId="38" fontId="4" fillId="0" borderId="16" xfId="49" applyFont="1" applyBorder="1" applyAlignment="1">
      <alignment vertical="center" shrinkToFit="1"/>
    </xf>
    <xf numFmtId="38" fontId="4" fillId="0" borderId="12" xfId="49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75" zoomScaleNormal="75" zoomScalePageLayoutView="0" workbookViewId="0" topLeftCell="A1">
      <selection activeCell="B2" sqref="B2:B4"/>
    </sheetView>
  </sheetViews>
  <sheetFormatPr defaultColWidth="6.125" defaultRowHeight="13.5"/>
  <cols>
    <col min="1" max="1" width="3.625" style="5" customWidth="1"/>
    <col min="2" max="2" width="15.75390625" style="13" customWidth="1"/>
    <col min="3" max="11" width="16.625" style="5" customWidth="1"/>
    <col min="12" max="12" width="15.00390625" style="5" customWidth="1"/>
    <col min="13" max="22" width="14.375" style="5" customWidth="1"/>
    <col min="23" max="16384" width="6.125" style="5" customWidth="1"/>
  </cols>
  <sheetData>
    <row r="1" spans="2:12" ht="22.5" customHeight="1">
      <c r="B1" s="30" t="s">
        <v>59</v>
      </c>
      <c r="L1" s="7" t="s">
        <v>25</v>
      </c>
    </row>
    <row r="2" spans="2:22" ht="18" customHeight="1">
      <c r="B2" s="49" t="s">
        <v>58</v>
      </c>
      <c r="C2" s="44" t="s">
        <v>20</v>
      </c>
      <c r="D2" s="46"/>
      <c r="E2" s="44" t="s">
        <v>21</v>
      </c>
      <c r="F2" s="45"/>
      <c r="G2" s="45"/>
      <c r="H2" s="46"/>
      <c r="I2" s="40" t="s">
        <v>19</v>
      </c>
      <c r="J2" s="47"/>
      <c r="K2" s="48"/>
      <c r="L2" s="49" t="s">
        <v>58</v>
      </c>
      <c r="M2" s="44" t="s">
        <v>18</v>
      </c>
      <c r="N2" s="45"/>
      <c r="O2" s="45"/>
      <c r="P2" s="45"/>
      <c r="Q2" s="45"/>
      <c r="R2" s="46"/>
      <c r="S2" s="44" t="s">
        <v>57</v>
      </c>
      <c r="T2" s="45"/>
      <c r="U2" s="46"/>
      <c r="V2" s="8"/>
    </row>
    <row r="3" spans="2:22" ht="18" customHeight="1">
      <c r="B3" s="50"/>
      <c r="C3" s="42" t="s">
        <v>2</v>
      </c>
      <c r="D3" s="1" t="s">
        <v>14</v>
      </c>
      <c r="E3" s="42" t="s">
        <v>0</v>
      </c>
      <c r="F3" s="42" t="s">
        <v>16</v>
      </c>
      <c r="G3" s="42" t="s">
        <v>17</v>
      </c>
      <c r="H3" s="42" t="s">
        <v>56</v>
      </c>
      <c r="I3" s="42" t="s">
        <v>2</v>
      </c>
      <c r="J3" s="42" t="s">
        <v>3</v>
      </c>
      <c r="K3" s="42" t="s">
        <v>4</v>
      </c>
      <c r="L3" s="50"/>
      <c r="M3" s="44" t="s">
        <v>23</v>
      </c>
      <c r="N3" s="46"/>
      <c r="O3" s="44" t="s">
        <v>24</v>
      </c>
      <c r="P3" s="46"/>
      <c r="Q3" s="44" t="s">
        <v>22</v>
      </c>
      <c r="R3" s="46"/>
      <c r="S3" s="40" t="s">
        <v>2</v>
      </c>
      <c r="T3" s="40" t="s">
        <v>3</v>
      </c>
      <c r="U3" s="42" t="s">
        <v>4</v>
      </c>
      <c r="V3" s="9" t="s">
        <v>1</v>
      </c>
    </row>
    <row r="4" spans="2:22" ht="18" customHeight="1">
      <c r="B4" s="51"/>
      <c r="C4" s="43"/>
      <c r="D4" s="10" t="s">
        <v>15</v>
      </c>
      <c r="E4" s="43"/>
      <c r="F4" s="43"/>
      <c r="G4" s="43"/>
      <c r="H4" s="43"/>
      <c r="I4" s="43"/>
      <c r="J4" s="43"/>
      <c r="K4" s="43"/>
      <c r="L4" s="51"/>
      <c r="M4" s="11" t="s">
        <v>3</v>
      </c>
      <c r="N4" s="11" t="s">
        <v>4</v>
      </c>
      <c r="O4" s="11" t="s">
        <v>3</v>
      </c>
      <c r="P4" s="11" t="s">
        <v>4</v>
      </c>
      <c r="Q4" s="11" t="s">
        <v>3</v>
      </c>
      <c r="R4" s="11" t="s">
        <v>4</v>
      </c>
      <c r="S4" s="41"/>
      <c r="T4" s="41"/>
      <c r="U4" s="43"/>
      <c r="V4" s="11" t="s">
        <v>5</v>
      </c>
    </row>
    <row r="5" spans="2:22" ht="3" customHeight="1">
      <c r="B5" s="4"/>
      <c r="C5" s="14"/>
      <c r="D5" s="28"/>
      <c r="E5" s="28"/>
      <c r="F5" s="28"/>
      <c r="G5" s="28"/>
      <c r="H5" s="28"/>
      <c r="I5" s="28"/>
      <c r="J5" s="28"/>
      <c r="K5" s="27"/>
      <c r="L5" s="4"/>
      <c r="M5" s="1"/>
      <c r="N5" s="1"/>
      <c r="O5" s="1"/>
      <c r="P5" s="1"/>
      <c r="Q5" s="1"/>
      <c r="R5" s="1"/>
      <c r="S5" s="1"/>
      <c r="T5" s="1"/>
      <c r="U5" s="1"/>
      <c r="V5" s="6"/>
    </row>
    <row r="6" spans="2:22" ht="18" customHeight="1">
      <c r="B6" s="4" t="s">
        <v>9</v>
      </c>
      <c r="C6" s="25">
        <v>1</v>
      </c>
      <c r="D6" s="15" t="s">
        <v>12</v>
      </c>
      <c r="E6" s="15">
        <f>SUM(F6:H6)</f>
        <v>12</v>
      </c>
      <c r="F6" s="15">
        <v>12</v>
      </c>
      <c r="G6" s="15">
        <v>0</v>
      </c>
      <c r="H6" s="15">
        <v>0</v>
      </c>
      <c r="I6" s="15">
        <f>SUM(J6:K6)</f>
        <v>477</v>
      </c>
      <c r="J6" s="15">
        <f aca="true" t="shared" si="0" ref="J6:K8">SUM(M6,O6,Q6)</f>
        <v>238</v>
      </c>
      <c r="K6" s="19">
        <f t="shared" si="0"/>
        <v>239</v>
      </c>
      <c r="L6" s="4" t="s">
        <v>9</v>
      </c>
      <c r="M6" s="15">
        <v>79</v>
      </c>
      <c r="N6" s="15">
        <v>80</v>
      </c>
      <c r="O6" s="15">
        <v>79</v>
      </c>
      <c r="P6" s="15">
        <v>80</v>
      </c>
      <c r="Q6" s="15">
        <v>80</v>
      </c>
      <c r="R6" s="15">
        <v>79</v>
      </c>
      <c r="S6" s="33">
        <f>SUM(T6:U6)</f>
        <v>24</v>
      </c>
      <c r="T6" s="15">
        <v>14</v>
      </c>
      <c r="U6" s="15">
        <v>10</v>
      </c>
      <c r="V6" s="39">
        <v>6</v>
      </c>
    </row>
    <row r="7" spans="2:22" ht="18" customHeight="1">
      <c r="B7" s="4" t="s">
        <v>10</v>
      </c>
      <c r="C7" s="25">
        <v>129</v>
      </c>
      <c r="D7" s="15">
        <v>15</v>
      </c>
      <c r="E7" s="15">
        <f>SUM(F7:H7)</f>
        <v>1306</v>
      </c>
      <c r="F7" s="15">
        <v>1041</v>
      </c>
      <c r="G7" s="15">
        <v>0</v>
      </c>
      <c r="H7" s="15">
        <v>265</v>
      </c>
      <c r="I7" s="15">
        <f>SUM(J7:K7)</f>
        <v>33506</v>
      </c>
      <c r="J7" s="15">
        <f t="shared" si="0"/>
        <v>17337</v>
      </c>
      <c r="K7" s="19">
        <f t="shared" si="0"/>
        <v>16169</v>
      </c>
      <c r="L7" s="4" t="s">
        <v>10</v>
      </c>
      <c r="M7" s="15">
        <v>5500</v>
      </c>
      <c r="N7" s="15">
        <v>5297</v>
      </c>
      <c r="O7" s="15">
        <v>5938</v>
      </c>
      <c r="P7" s="15">
        <v>5439</v>
      </c>
      <c r="Q7" s="15">
        <v>5899</v>
      </c>
      <c r="R7" s="15">
        <v>5433</v>
      </c>
      <c r="S7" s="33">
        <f>SUM(T7:U7)</f>
        <v>2826</v>
      </c>
      <c r="T7" s="15">
        <v>1539</v>
      </c>
      <c r="U7" s="15">
        <v>1287</v>
      </c>
      <c r="V7" s="23">
        <v>354</v>
      </c>
    </row>
    <row r="8" spans="2:22" ht="18" customHeight="1">
      <c r="B8" s="4" t="s">
        <v>11</v>
      </c>
      <c r="C8" s="25">
        <v>4</v>
      </c>
      <c r="D8" s="15" t="s">
        <v>12</v>
      </c>
      <c r="E8" s="15">
        <f>SUM(F8:H8)</f>
        <v>32</v>
      </c>
      <c r="F8" s="15">
        <v>32</v>
      </c>
      <c r="G8" s="15">
        <v>0</v>
      </c>
      <c r="H8" s="15">
        <v>0</v>
      </c>
      <c r="I8" s="15">
        <f>SUM(J8:K8)</f>
        <v>968</v>
      </c>
      <c r="J8" s="15">
        <f t="shared" si="0"/>
        <v>565</v>
      </c>
      <c r="K8" s="19">
        <f t="shared" si="0"/>
        <v>403</v>
      </c>
      <c r="L8" s="4" t="s">
        <v>11</v>
      </c>
      <c r="M8" s="15">
        <v>205</v>
      </c>
      <c r="N8" s="15">
        <v>146</v>
      </c>
      <c r="O8" s="15">
        <v>163</v>
      </c>
      <c r="P8" s="15">
        <v>129</v>
      </c>
      <c r="Q8" s="15">
        <v>197</v>
      </c>
      <c r="R8" s="15">
        <v>128</v>
      </c>
      <c r="S8" s="33">
        <f>SUM(T8:U8)</f>
        <v>68</v>
      </c>
      <c r="T8" s="15">
        <v>51</v>
      </c>
      <c r="U8" s="15">
        <v>17</v>
      </c>
      <c r="V8" s="23">
        <v>20</v>
      </c>
    </row>
    <row r="9" spans="2:22" ht="3" customHeight="1">
      <c r="B9" s="4"/>
      <c r="C9" s="25"/>
      <c r="D9" s="15"/>
      <c r="E9" s="15">
        <f>SUM(F9:H9)</f>
        <v>0</v>
      </c>
      <c r="F9" s="15"/>
      <c r="G9" s="15"/>
      <c r="H9" s="15"/>
      <c r="I9" s="22"/>
      <c r="J9" s="22"/>
      <c r="K9" s="23"/>
      <c r="L9" s="4"/>
      <c r="M9" s="15"/>
      <c r="N9" s="15"/>
      <c r="O9" s="15"/>
      <c r="P9" s="15"/>
      <c r="Q9" s="15"/>
      <c r="R9" s="15"/>
      <c r="S9" s="33">
        <f>SUM(T9:U9)</f>
        <v>0</v>
      </c>
      <c r="T9" s="15"/>
      <c r="U9" s="15"/>
      <c r="V9" s="23"/>
    </row>
    <row r="10" spans="2:22" ht="18" customHeight="1">
      <c r="B10" s="4" t="s">
        <v>6</v>
      </c>
      <c r="C10" s="21">
        <f>C11+C12</f>
        <v>134</v>
      </c>
      <c r="D10" s="16">
        <f aca="true" t="shared" si="1" ref="D10:M10">D11+D12</f>
        <v>15</v>
      </c>
      <c r="E10" s="16">
        <f t="shared" si="1"/>
        <v>1350</v>
      </c>
      <c r="F10" s="16">
        <f t="shared" si="1"/>
        <v>1085</v>
      </c>
      <c r="G10" s="15">
        <f t="shared" si="1"/>
        <v>0</v>
      </c>
      <c r="H10" s="16">
        <f t="shared" si="1"/>
        <v>265</v>
      </c>
      <c r="I10" s="16">
        <f t="shared" si="1"/>
        <v>34951</v>
      </c>
      <c r="J10" s="16">
        <f t="shared" si="1"/>
        <v>18140</v>
      </c>
      <c r="K10" s="18">
        <f t="shared" si="1"/>
        <v>16811</v>
      </c>
      <c r="L10" s="4" t="s">
        <v>6</v>
      </c>
      <c r="M10" s="21">
        <f t="shared" si="1"/>
        <v>5784</v>
      </c>
      <c r="N10" s="16">
        <f aca="true" t="shared" si="2" ref="N10:V10">N11+N12</f>
        <v>5523</v>
      </c>
      <c r="O10" s="16">
        <f t="shared" si="2"/>
        <v>6180</v>
      </c>
      <c r="P10" s="16">
        <f t="shared" si="2"/>
        <v>5648</v>
      </c>
      <c r="Q10" s="16">
        <f t="shared" si="2"/>
        <v>6176</v>
      </c>
      <c r="R10" s="16">
        <f t="shared" si="2"/>
        <v>5640</v>
      </c>
      <c r="S10" s="16">
        <f t="shared" si="2"/>
        <v>2918</v>
      </c>
      <c r="T10" s="16">
        <f t="shared" si="2"/>
        <v>1604</v>
      </c>
      <c r="U10" s="16">
        <f t="shared" si="2"/>
        <v>1314</v>
      </c>
      <c r="V10" s="18">
        <f t="shared" si="2"/>
        <v>380</v>
      </c>
    </row>
    <row r="11" spans="2:22" ht="18" customHeight="1">
      <c r="B11" s="4" t="s">
        <v>7</v>
      </c>
      <c r="C11" s="21">
        <f>SUM(C14:C24)</f>
        <v>109</v>
      </c>
      <c r="D11" s="16">
        <f aca="true" t="shared" si="3" ref="D11:K11">SUM(D14:D24)</f>
        <v>7</v>
      </c>
      <c r="E11" s="16">
        <f t="shared" si="3"/>
        <v>1200</v>
      </c>
      <c r="F11" s="16">
        <f t="shared" si="3"/>
        <v>966</v>
      </c>
      <c r="G11" s="15">
        <f t="shared" si="3"/>
        <v>0</v>
      </c>
      <c r="H11" s="16">
        <f t="shared" si="3"/>
        <v>234</v>
      </c>
      <c r="I11" s="16">
        <f t="shared" si="3"/>
        <v>31762</v>
      </c>
      <c r="J11" s="16">
        <f t="shared" si="3"/>
        <v>16494</v>
      </c>
      <c r="K11" s="18">
        <f t="shared" si="3"/>
        <v>15268</v>
      </c>
      <c r="L11" s="4" t="s">
        <v>7</v>
      </c>
      <c r="M11" s="21">
        <f aca="true" t="shared" si="4" ref="M11:V11">SUM(M14:M24)</f>
        <v>5254</v>
      </c>
      <c r="N11" s="16">
        <f t="shared" si="4"/>
        <v>5034</v>
      </c>
      <c r="O11" s="16">
        <f t="shared" si="4"/>
        <v>5647</v>
      </c>
      <c r="P11" s="16">
        <f t="shared" si="4"/>
        <v>5118</v>
      </c>
      <c r="Q11" s="16">
        <f t="shared" si="4"/>
        <v>5593</v>
      </c>
      <c r="R11" s="16">
        <f t="shared" si="4"/>
        <v>5116</v>
      </c>
      <c r="S11" s="16">
        <f t="shared" si="4"/>
        <v>2537</v>
      </c>
      <c r="T11" s="16">
        <f t="shared" si="4"/>
        <v>1381</v>
      </c>
      <c r="U11" s="16">
        <f t="shared" si="4"/>
        <v>1156</v>
      </c>
      <c r="V11" s="18">
        <f t="shared" si="4"/>
        <v>310</v>
      </c>
    </row>
    <row r="12" spans="2:22" ht="18" customHeight="1">
      <c r="B12" s="4" t="s">
        <v>8</v>
      </c>
      <c r="C12" s="21">
        <f aca="true" t="shared" si="5" ref="C12:H12">SUM(C25,C27,C29,C32,C34,C36,C39)</f>
        <v>25</v>
      </c>
      <c r="D12" s="16">
        <f t="shared" si="5"/>
        <v>8</v>
      </c>
      <c r="E12" s="16">
        <f t="shared" si="5"/>
        <v>150</v>
      </c>
      <c r="F12" s="16">
        <f t="shared" si="5"/>
        <v>119</v>
      </c>
      <c r="G12" s="15">
        <f t="shared" si="5"/>
        <v>0</v>
      </c>
      <c r="H12" s="16">
        <f t="shared" si="5"/>
        <v>31</v>
      </c>
      <c r="I12" s="16">
        <f>I25+I27+I29+I32+I34+I36+I39</f>
        <v>3189</v>
      </c>
      <c r="J12" s="16">
        <f>J25+J27+J29+J32+J34+J36+J39</f>
        <v>1646</v>
      </c>
      <c r="K12" s="18">
        <f>K25+K27+K29+K32+K34+K36+K39</f>
        <v>1543</v>
      </c>
      <c r="L12" s="4" t="s">
        <v>8</v>
      </c>
      <c r="M12" s="16">
        <f aca="true" t="shared" si="6" ref="M12:V12">SUM(M25,M27,M29,M32,M34,M36,M39)</f>
        <v>530</v>
      </c>
      <c r="N12" s="16">
        <f t="shared" si="6"/>
        <v>489</v>
      </c>
      <c r="O12" s="16">
        <f t="shared" si="6"/>
        <v>533</v>
      </c>
      <c r="P12" s="16">
        <f t="shared" si="6"/>
        <v>530</v>
      </c>
      <c r="Q12" s="16">
        <f t="shared" si="6"/>
        <v>583</v>
      </c>
      <c r="R12" s="16">
        <f t="shared" si="6"/>
        <v>524</v>
      </c>
      <c r="S12" s="16">
        <f t="shared" si="6"/>
        <v>381</v>
      </c>
      <c r="T12" s="16">
        <f t="shared" si="6"/>
        <v>223</v>
      </c>
      <c r="U12" s="16">
        <f t="shared" si="6"/>
        <v>158</v>
      </c>
      <c r="V12" s="18">
        <f t="shared" si="6"/>
        <v>70</v>
      </c>
    </row>
    <row r="13" spans="2:22" ht="3.75" customHeight="1">
      <c r="B13" s="4"/>
      <c r="C13" s="25"/>
      <c r="D13" s="26"/>
      <c r="E13" s="22"/>
      <c r="F13" s="26"/>
      <c r="G13" s="15"/>
      <c r="H13" s="26"/>
      <c r="I13" s="22"/>
      <c r="J13" s="22"/>
      <c r="K13" s="23"/>
      <c r="L13" s="4"/>
      <c r="M13" s="26"/>
      <c r="N13" s="26"/>
      <c r="O13" s="26"/>
      <c r="P13" s="26"/>
      <c r="Q13" s="26"/>
      <c r="R13" s="26"/>
      <c r="S13" s="22"/>
      <c r="T13" s="26"/>
      <c r="U13" s="26"/>
      <c r="V13" s="23"/>
    </row>
    <row r="14" spans="1:22" ht="18" customHeight="1">
      <c r="A14" s="12"/>
      <c r="B14" s="4" t="s">
        <v>27</v>
      </c>
      <c r="C14" s="24">
        <v>32</v>
      </c>
      <c r="D14" s="15">
        <v>1</v>
      </c>
      <c r="E14" s="15">
        <f>SUM(F14:H14)</f>
        <v>457</v>
      </c>
      <c r="F14" s="15">
        <v>392</v>
      </c>
      <c r="G14" s="15">
        <v>0</v>
      </c>
      <c r="H14" s="15">
        <v>65</v>
      </c>
      <c r="I14" s="15">
        <f aca="true" t="shared" si="7" ref="I14:I24">SUM(J14:K14)</f>
        <v>13403</v>
      </c>
      <c r="J14" s="15">
        <f>SUM(M14,O14,Q14)</f>
        <v>6994</v>
      </c>
      <c r="K14" s="19">
        <f>SUM(N14,P14,R14)</f>
        <v>6409</v>
      </c>
      <c r="L14" s="4" t="s">
        <v>27</v>
      </c>
      <c r="M14" s="31">
        <v>2243</v>
      </c>
      <c r="N14" s="32">
        <v>2132</v>
      </c>
      <c r="O14" s="32">
        <v>2367</v>
      </c>
      <c r="P14" s="32">
        <v>2181</v>
      </c>
      <c r="Q14" s="32">
        <v>2384</v>
      </c>
      <c r="R14" s="32">
        <v>2096</v>
      </c>
      <c r="S14" s="33">
        <f>SUM(T14:U14)</f>
        <v>934</v>
      </c>
      <c r="T14" s="32">
        <v>514</v>
      </c>
      <c r="U14" s="32">
        <v>420</v>
      </c>
      <c r="V14" s="34">
        <v>64</v>
      </c>
    </row>
    <row r="15" spans="1:22" ht="18" customHeight="1">
      <c r="A15" s="12"/>
      <c r="B15" s="4" t="s">
        <v>28</v>
      </c>
      <c r="C15" s="24">
        <v>16</v>
      </c>
      <c r="D15" s="15">
        <v>1</v>
      </c>
      <c r="E15" s="15">
        <f aca="true" t="shared" si="8" ref="E15:E40">SUM(F15:H15)</f>
        <v>155</v>
      </c>
      <c r="F15" s="15">
        <v>119</v>
      </c>
      <c r="G15" s="15">
        <v>0</v>
      </c>
      <c r="H15" s="15">
        <v>36</v>
      </c>
      <c r="I15" s="15">
        <f t="shared" si="7"/>
        <v>3896</v>
      </c>
      <c r="J15" s="15">
        <f aca="true" t="shared" si="9" ref="J15:J23">SUM(M15,O15,Q15)</f>
        <v>1994</v>
      </c>
      <c r="K15" s="19">
        <f aca="true" t="shared" si="10" ref="K15:K24">SUM(N15,P15,R15)</f>
        <v>1902</v>
      </c>
      <c r="L15" s="4" t="s">
        <v>28</v>
      </c>
      <c r="M15" s="31">
        <v>639</v>
      </c>
      <c r="N15" s="32">
        <v>589</v>
      </c>
      <c r="O15" s="32">
        <v>692</v>
      </c>
      <c r="P15" s="32">
        <v>631</v>
      </c>
      <c r="Q15" s="32">
        <v>663</v>
      </c>
      <c r="R15" s="32">
        <v>682</v>
      </c>
      <c r="S15" s="33">
        <f aca="true" t="shared" si="11" ref="S15:S40">SUM(T15:U15)</f>
        <v>316</v>
      </c>
      <c r="T15" s="32">
        <v>166</v>
      </c>
      <c r="U15" s="32">
        <v>150</v>
      </c>
      <c r="V15" s="34">
        <v>40</v>
      </c>
    </row>
    <row r="16" spans="1:22" ht="18" customHeight="1">
      <c r="A16" s="12"/>
      <c r="B16" s="4" t="s">
        <v>29</v>
      </c>
      <c r="C16" s="24">
        <v>6</v>
      </c>
      <c r="D16" s="15">
        <v>0</v>
      </c>
      <c r="E16" s="15">
        <f t="shared" si="8"/>
        <v>58</v>
      </c>
      <c r="F16" s="15">
        <v>46</v>
      </c>
      <c r="G16" s="15">
        <v>0</v>
      </c>
      <c r="H16" s="15">
        <v>12</v>
      </c>
      <c r="I16" s="15">
        <f t="shared" si="7"/>
        <v>1494</v>
      </c>
      <c r="J16" s="15">
        <f t="shared" si="9"/>
        <v>774</v>
      </c>
      <c r="K16" s="19">
        <f t="shared" si="10"/>
        <v>720</v>
      </c>
      <c r="L16" s="4" t="s">
        <v>29</v>
      </c>
      <c r="M16" s="31">
        <v>258</v>
      </c>
      <c r="N16" s="32">
        <v>251</v>
      </c>
      <c r="O16" s="32">
        <v>244</v>
      </c>
      <c r="P16" s="32">
        <v>205</v>
      </c>
      <c r="Q16" s="32">
        <v>272</v>
      </c>
      <c r="R16" s="32">
        <v>264</v>
      </c>
      <c r="S16" s="33">
        <f t="shared" si="11"/>
        <v>147</v>
      </c>
      <c r="T16" s="32">
        <v>89</v>
      </c>
      <c r="U16" s="32">
        <v>58</v>
      </c>
      <c r="V16" s="34">
        <v>37</v>
      </c>
    </row>
    <row r="17" spans="1:22" ht="18" customHeight="1">
      <c r="A17" s="12"/>
      <c r="B17" s="4" t="s">
        <v>30</v>
      </c>
      <c r="C17" s="24">
        <v>5</v>
      </c>
      <c r="D17" s="15">
        <v>0</v>
      </c>
      <c r="E17" s="15">
        <f t="shared" si="8"/>
        <v>40</v>
      </c>
      <c r="F17" s="15">
        <v>31</v>
      </c>
      <c r="G17" s="15">
        <v>0</v>
      </c>
      <c r="H17" s="15">
        <v>9</v>
      </c>
      <c r="I17" s="15">
        <f t="shared" si="7"/>
        <v>805</v>
      </c>
      <c r="J17" s="15">
        <f t="shared" si="9"/>
        <v>403</v>
      </c>
      <c r="K17" s="19">
        <f t="shared" si="10"/>
        <v>402</v>
      </c>
      <c r="L17" s="4" t="s">
        <v>30</v>
      </c>
      <c r="M17" s="31">
        <v>132</v>
      </c>
      <c r="N17" s="32">
        <v>141</v>
      </c>
      <c r="O17" s="32">
        <v>133</v>
      </c>
      <c r="P17" s="32">
        <v>136</v>
      </c>
      <c r="Q17" s="32">
        <v>138</v>
      </c>
      <c r="R17" s="32">
        <v>125</v>
      </c>
      <c r="S17" s="33">
        <f t="shared" si="11"/>
        <v>94</v>
      </c>
      <c r="T17" s="32">
        <v>53</v>
      </c>
      <c r="U17" s="32">
        <v>41</v>
      </c>
      <c r="V17" s="34">
        <v>9</v>
      </c>
    </row>
    <row r="18" spans="1:22" ht="18" customHeight="1">
      <c r="A18" s="12"/>
      <c r="B18" s="4" t="s">
        <v>31</v>
      </c>
      <c r="C18" s="24">
        <v>12</v>
      </c>
      <c r="D18" s="15">
        <v>1</v>
      </c>
      <c r="E18" s="15">
        <f t="shared" si="8"/>
        <v>117</v>
      </c>
      <c r="F18" s="15">
        <v>95</v>
      </c>
      <c r="G18" s="15">
        <v>0</v>
      </c>
      <c r="H18" s="15">
        <v>22</v>
      </c>
      <c r="I18" s="15">
        <f t="shared" si="7"/>
        <v>3189</v>
      </c>
      <c r="J18" s="15">
        <f t="shared" si="9"/>
        <v>1652</v>
      </c>
      <c r="K18" s="19">
        <f t="shared" si="10"/>
        <v>1537</v>
      </c>
      <c r="L18" s="4" t="s">
        <v>31</v>
      </c>
      <c r="M18" s="31">
        <v>514</v>
      </c>
      <c r="N18" s="32">
        <v>517</v>
      </c>
      <c r="O18" s="32">
        <v>584</v>
      </c>
      <c r="P18" s="32">
        <v>517</v>
      </c>
      <c r="Q18" s="32">
        <v>554</v>
      </c>
      <c r="R18" s="32">
        <v>503</v>
      </c>
      <c r="S18" s="33">
        <f t="shared" si="11"/>
        <v>248</v>
      </c>
      <c r="T18" s="32">
        <v>131</v>
      </c>
      <c r="U18" s="32">
        <v>117</v>
      </c>
      <c r="V18" s="34">
        <v>31</v>
      </c>
    </row>
    <row r="19" spans="1:22" ht="18" customHeight="1">
      <c r="A19" s="12"/>
      <c r="B19" s="4" t="s">
        <v>32</v>
      </c>
      <c r="C19" s="24">
        <v>10</v>
      </c>
      <c r="D19" s="15">
        <v>0</v>
      </c>
      <c r="E19" s="15">
        <f t="shared" si="8"/>
        <v>116</v>
      </c>
      <c r="F19" s="15">
        <v>85</v>
      </c>
      <c r="G19" s="15">
        <v>0</v>
      </c>
      <c r="H19" s="15">
        <v>31</v>
      </c>
      <c r="I19" s="15">
        <f t="shared" si="7"/>
        <v>2786</v>
      </c>
      <c r="J19" s="15">
        <f t="shared" si="9"/>
        <v>1463</v>
      </c>
      <c r="K19" s="19">
        <f t="shared" si="10"/>
        <v>1323</v>
      </c>
      <c r="L19" s="4" t="s">
        <v>32</v>
      </c>
      <c r="M19" s="31">
        <v>480</v>
      </c>
      <c r="N19" s="32">
        <v>408</v>
      </c>
      <c r="O19" s="32">
        <v>511</v>
      </c>
      <c r="P19" s="32">
        <v>444</v>
      </c>
      <c r="Q19" s="32">
        <v>472</v>
      </c>
      <c r="R19" s="32">
        <v>471</v>
      </c>
      <c r="S19" s="33">
        <f t="shared" si="11"/>
        <v>242</v>
      </c>
      <c r="T19" s="32">
        <v>122</v>
      </c>
      <c r="U19" s="32">
        <v>120</v>
      </c>
      <c r="V19" s="34">
        <v>58</v>
      </c>
    </row>
    <row r="20" spans="1:22" ht="18" customHeight="1">
      <c r="A20" s="12"/>
      <c r="B20" s="4" t="s">
        <v>33</v>
      </c>
      <c r="C20" s="24">
        <v>10</v>
      </c>
      <c r="D20" s="15">
        <v>2</v>
      </c>
      <c r="E20" s="15">
        <f t="shared" si="8"/>
        <v>57</v>
      </c>
      <c r="F20" s="15">
        <v>44</v>
      </c>
      <c r="G20" s="15">
        <v>0</v>
      </c>
      <c r="H20" s="15">
        <v>13</v>
      </c>
      <c r="I20" s="15">
        <f t="shared" si="7"/>
        <v>1151</v>
      </c>
      <c r="J20" s="15">
        <f t="shared" si="9"/>
        <v>613</v>
      </c>
      <c r="K20" s="19">
        <f t="shared" si="10"/>
        <v>538</v>
      </c>
      <c r="L20" s="4" t="s">
        <v>33</v>
      </c>
      <c r="M20" s="31">
        <v>188</v>
      </c>
      <c r="N20" s="32">
        <v>177</v>
      </c>
      <c r="O20" s="32">
        <v>210</v>
      </c>
      <c r="P20" s="32">
        <v>191</v>
      </c>
      <c r="Q20" s="32">
        <v>215</v>
      </c>
      <c r="R20" s="32">
        <v>170</v>
      </c>
      <c r="S20" s="33">
        <f t="shared" si="11"/>
        <v>140</v>
      </c>
      <c r="T20" s="32">
        <v>81</v>
      </c>
      <c r="U20" s="32">
        <v>59</v>
      </c>
      <c r="V20" s="34">
        <v>16</v>
      </c>
    </row>
    <row r="21" spans="1:22" ht="18" customHeight="1">
      <c r="A21" s="12"/>
      <c r="B21" s="4" t="s">
        <v>34</v>
      </c>
      <c r="C21" s="24">
        <v>4</v>
      </c>
      <c r="D21" s="15">
        <v>0</v>
      </c>
      <c r="E21" s="15">
        <f t="shared" si="8"/>
        <v>38</v>
      </c>
      <c r="F21" s="15">
        <v>33</v>
      </c>
      <c r="G21" s="15">
        <v>0</v>
      </c>
      <c r="H21" s="15">
        <v>5</v>
      </c>
      <c r="I21" s="15">
        <f t="shared" si="7"/>
        <v>987</v>
      </c>
      <c r="J21" s="15">
        <f t="shared" si="9"/>
        <v>505</v>
      </c>
      <c r="K21" s="19">
        <f t="shared" si="10"/>
        <v>482</v>
      </c>
      <c r="L21" s="4" t="s">
        <v>34</v>
      </c>
      <c r="M21" s="31">
        <v>155</v>
      </c>
      <c r="N21" s="32">
        <v>155</v>
      </c>
      <c r="O21" s="32">
        <v>167</v>
      </c>
      <c r="P21" s="32">
        <v>155</v>
      </c>
      <c r="Q21" s="32">
        <v>183</v>
      </c>
      <c r="R21" s="32">
        <v>172</v>
      </c>
      <c r="S21" s="33">
        <f t="shared" si="11"/>
        <v>83</v>
      </c>
      <c r="T21" s="32">
        <v>44</v>
      </c>
      <c r="U21" s="32">
        <v>39</v>
      </c>
      <c r="V21" s="34">
        <v>8</v>
      </c>
    </row>
    <row r="22" spans="1:22" ht="18" customHeight="1">
      <c r="A22" s="12"/>
      <c r="B22" s="4" t="s">
        <v>26</v>
      </c>
      <c r="C22" s="24">
        <v>7</v>
      </c>
      <c r="D22" s="15">
        <v>1</v>
      </c>
      <c r="E22" s="15">
        <f t="shared" si="8"/>
        <v>87</v>
      </c>
      <c r="F22" s="15">
        <v>64</v>
      </c>
      <c r="G22" s="15">
        <v>0</v>
      </c>
      <c r="H22" s="15">
        <v>23</v>
      </c>
      <c r="I22" s="15">
        <f t="shared" si="7"/>
        <v>2201</v>
      </c>
      <c r="J22" s="15">
        <f t="shared" si="9"/>
        <v>1133</v>
      </c>
      <c r="K22" s="19">
        <f t="shared" si="10"/>
        <v>1068</v>
      </c>
      <c r="L22" s="4" t="s">
        <v>26</v>
      </c>
      <c r="M22" s="31">
        <v>361</v>
      </c>
      <c r="N22" s="32">
        <v>363</v>
      </c>
      <c r="O22" s="32">
        <v>402</v>
      </c>
      <c r="P22" s="32">
        <v>359</v>
      </c>
      <c r="Q22" s="32">
        <v>370</v>
      </c>
      <c r="R22" s="32">
        <v>346</v>
      </c>
      <c r="S22" s="33">
        <f t="shared" si="11"/>
        <v>173</v>
      </c>
      <c r="T22" s="32">
        <v>94</v>
      </c>
      <c r="U22" s="32">
        <v>79</v>
      </c>
      <c r="V22" s="34">
        <v>7</v>
      </c>
    </row>
    <row r="23" spans="1:22" ht="18" customHeight="1">
      <c r="A23" s="12"/>
      <c r="B23" s="4" t="s">
        <v>35</v>
      </c>
      <c r="C23" s="24">
        <v>5</v>
      </c>
      <c r="D23" s="15">
        <v>1</v>
      </c>
      <c r="E23" s="15">
        <f t="shared" si="8"/>
        <v>41</v>
      </c>
      <c r="F23" s="15">
        <v>30</v>
      </c>
      <c r="G23" s="15">
        <v>0</v>
      </c>
      <c r="H23" s="15">
        <v>11</v>
      </c>
      <c r="I23" s="15">
        <f t="shared" si="7"/>
        <v>919</v>
      </c>
      <c r="J23" s="15">
        <f t="shared" si="9"/>
        <v>502</v>
      </c>
      <c r="K23" s="19">
        <f t="shared" si="10"/>
        <v>417</v>
      </c>
      <c r="L23" s="4" t="s">
        <v>35</v>
      </c>
      <c r="M23" s="31">
        <v>145</v>
      </c>
      <c r="N23" s="32">
        <v>132</v>
      </c>
      <c r="O23" s="32">
        <v>182</v>
      </c>
      <c r="P23" s="32">
        <v>148</v>
      </c>
      <c r="Q23" s="32">
        <v>175</v>
      </c>
      <c r="R23" s="32">
        <v>137</v>
      </c>
      <c r="S23" s="33">
        <f t="shared" si="11"/>
        <v>90</v>
      </c>
      <c r="T23" s="32">
        <v>51</v>
      </c>
      <c r="U23" s="32">
        <v>39</v>
      </c>
      <c r="V23" s="34">
        <v>35</v>
      </c>
    </row>
    <row r="24" spans="1:22" ht="18" customHeight="1">
      <c r="A24" s="12"/>
      <c r="B24" s="4" t="s">
        <v>36</v>
      </c>
      <c r="C24" s="24">
        <v>2</v>
      </c>
      <c r="D24" s="15">
        <v>0</v>
      </c>
      <c r="E24" s="15">
        <f t="shared" si="8"/>
        <v>34</v>
      </c>
      <c r="F24" s="15">
        <v>27</v>
      </c>
      <c r="G24" s="15">
        <v>0</v>
      </c>
      <c r="H24" s="15">
        <v>7</v>
      </c>
      <c r="I24" s="15">
        <f t="shared" si="7"/>
        <v>931</v>
      </c>
      <c r="J24" s="15">
        <f>SUM(M24,O24,Q24)</f>
        <v>461</v>
      </c>
      <c r="K24" s="19">
        <f t="shared" si="10"/>
        <v>470</v>
      </c>
      <c r="L24" s="4" t="s">
        <v>36</v>
      </c>
      <c r="M24" s="31">
        <v>139</v>
      </c>
      <c r="N24" s="32">
        <v>169</v>
      </c>
      <c r="O24" s="32">
        <v>155</v>
      </c>
      <c r="P24" s="32">
        <v>151</v>
      </c>
      <c r="Q24" s="32">
        <v>167</v>
      </c>
      <c r="R24" s="32">
        <v>150</v>
      </c>
      <c r="S24" s="33">
        <f t="shared" si="11"/>
        <v>70</v>
      </c>
      <c r="T24" s="32">
        <v>36</v>
      </c>
      <c r="U24" s="32">
        <v>34</v>
      </c>
      <c r="V24" s="34">
        <v>5</v>
      </c>
    </row>
    <row r="25" spans="1:22" ht="18" customHeight="1">
      <c r="A25" s="12" t="s">
        <v>37</v>
      </c>
      <c r="B25" s="4" t="s">
        <v>38</v>
      </c>
      <c r="C25" s="24">
        <f aca="true" t="shared" si="12" ref="C25:H25">C26</f>
        <v>4</v>
      </c>
      <c r="D25" s="15">
        <f t="shared" si="12"/>
        <v>3</v>
      </c>
      <c r="E25" s="15">
        <f t="shared" si="12"/>
        <v>10</v>
      </c>
      <c r="F25" s="15">
        <f t="shared" si="12"/>
        <v>9</v>
      </c>
      <c r="G25" s="15">
        <f t="shared" si="12"/>
        <v>0</v>
      </c>
      <c r="H25" s="15">
        <f t="shared" si="12"/>
        <v>1</v>
      </c>
      <c r="I25" s="15">
        <f aca="true" t="shared" si="13" ref="I25:I40">SUM(J25:K25)</f>
        <v>129</v>
      </c>
      <c r="J25" s="15">
        <f aca="true" t="shared" si="14" ref="J25:J40">SUM(M25,O25,Q25)</f>
        <v>54</v>
      </c>
      <c r="K25" s="19">
        <f aca="true" t="shared" si="15" ref="K25:K40">SUM(N25,P25,R25)</f>
        <v>75</v>
      </c>
      <c r="L25" s="4" t="s">
        <v>38</v>
      </c>
      <c r="M25" s="31">
        <f>M26</f>
        <v>21</v>
      </c>
      <c r="N25" s="32">
        <f aca="true" t="shared" si="16" ref="N25:V25">N26</f>
        <v>24</v>
      </c>
      <c r="O25" s="32">
        <f t="shared" si="16"/>
        <v>12</v>
      </c>
      <c r="P25" s="32">
        <f t="shared" si="16"/>
        <v>22</v>
      </c>
      <c r="Q25" s="32">
        <f t="shared" si="16"/>
        <v>21</v>
      </c>
      <c r="R25" s="32">
        <f t="shared" si="16"/>
        <v>29</v>
      </c>
      <c r="S25" s="32">
        <f t="shared" si="16"/>
        <v>26</v>
      </c>
      <c r="T25" s="32">
        <f t="shared" si="16"/>
        <v>16</v>
      </c>
      <c r="U25" s="32">
        <f t="shared" si="16"/>
        <v>10</v>
      </c>
      <c r="V25" s="34">
        <f t="shared" si="16"/>
        <v>7</v>
      </c>
    </row>
    <row r="26" spans="1:22" ht="18" customHeight="1">
      <c r="A26" s="12"/>
      <c r="B26" s="2" t="s">
        <v>54</v>
      </c>
      <c r="C26" s="24">
        <v>4</v>
      </c>
      <c r="D26" s="15">
        <v>3</v>
      </c>
      <c r="E26" s="15">
        <f t="shared" si="8"/>
        <v>10</v>
      </c>
      <c r="F26" s="15">
        <v>9</v>
      </c>
      <c r="G26" s="15">
        <v>0</v>
      </c>
      <c r="H26" s="15">
        <v>1</v>
      </c>
      <c r="I26" s="15">
        <f t="shared" si="13"/>
        <v>129</v>
      </c>
      <c r="J26" s="15">
        <f t="shared" si="14"/>
        <v>54</v>
      </c>
      <c r="K26" s="19">
        <f t="shared" si="15"/>
        <v>75</v>
      </c>
      <c r="L26" s="2" t="s">
        <v>54</v>
      </c>
      <c r="M26" s="31">
        <v>21</v>
      </c>
      <c r="N26" s="32">
        <v>24</v>
      </c>
      <c r="O26" s="32">
        <v>12</v>
      </c>
      <c r="P26" s="32">
        <v>22</v>
      </c>
      <c r="Q26" s="32">
        <v>21</v>
      </c>
      <c r="R26" s="32">
        <v>29</v>
      </c>
      <c r="S26" s="33">
        <f t="shared" si="11"/>
        <v>26</v>
      </c>
      <c r="T26" s="32">
        <v>16</v>
      </c>
      <c r="U26" s="32">
        <v>10</v>
      </c>
      <c r="V26" s="34">
        <v>7</v>
      </c>
    </row>
    <row r="27" spans="1:22" ht="18" customHeight="1">
      <c r="A27" s="12" t="s">
        <v>13</v>
      </c>
      <c r="B27" s="4" t="s">
        <v>39</v>
      </c>
      <c r="C27" s="24">
        <f aca="true" t="shared" si="17" ref="C27:H27">C28</f>
        <v>2</v>
      </c>
      <c r="D27" s="15">
        <f t="shared" si="17"/>
        <v>1</v>
      </c>
      <c r="E27" s="15">
        <f t="shared" si="17"/>
        <v>9</v>
      </c>
      <c r="F27" s="15">
        <f t="shared" si="17"/>
        <v>8</v>
      </c>
      <c r="G27" s="15">
        <f t="shared" si="17"/>
        <v>0</v>
      </c>
      <c r="H27" s="15">
        <f t="shared" si="17"/>
        <v>1</v>
      </c>
      <c r="I27" s="15">
        <f t="shared" si="13"/>
        <v>192</v>
      </c>
      <c r="J27" s="15">
        <f t="shared" si="14"/>
        <v>103</v>
      </c>
      <c r="K27" s="19">
        <f t="shared" si="15"/>
        <v>89</v>
      </c>
      <c r="L27" s="4" t="s">
        <v>39</v>
      </c>
      <c r="M27" s="31">
        <f aca="true" t="shared" si="18" ref="M27:V27">M28</f>
        <v>32</v>
      </c>
      <c r="N27" s="32">
        <f t="shared" si="18"/>
        <v>25</v>
      </c>
      <c r="O27" s="32">
        <f t="shared" si="18"/>
        <v>45</v>
      </c>
      <c r="P27" s="32">
        <f t="shared" si="18"/>
        <v>26</v>
      </c>
      <c r="Q27" s="32">
        <f t="shared" si="18"/>
        <v>26</v>
      </c>
      <c r="R27" s="32">
        <f t="shared" si="18"/>
        <v>38</v>
      </c>
      <c r="S27" s="32">
        <f t="shared" si="18"/>
        <v>30</v>
      </c>
      <c r="T27" s="32">
        <f t="shared" si="18"/>
        <v>18</v>
      </c>
      <c r="U27" s="32">
        <f t="shared" si="18"/>
        <v>12</v>
      </c>
      <c r="V27" s="34">
        <f t="shared" si="18"/>
        <v>4</v>
      </c>
    </row>
    <row r="28" spans="1:22" ht="18" customHeight="1">
      <c r="A28" s="12"/>
      <c r="B28" s="2" t="s">
        <v>40</v>
      </c>
      <c r="C28" s="24">
        <v>2</v>
      </c>
      <c r="D28" s="15">
        <v>1</v>
      </c>
      <c r="E28" s="15">
        <f t="shared" si="8"/>
        <v>9</v>
      </c>
      <c r="F28" s="15">
        <v>8</v>
      </c>
      <c r="G28" s="15">
        <v>0</v>
      </c>
      <c r="H28" s="15">
        <v>1</v>
      </c>
      <c r="I28" s="15">
        <f t="shared" si="13"/>
        <v>192</v>
      </c>
      <c r="J28" s="15">
        <f t="shared" si="14"/>
        <v>103</v>
      </c>
      <c r="K28" s="19">
        <f t="shared" si="15"/>
        <v>89</v>
      </c>
      <c r="L28" s="2" t="s">
        <v>40</v>
      </c>
      <c r="M28" s="31">
        <v>32</v>
      </c>
      <c r="N28" s="32">
        <v>25</v>
      </c>
      <c r="O28" s="32">
        <v>45</v>
      </c>
      <c r="P28" s="32">
        <v>26</v>
      </c>
      <c r="Q28" s="32">
        <v>26</v>
      </c>
      <c r="R28" s="32">
        <v>38</v>
      </c>
      <c r="S28" s="33">
        <f t="shared" si="11"/>
        <v>30</v>
      </c>
      <c r="T28" s="32">
        <v>18</v>
      </c>
      <c r="U28" s="32">
        <v>12</v>
      </c>
      <c r="V28" s="34">
        <v>4</v>
      </c>
    </row>
    <row r="29" spans="1:22" ht="18" customHeight="1">
      <c r="A29" s="12" t="s">
        <v>41</v>
      </c>
      <c r="B29" s="4" t="s">
        <v>42</v>
      </c>
      <c r="C29" s="24">
        <f aca="true" t="shared" si="19" ref="C29:H29">C30+C31</f>
        <v>4</v>
      </c>
      <c r="D29" s="15">
        <f t="shared" si="19"/>
        <v>0</v>
      </c>
      <c r="E29" s="15">
        <f t="shared" si="19"/>
        <v>49</v>
      </c>
      <c r="F29" s="15">
        <f t="shared" si="19"/>
        <v>40</v>
      </c>
      <c r="G29" s="15">
        <f t="shared" si="19"/>
        <v>0</v>
      </c>
      <c r="H29" s="15">
        <f t="shared" si="19"/>
        <v>9</v>
      </c>
      <c r="I29" s="15">
        <f t="shared" si="13"/>
        <v>1395</v>
      </c>
      <c r="J29" s="15">
        <f t="shared" si="14"/>
        <v>750</v>
      </c>
      <c r="K29" s="19">
        <f t="shared" si="15"/>
        <v>645</v>
      </c>
      <c r="L29" s="4" t="s">
        <v>42</v>
      </c>
      <c r="M29" s="31">
        <f aca="true" t="shared" si="20" ref="M29:V29">M30+M31</f>
        <v>234</v>
      </c>
      <c r="N29" s="32">
        <f t="shared" si="20"/>
        <v>210</v>
      </c>
      <c r="O29" s="32">
        <f t="shared" si="20"/>
        <v>240</v>
      </c>
      <c r="P29" s="32">
        <f t="shared" si="20"/>
        <v>221</v>
      </c>
      <c r="Q29" s="32">
        <f t="shared" si="20"/>
        <v>276</v>
      </c>
      <c r="R29" s="32">
        <f t="shared" si="20"/>
        <v>214</v>
      </c>
      <c r="S29" s="32">
        <f t="shared" si="20"/>
        <v>120</v>
      </c>
      <c r="T29" s="32">
        <f t="shared" si="20"/>
        <v>61</v>
      </c>
      <c r="U29" s="32">
        <f t="shared" si="20"/>
        <v>59</v>
      </c>
      <c r="V29" s="34">
        <f t="shared" si="20"/>
        <v>12</v>
      </c>
    </row>
    <row r="30" spans="1:22" ht="18" customHeight="1">
      <c r="A30" s="12"/>
      <c r="B30" s="2" t="s">
        <v>43</v>
      </c>
      <c r="C30" s="24">
        <v>3</v>
      </c>
      <c r="D30" s="15">
        <v>0</v>
      </c>
      <c r="E30" s="15">
        <f t="shared" si="8"/>
        <v>30</v>
      </c>
      <c r="F30" s="15">
        <v>24</v>
      </c>
      <c r="G30" s="15">
        <v>0</v>
      </c>
      <c r="H30" s="15">
        <v>6</v>
      </c>
      <c r="I30" s="15">
        <f t="shared" si="13"/>
        <v>807</v>
      </c>
      <c r="J30" s="15">
        <f t="shared" si="14"/>
        <v>434</v>
      </c>
      <c r="K30" s="19">
        <f t="shared" si="15"/>
        <v>373</v>
      </c>
      <c r="L30" s="2" t="s">
        <v>43</v>
      </c>
      <c r="M30" s="31">
        <v>136</v>
      </c>
      <c r="N30" s="32">
        <v>124</v>
      </c>
      <c r="O30" s="32">
        <v>133</v>
      </c>
      <c r="P30" s="32">
        <v>124</v>
      </c>
      <c r="Q30" s="32">
        <v>165</v>
      </c>
      <c r="R30" s="32">
        <v>125</v>
      </c>
      <c r="S30" s="33">
        <f t="shared" si="11"/>
        <v>67</v>
      </c>
      <c r="T30" s="32">
        <v>38</v>
      </c>
      <c r="U30" s="32">
        <v>29</v>
      </c>
      <c r="V30" s="34">
        <v>7</v>
      </c>
    </row>
    <row r="31" spans="1:22" ht="18" customHeight="1">
      <c r="A31" s="12"/>
      <c r="B31" s="2" t="s">
        <v>44</v>
      </c>
      <c r="C31" s="24">
        <v>1</v>
      </c>
      <c r="D31" s="15">
        <v>0</v>
      </c>
      <c r="E31" s="15">
        <f t="shared" si="8"/>
        <v>19</v>
      </c>
      <c r="F31" s="15">
        <v>16</v>
      </c>
      <c r="G31" s="15">
        <v>0</v>
      </c>
      <c r="H31" s="15">
        <v>3</v>
      </c>
      <c r="I31" s="15">
        <f t="shared" si="13"/>
        <v>588</v>
      </c>
      <c r="J31" s="15">
        <f t="shared" si="14"/>
        <v>316</v>
      </c>
      <c r="K31" s="19">
        <f t="shared" si="15"/>
        <v>272</v>
      </c>
      <c r="L31" s="2" t="s">
        <v>44</v>
      </c>
      <c r="M31" s="31">
        <v>98</v>
      </c>
      <c r="N31" s="32">
        <v>86</v>
      </c>
      <c r="O31" s="32">
        <v>107</v>
      </c>
      <c r="P31" s="32">
        <v>97</v>
      </c>
      <c r="Q31" s="32">
        <v>111</v>
      </c>
      <c r="R31" s="32">
        <v>89</v>
      </c>
      <c r="S31" s="33">
        <f t="shared" si="11"/>
        <v>53</v>
      </c>
      <c r="T31" s="32">
        <v>23</v>
      </c>
      <c r="U31" s="32">
        <v>30</v>
      </c>
      <c r="V31" s="34">
        <v>5</v>
      </c>
    </row>
    <row r="32" spans="1:22" ht="18" customHeight="1">
      <c r="A32" s="12" t="s">
        <v>55</v>
      </c>
      <c r="B32" s="4" t="s">
        <v>45</v>
      </c>
      <c r="C32" s="24">
        <f aca="true" t="shared" si="21" ref="C32:H32">C33</f>
        <v>4</v>
      </c>
      <c r="D32" s="15">
        <f t="shared" si="21"/>
        <v>1</v>
      </c>
      <c r="E32" s="15">
        <f t="shared" si="21"/>
        <v>24</v>
      </c>
      <c r="F32" s="15">
        <f t="shared" si="21"/>
        <v>18</v>
      </c>
      <c r="G32" s="15">
        <f t="shared" si="21"/>
        <v>0</v>
      </c>
      <c r="H32" s="15">
        <f t="shared" si="21"/>
        <v>6</v>
      </c>
      <c r="I32" s="15">
        <f t="shared" si="13"/>
        <v>455</v>
      </c>
      <c r="J32" s="15">
        <f t="shared" si="14"/>
        <v>225</v>
      </c>
      <c r="K32" s="19">
        <f t="shared" si="15"/>
        <v>230</v>
      </c>
      <c r="L32" s="4" t="s">
        <v>45</v>
      </c>
      <c r="M32" s="31">
        <f aca="true" t="shared" si="22" ref="M32:V32">M33</f>
        <v>80</v>
      </c>
      <c r="N32" s="32">
        <f t="shared" si="22"/>
        <v>76</v>
      </c>
      <c r="O32" s="32">
        <f t="shared" si="22"/>
        <v>76</v>
      </c>
      <c r="P32" s="32">
        <f t="shared" si="22"/>
        <v>79</v>
      </c>
      <c r="Q32" s="32">
        <f t="shared" si="22"/>
        <v>69</v>
      </c>
      <c r="R32" s="32">
        <f t="shared" si="22"/>
        <v>75</v>
      </c>
      <c r="S32" s="32">
        <f t="shared" si="22"/>
        <v>55</v>
      </c>
      <c r="T32" s="32">
        <f t="shared" si="22"/>
        <v>34</v>
      </c>
      <c r="U32" s="32">
        <f t="shared" si="22"/>
        <v>21</v>
      </c>
      <c r="V32" s="34">
        <f t="shared" si="22"/>
        <v>7</v>
      </c>
    </row>
    <row r="33" spans="1:22" ht="18" customHeight="1">
      <c r="A33" s="12"/>
      <c r="B33" s="2" t="s">
        <v>46</v>
      </c>
      <c r="C33" s="24">
        <v>4</v>
      </c>
      <c r="D33" s="15">
        <v>1</v>
      </c>
      <c r="E33" s="15">
        <f t="shared" si="8"/>
        <v>24</v>
      </c>
      <c r="F33" s="15">
        <v>18</v>
      </c>
      <c r="G33" s="15">
        <f>G35+G37</f>
        <v>0</v>
      </c>
      <c r="H33" s="15">
        <v>6</v>
      </c>
      <c r="I33" s="15">
        <f t="shared" si="13"/>
        <v>455</v>
      </c>
      <c r="J33" s="15">
        <f t="shared" si="14"/>
        <v>225</v>
      </c>
      <c r="K33" s="19">
        <f t="shared" si="15"/>
        <v>230</v>
      </c>
      <c r="L33" s="2" t="s">
        <v>46</v>
      </c>
      <c r="M33" s="31">
        <v>80</v>
      </c>
      <c r="N33" s="32">
        <v>76</v>
      </c>
      <c r="O33" s="32">
        <v>76</v>
      </c>
      <c r="P33" s="32">
        <v>79</v>
      </c>
      <c r="Q33" s="32">
        <v>69</v>
      </c>
      <c r="R33" s="32">
        <v>75</v>
      </c>
      <c r="S33" s="33">
        <f t="shared" si="11"/>
        <v>55</v>
      </c>
      <c r="T33" s="32">
        <v>34</v>
      </c>
      <c r="U33" s="32">
        <v>21</v>
      </c>
      <c r="V33" s="34">
        <v>7</v>
      </c>
    </row>
    <row r="34" spans="1:22" ht="18" customHeight="1">
      <c r="A34" s="12" t="s">
        <v>55</v>
      </c>
      <c r="B34" s="4" t="s">
        <v>47</v>
      </c>
      <c r="C34" s="24">
        <f aca="true" t="shared" si="23" ref="C34:H34">C35</f>
        <v>3</v>
      </c>
      <c r="D34" s="15">
        <f t="shared" si="23"/>
        <v>1</v>
      </c>
      <c r="E34" s="15">
        <f t="shared" si="23"/>
        <v>14</v>
      </c>
      <c r="F34" s="15">
        <f t="shared" si="23"/>
        <v>10</v>
      </c>
      <c r="G34" s="15">
        <f t="shared" si="23"/>
        <v>0</v>
      </c>
      <c r="H34" s="15">
        <f t="shared" si="23"/>
        <v>4</v>
      </c>
      <c r="I34" s="15">
        <f t="shared" si="13"/>
        <v>182</v>
      </c>
      <c r="J34" s="15">
        <f t="shared" si="14"/>
        <v>87</v>
      </c>
      <c r="K34" s="19">
        <f t="shared" si="15"/>
        <v>95</v>
      </c>
      <c r="L34" s="4" t="s">
        <v>47</v>
      </c>
      <c r="M34" s="31">
        <f aca="true" t="shared" si="24" ref="M34:V34">M35</f>
        <v>18</v>
      </c>
      <c r="N34" s="32">
        <f t="shared" si="24"/>
        <v>24</v>
      </c>
      <c r="O34" s="32">
        <f t="shared" si="24"/>
        <v>30</v>
      </c>
      <c r="P34" s="32">
        <f t="shared" si="24"/>
        <v>35</v>
      </c>
      <c r="Q34" s="32">
        <f t="shared" si="24"/>
        <v>39</v>
      </c>
      <c r="R34" s="32">
        <f t="shared" si="24"/>
        <v>36</v>
      </c>
      <c r="S34" s="32">
        <f t="shared" si="24"/>
        <v>35</v>
      </c>
      <c r="T34" s="32">
        <f t="shared" si="24"/>
        <v>24</v>
      </c>
      <c r="U34" s="32">
        <f t="shared" si="24"/>
        <v>11</v>
      </c>
      <c r="V34" s="34">
        <f t="shared" si="24"/>
        <v>11</v>
      </c>
    </row>
    <row r="35" spans="1:22" ht="18" customHeight="1">
      <c r="A35" s="12"/>
      <c r="B35" s="2" t="s">
        <v>48</v>
      </c>
      <c r="C35" s="24">
        <v>3</v>
      </c>
      <c r="D35" s="15">
        <v>1</v>
      </c>
      <c r="E35" s="15">
        <f t="shared" si="8"/>
        <v>14</v>
      </c>
      <c r="F35" s="15">
        <v>10</v>
      </c>
      <c r="G35" s="15">
        <v>0</v>
      </c>
      <c r="H35" s="15">
        <v>4</v>
      </c>
      <c r="I35" s="15">
        <f t="shared" si="13"/>
        <v>182</v>
      </c>
      <c r="J35" s="15">
        <f t="shared" si="14"/>
        <v>87</v>
      </c>
      <c r="K35" s="19">
        <f t="shared" si="15"/>
        <v>95</v>
      </c>
      <c r="L35" s="2" t="s">
        <v>48</v>
      </c>
      <c r="M35" s="31">
        <v>18</v>
      </c>
      <c r="N35" s="32">
        <v>24</v>
      </c>
      <c r="O35" s="32">
        <v>30</v>
      </c>
      <c r="P35" s="32">
        <v>35</v>
      </c>
      <c r="Q35" s="32">
        <v>39</v>
      </c>
      <c r="R35" s="32">
        <v>36</v>
      </c>
      <c r="S35" s="33">
        <f t="shared" si="11"/>
        <v>35</v>
      </c>
      <c r="T35" s="32">
        <v>24</v>
      </c>
      <c r="U35" s="32">
        <v>11</v>
      </c>
      <c r="V35" s="34">
        <v>11</v>
      </c>
    </row>
    <row r="36" spans="1:22" ht="18" customHeight="1">
      <c r="A36" s="12" t="s">
        <v>55</v>
      </c>
      <c r="B36" s="4" t="s">
        <v>49</v>
      </c>
      <c r="C36" s="24">
        <f aca="true" t="shared" si="25" ref="C36:H36">C37+C38</f>
        <v>3</v>
      </c>
      <c r="D36" s="15">
        <f t="shared" si="25"/>
        <v>1</v>
      </c>
      <c r="E36" s="15">
        <f t="shared" si="25"/>
        <v>16</v>
      </c>
      <c r="F36" s="15">
        <f t="shared" si="25"/>
        <v>12</v>
      </c>
      <c r="G36" s="15">
        <f t="shared" si="25"/>
        <v>0</v>
      </c>
      <c r="H36" s="15">
        <f t="shared" si="25"/>
        <v>4</v>
      </c>
      <c r="I36" s="15">
        <f t="shared" si="13"/>
        <v>329</v>
      </c>
      <c r="J36" s="15">
        <f t="shared" si="14"/>
        <v>166</v>
      </c>
      <c r="K36" s="19">
        <f t="shared" si="15"/>
        <v>163</v>
      </c>
      <c r="L36" s="4" t="s">
        <v>49</v>
      </c>
      <c r="M36" s="31">
        <f>M37+M38</f>
        <v>57</v>
      </c>
      <c r="N36" s="32">
        <f aca="true" t="shared" si="26" ref="N36:V36">N37+N38</f>
        <v>60</v>
      </c>
      <c r="O36" s="32">
        <f t="shared" si="26"/>
        <v>52</v>
      </c>
      <c r="P36" s="32">
        <f t="shared" si="26"/>
        <v>47</v>
      </c>
      <c r="Q36" s="32">
        <f t="shared" si="26"/>
        <v>57</v>
      </c>
      <c r="R36" s="32">
        <f t="shared" si="26"/>
        <v>56</v>
      </c>
      <c r="S36" s="32">
        <f t="shared" si="26"/>
        <v>41</v>
      </c>
      <c r="T36" s="32">
        <f t="shared" si="26"/>
        <v>30</v>
      </c>
      <c r="U36" s="32">
        <f t="shared" si="26"/>
        <v>11</v>
      </c>
      <c r="V36" s="34">
        <f t="shared" si="26"/>
        <v>12</v>
      </c>
    </row>
    <row r="37" spans="1:22" ht="18" customHeight="1">
      <c r="A37" s="12"/>
      <c r="B37" s="2" t="s">
        <v>50</v>
      </c>
      <c r="C37" s="24">
        <v>1</v>
      </c>
      <c r="D37" s="15">
        <v>0</v>
      </c>
      <c r="E37" s="15">
        <f t="shared" si="8"/>
        <v>4</v>
      </c>
      <c r="F37" s="15">
        <v>3</v>
      </c>
      <c r="G37" s="15">
        <v>0</v>
      </c>
      <c r="H37" s="15">
        <v>1</v>
      </c>
      <c r="I37" s="15">
        <f t="shared" si="13"/>
        <v>87</v>
      </c>
      <c r="J37" s="15">
        <f t="shared" si="14"/>
        <v>49</v>
      </c>
      <c r="K37" s="19">
        <f t="shared" si="15"/>
        <v>38</v>
      </c>
      <c r="L37" s="2" t="s">
        <v>50</v>
      </c>
      <c r="M37" s="31">
        <v>17</v>
      </c>
      <c r="N37" s="32">
        <v>9</v>
      </c>
      <c r="O37" s="32">
        <v>16</v>
      </c>
      <c r="P37" s="32">
        <v>14</v>
      </c>
      <c r="Q37" s="32">
        <v>16</v>
      </c>
      <c r="R37" s="32">
        <v>15</v>
      </c>
      <c r="S37" s="33">
        <f t="shared" si="11"/>
        <v>13</v>
      </c>
      <c r="T37" s="32">
        <v>8</v>
      </c>
      <c r="U37" s="32">
        <v>5</v>
      </c>
      <c r="V37" s="34">
        <v>1</v>
      </c>
    </row>
    <row r="38" spans="1:22" ht="18" customHeight="1">
      <c r="A38" s="12"/>
      <c r="B38" s="2" t="s">
        <v>51</v>
      </c>
      <c r="C38" s="24">
        <v>2</v>
      </c>
      <c r="D38" s="15">
        <v>1</v>
      </c>
      <c r="E38" s="15">
        <f t="shared" si="8"/>
        <v>12</v>
      </c>
      <c r="F38" s="15">
        <v>9</v>
      </c>
      <c r="G38" s="15">
        <v>0</v>
      </c>
      <c r="H38" s="15">
        <v>3</v>
      </c>
      <c r="I38" s="15">
        <f t="shared" si="13"/>
        <v>242</v>
      </c>
      <c r="J38" s="15">
        <f t="shared" si="14"/>
        <v>117</v>
      </c>
      <c r="K38" s="19">
        <f t="shared" si="15"/>
        <v>125</v>
      </c>
      <c r="L38" s="2" t="s">
        <v>51</v>
      </c>
      <c r="M38" s="31">
        <v>40</v>
      </c>
      <c r="N38" s="32">
        <v>51</v>
      </c>
      <c r="O38" s="32">
        <v>36</v>
      </c>
      <c r="P38" s="32">
        <v>33</v>
      </c>
      <c r="Q38" s="32">
        <v>41</v>
      </c>
      <c r="R38" s="32">
        <v>41</v>
      </c>
      <c r="S38" s="33">
        <f t="shared" si="11"/>
        <v>28</v>
      </c>
      <c r="T38" s="32">
        <v>22</v>
      </c>
      <c r="U38" s="32">
        <v>6</v>
      </c>
      <c r="V38" s="34">
        <v>11</v>
      </c>
    </row>
    <row r="39" spans="1:22" ht="18" customHeight="1">
      <c r="A39" s="12" t="s">
        <v>37</v>
      </c>
      <c r="B39" s="4" t="s">
        <v>52</v>
      </c>
      <c r="C39" s="24">
        <f aca="true" t="shared" si="27" ref="C39:H39">C40</f>
        <v>5</v>
      </c>
      <c r="D39" s="15">
        <f t="shared" si="27"/>
        <v>1</v>
      </c>
      <c r="E39" s="15">
        <f t="shared" si="27"/>
        <v>28</v>
      </c>
      <c r="F39" s="15">
        <f t="shared" si="27"/>
        <v>22</v>
      </c>
      <c r="G39" s="15">
        <f t="shared" si="27"/>
        <v>0</v>
      </c>
      <c r="H39" s="15">
        <f t="shared" si="27"/>
        <v>6</v>
      </c>
      <c r="I39" s="15">
        <f t="shared" si="13"/>
        <v>507</v>
      </c>
      <c r="J39" s="15">
        <f t="shared" si="14"/>
        <v>261</v>
      </c>
      <c r="K39" s="19">
        <f t="shared" si="15"/>
        <v>246</v>
      </c>
      <c r="L39" s="4" t="s">
        <v>52</v>
      </c>
      <c r="M39" s="31">
        <f aca="true" t="shared" si="28" ref="M39:V39">M40</f>
        <v>88</v>
      </c>
      <c r="N39" s="32">
        <f t="shared" si="28"/>
        <v>70</v>
      </c>
      <c r="O39" s="32">
        <f t="shared" si="28"/>
        <v>78</v>
      </c>
      <c r="P39" s="32">
        <f t="shared" si="28"/>
        <v>100</v>
      </c>
      <c r="Q39" s="32">
        <f t="shared" si="28"/>
        <v>95</v>
      </c>
      <c r="R39" s="32">
        <f t="shared" si="28"/>
        <v>76</v>
      </c>
      <c r="S39" s="32">
        <f t="shared" si="28"/>
        <v>74</v>
      </c>
      <c r="T39" s="32">
        <f t="shared" si="28"/>
        <v>40</v>
      </c>
      <c r="U39" s="32">
        <f t="shared" si="28"/>
        <v>34</v>
      </c>
      <c r="V39" s="34">
        <f t="shared" si="28"/>
        <v>17</v>
      </c>
    </row>
    <row r="40" spans="1:22" ht="18" customHeight="1">
      <c r="A40" s="12"/>
      <c r="B40" s="3" t="s">
        <v>53</v>
      </c>
      <c r="C40" s="29">
        <v>5</v>
      </c>
      <c r="D40" s="17">
        <v>1</v>
      </c>
      <c r="E40" s="17">
        <f t="shared" si="8"/>
        <v>28</v>
      </c>
      <c r="F40" s="17">
        <v>22</v>
      </c>
      <c r="G40" s="17">
        <v>0</v>
      </c>
      <c r="H40" s="17">
        <v>6</v>
      </c>
      <c r="I40" s="17">
        <f t="shared" si="13"/>
        <v>507</v>
      </c>
      <c r="J40" s="17">
        <f t="shared" si="14"/>
        <v>261</v>
      </c>
      <c r="K40" s="20">
        <f t="shared" si="15"/>
        <v>246</v>
      </c>
      <c r="L40" s="3" t="s">
        <v>53</v>
      </c>
      <c r="M40" s="35">
        <v>88</v>
      </c>
      <c r="N40" s="36">
        <v>70</v>
      </c>
      <c r="O40" s="36">
        <v>78</v>
      </c>
      <c r="P40" s="36">
        <v>100</v>
      </c>
      <c r="Q40" s="36">
        <v>95</v>
      </c>
      <c r="R40" s="36">
        <v>76</v>
      </c>
      <c r="S40" s="37">
        <f t="shared" si="11"/>
        <v>74</v>
      </c>
      <c r="T40" s="36">
        <v>40</v>
      </c>
      <c r="U40" s="36">
        <v>34</v>
      </c>
      <c r="V40" s="38">
        <v>17</v>
      </c>
    </row>
  </sheetData>
  <sheetProtection/>
  <mergeCells count="21">
    <mergeCell ref="B2:B4"/>
    <mergeCell ref="L2:L4"/>
    <mergeCell ref="C2:D2"/>
    <mergeCell ref="E2:H2"/>
    <mergeCell ref="E3:E4"/>
    <mergeCell ref="K3:K4"/>
    <mergeCell ref="J3:J4"/>
    <mergeCell ref="C3:C4"/>
    <mergeCell ref="M2:R2"/>
    <mergeCell ref="H3:H4"/>
    <mergeCell ref="I2:K2"/>
    <mergeCell ref="S2:U2"/>
    <mergeCell ref="M3:N3"/>
    <mergeCell ref="O3:P3"/>
    <mergeCell ref="Q3:R3"/>
    <mergeCell ref="T3:T4"/>
    <mergeCell ref="G3:G4"/>
    <mergeCell ref="U3:U4"/>
    <mergeCell ref="S3:S4"/>
    <mergeCell ref="F3:F4"/>
    <mergeCell ref="I3:I4"/>
  </mergeCells>
  <printOptions verticalCentered="1"/>
  <pageMargins left="0.7874015748031497" right="0.1968503937007874" top="0.5905511811023623" bottom="0.5905511811023623" header="0.5905511811023623" footer="0.5905511811023623"/>
  <pageSetup horizontalDpi="600" verticalDpi="600" orientation="landscape" paperSize="9" scale="80" r:id="rId1"/>
  <colBreaks count="1" manualBreakCount="1">
    <brk id="11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2018-01-04T05:54:30Z</cp:lastPrinted>
  <dcterms:created xsi:type="dcterms:W3CDTF">1997-01-08T22:48:59Z</dcterms:created>
  <dcterms:modified xsi:type="dcterms:W3CDTF">2018-01-15T07:53:25Z</dcterms:modified>
  <cp:category/>
  <cp:version/>
  <cp:contentType/>
  <cp:contentStatus/>
</cp:coreProperties>
</file>