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65506" windowWidth="15315" windowHeight="4485" tabRatio="762" activeTab="0"/>
  </bookViews>
  <sheets>
    <sheet name="小学校の状況" sheetId="1" r:id="rId1"/>
  </sheets>
  <definedNames>
    <definedName name="_xlnm.Print_Area" localSheetId="0">'小学校の状況'!$B$1:$AB$40</definedName>
  </definedNames>
  <calcPr fullCalcOnLoad="1"/>
</workbook>
</file>

<file path=xl/sharedStrings.xml><?xml version="1.0" encoding="utf-8"?>
<sst xmlns="http://schemas.openxmlformats.org/spreadsheetml/2006/main" count="152" uniqueCount="62">
  <si>
    <t>計</t>
  </si>
  <si>
    <t>男</t>
  </si>
  <si>
    <t>女</t>
  </si>
  <si>
    <t>（本務者）</t>
  </si>
  <si>
    <t>県          計</t>
  </si>
  <si>
    <t>市          計</t>
  </si>
  <si>
    <t>郡          計</t>
  </si>
  <si>
    <t>国          立</t>
  </si>
  <si>
    <t>公          立</t>
  </si>
  <si>
    <t>私          立</t>
  </si>
  <si>
    <t>-</t>
  </si>
  <si>
    <t>*</t>
  </si>
  <si>
    <t>*</t>
  </si>
  <si>
    <t>単式学級</t>
  </si>
  <si>
    <t>複式学級</t>
  </si>
  <si>
    <t>児　　　　　童　　　　　数</t>
  </si>
  <si>
    <t>学　　校　　数</t>
  </si>
  <si>
    <t>学　　級　　数</t>
  </si>
  <si>
    <t>３学年</t>
  </si>
  <si>
    <t>１学年</t>
  </si>
  <si>
    <t>２学年</t>
  </si>
  <si>
    <t>４学年</t>
  </si>
  <si>
    <t>５学年</t>
  </si>
  <si>
    <t>６学年</t>
  </si>
  <si>
    <t>職　員　数</t>
  </si>
  <si>
    <t>へき地等　　指定校</t>
  </si>
  <si>
    <t>小学校（つづき）</t>
  </si>
  <si>
    <t>四国中央市</t>
  </si>
  <si>
    <t>松   山   市</t>
  </si>
  <si>
    <t>今   治   市</t>
  </si>
  <si>
    <t>宇 和 島 市</t>
  </si>
  <si>
    <t>八 幡 浜 市</t>
  </si>
  <si>
    <t>新 居 浜 市</t>
  </si>
  <si>
    <t>西   条   市</t>
  </si>
  <si>
    <t>大   洲   市</t>
  </si>
  <si>
    <t>伊   予   市</t>
  </si>
  <si>
    <t>西   予   市</t>
  </si>
  <si>
    <t>東   温   市</t>
  </si>
  <si>
    <t>越   智   郡</t>
  </si>
  <si>
    <t>上 浮 穴 郡</t>
  </si>
  <si>
    <t>久万高原町</t>
  </si>
  <si>
    <t>*</t>
  </si>
  <si>
    <t>伊   予   郡</t>
  </si>
  <si>
    <t>松   前   町</t>
  </si>
  <si>
    <t>砥   部   町</t>
  </si>
  <si>
    <t>喜   多   郡</t>
  </si>
  <si>
    <t>内   子   町</t>
  </si>
  <si>
    <t>西 宇 和 郡</t>
  </si>
  <si>
    <t>伊   方   町</t>
  </si>
  <si>
    <t>北 宇 和 郡</t>
  </si>
  <si>
    <t>松   野   町</t>
  </si>
  <si>
    <t>鬼   北   町</t>
  </si>
  <si>
    <t>南 宇 和 郡</t>
  </si>
  <si>
    <t>愛   南   町</t>
  </si>
  <si>
    <t>上   島   町</t>
  </si>
  <si>
    <t>*</t>
  </si>
  <si>
    <t>*</t>
  </si>
  <si>
    <t xml:space="preserve"> </t>
  </si>
  <si>
    <t>特別支援
学　　　級</t>
  </si>
  <si>
    <t>教　員　数　（　本　務　者　）</t>
  </si>
  <si>
    <t>区分</t>
  </si>
  <si>
    <t>小学校の状況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</si>
</sst>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  <numFmt numFmtId="178" formatCode="#,##0_);[Red]\(#,##0\)"/>
    <numFmt numFmtId="179" formatCode="#,##0_ "/>
    <numFmt numFmtId="180" formatCode="_ * #,##0.0_ ;_ * \-#,##0.0_ ;_ * &quot;-&quot;_ ;_ @_ "/>
    <numFmt numFmtId="181" formatCode="0.00_ "/>
    <numFmt numFmtId="182" formatCode="0.000_ "/>
    <numFmt numFmtId="183" formatCode="#,##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明朝"/>
      <family val="1"/>
    </font>
    <font>
      <sz val="12"/>
      <name val="HGPｺﾞｼｯｸM"/>
      <family val="3"/>
    </font>
    <font>
      <sz val="12"/>
      <color indexed="8"/>
      <name val="ＭＳ Ｐ明朝"/>
      <family val="1"/>
    </font>
    <font>
      <b/>
      <sz val="14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38" fontId="6" fillId="0" borderId="0" xfId="49" applyFont="1" applyFill="1" applyBorder="1" applyAlignment="1">
      <alignment horizontal="center" vertical="center"/>
    </xf>
    <xf numFmtId="38" fontId="6" fillId="0" borderId="0" xfId="49" applyFont="1" applyFill="1" applyAlignment="1">
      <alignment vertical="center"/>
    </xf>
    <xf numFmtId="38" fontId="6" fillId="0" borderId="10" xfId="49" applyFont="1" applyFill="1" applyBorder="1" applyAlignment="1">
      <alignment horizontal="right" vertical="center"/>
    </xf>
    <xf numFmtId="38" fontId="6" fillId="0" borderId="11" xfId="49" applyFont="1" applyFill="1" applyBorder="1" applyAlignment="1">
      <alignment horizontal="right" vertical="center"/>
    </xf>
    <xf numFmtId="38" fontId="6" fillId="0" borderId="10" xfId="49" applyFont="1" applyFill="1" applyBorder="1" applyAlignment="1">
      <alignment horizontal="center" vertical="center"/>
    </xf>
    <xf numFmtId="38" fontId="7" fillId="0" borderId="0" xfId="49" applyFont="1" applyFill="1" applyAlignment="1">
      <alignment vertical="center"/>
    </xf>
    <xf numFmtId="38" fontId="6" fillId="0" borderId="12" xfId="49" applyFont="1" applyFill="1" applyBorder="1" applyAlignment="1">
      <alignment horizontal="center" vertical="center"/>
    </xf>
    <xf numFmtId="38" fontId="6" fillId="0" borderId="0" xfId="49" applyFont="1" applyFill="1" applyAlignment="1">
      <alignment/>
    </xf>
    <xf numFmtId="38" fontId="4" fillId="0" borderId="13" xfId="49" applyFont="1" applyFill="1" applyBorder="1" applyAlignment="1">
      <alignment horizontal="center" vertical="center"/>
    </xf>
    <xf numFmtId="38" fontId="4" fillId="0" borderId="11" xfId="49" applyFont="1" applyFill="1" applyBorder="1" applyAlignment="1">
      <alignment horizontal="center" vertical="center"/>
    </xf>
    <xf numFmtId="38" fontId="4" fillId="0" borderId="0" xfId="49" applyFont="1" applyFill="1" applyAlignment="1">
      <alignment vertical="center"/>
    </xf>
    <xf numFmtId="38" fontId="4" fillId="0" borderId="10" xfId="49" applyFont="1" applyFill="1" applyBorder="1" applyAlignment="1">
      <alignment horizontal="center" vertical="center"/>
    </xf>
    <xf numFmtId="38" fontId="6" fillId="0" borderId="14" xfId="49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>
      <alignment horizontal="right"/>
    </xf>
    <xf numFmtId="179" fontId="5" fillId="0" borderId="12" xfId="0" applyNumberFormat="1" applyFont="1" applyFill="1" applyBorder="1" applyAlignment="1">
      <alignment horizontal="right"/>
    </xf>
    <xf numFmtId="41" fontId="5" fillId="0" borderId="12" xfId="0" applyNumberFormat="1" applyFont="1" applyFill="1" applyBorder="1" applyAlignment="1">
      <alignment horizontal="right"/>
    </xf>
    <xf numFmtId="179" fontId="5" fillId="0" borderId="15" xfId="0" applyNumberFormat="1" applyFont="1" applyFill="1" applyBorder="1" applyAlignment="1">
      <alignment horizontal="right"/>
    </xf>
    <xf numFmtId="177" fontId="5" fillId="0" borderId="0" xfId="49" applyNumberFormat="1" applyFont="1" applyFill="1" applyBorder="1" applyAlignment="1">
      <alignment/>
    </xf>
    <xf numFmtId="177" fontId="5" fillId="0" borderId="12" xfId="49" applyNumberFormat="1" applyFont="1" applyFill="1" applyBorder="1" applyAlignment="1">
      <alignment/>
    </xf>
    <xf numFmtId="41" fontId="5" fillId="0" borderId="15" xfId="0" applyNumberFormat="1" applyFont="1" applyFill="1" applyBorder="1" applyAlignment="1">
      <alignment horizontal="right"/>
    </xf>
    <xf numFmtId="177" fontId="5" fillId="0" borderId="0" xfId="49" applyNumberFormat="1" applyFont="1" applyFill="1" applyBorder="1" applyAlignment="1">
      <alignment horizontal="right"/>
    </xf>
    <xf numFmtId="177" fontId="5" fillId="0" borderId="12" xfId="49" applyNumberFormat="1" applyFont="1" applyFill="1" applyBorder="1" applyAlignment="1">
      <alignment horizontal="right"/>
    </xf>
    <xf numFmtId="179" fontId="0" fillId="0" borderId="0" xfId="0" applyNumberFormat="1" applyFill="1" applyBorder="1" applyAlignment="1">
      <alignment horizontal="right"/>
    </xf>
    <xf numFmtId="41" fontId="0" fillId="0" borderId="0" xfId="0" applyNumberFormat="1" applyFill="1" applyAlignment="1">
      <alignment horizontal="right"/>
    </xf>
    <xf numFmtId="177" fontId="0" fillId="0" borderId="0" xfId="49" applyNumberFormat="1" applyFont="1" applyFill="1" applyBorder="1" applyAlignment="1">
      <alignment/>
    </xf>
    <xf numFmtId="179" fontId="0" fillId="0" borderId="0" xfId="0" applyNumberFormat="1" applyFill="1" applyAlignment="1">
      <alignment horizontal="right"/>
    </xf>
    <xf numFmtId="177" fontId="0" fillId="0" borderId="0" xfId="49" applyNumberFormat="1" applyFont="1" applyFill="1" applyBorder="1" applyAlignment="1">
      <alignment horizontal="right"/>
    </xf>
    <xf numFmtId="41" fontId="0" fillId="0" borderId="0" xfId="0" applyNumberFormat="1" applyFill="1" applyAlignment="1">
      <alignment horizontal="left"/>
    </xf>
    <xf numFmtId="179" fontId="5" fillId="0" borderId="0" xfId="61" applyNumberFormat="1" applyFont="1" applyAlignment="1">
      <alignment horizontal="right" vertical="center" shrinkToFit="1"/>
      <protection/>
    </xf>
    <xf numFmtId="179" fontId="5" fillId="0" borderId="0" xfId="61" applyNumberFormat="1" applyFont="1" applyAlignment="1">
      <alignment vertical="center" shrinkToFit="1"/>
      <protection/>
    </xf>
    <xf numFmtId="179" fontId="5" fillId="0" borderId="12" xfId="61" applyNumberFormat="1" applyFont="1" applyBorder="1" applyAlignment="1">
      <alignment vertical="center" shrinkToFit="1"/>
      <protection/>
    </xf>
    <xf numFmtId="179" fontId="5" fillId="0" borderId="16" xfId="61" applyNumberFormat="1" applyFont="1" applyBorder="1" applyAlignment="1">
      <alignment vertical="center" shrinkToFit="1"/>
      <protection/>
    </xf>
    <xf numFmtId="179" fontId="5" fillId="0" borderId="16" xfId="0" applyNumberFormat="1" applyFont="1" applyFill="1" applyBorder="1" applyAlignment="1">
      <alignment horizontal="right"/>
    </xf>
    <xf numFmtId="179" fontId="5" fillId="0" borderId="17" xfId="61" applyNumberFormat="1" applyFont="1" applyBorder="1" applyAlignment="1">
      <alignment vertical="center" shrinkToFit="1"/>
      <protection/>
    </xf>
    <xf numFmtId="177" fontId="5" fillId="0" borderId="15" xfId="61" applyNumberFormat="1" applyFont="1" applyBorder="1" applyAlignment="1">
      <alignment vertical="center" shrinkToFit="1"/>
      <protection/>
    </xf>
    <xf numFmtId="177" fontId="5" fillId="0" borderId="0" xfId="61" applyNumberFormat="1" applyFont="1" applyBorder="1" applyAlignment="1">
      <alignment vertical="center" shrinkToFit="1"/>
      <protection/>
    </xf>
    <xf numFmtId="177" fontId="5" fillId="0" borderId="0" xfId="0" applyNumberFormat="1" applyFont="1" applyFill="1" applyBorder="1" applyAlignment="1">
      <alignment horizontal="right"/>
    </xf>
    <xf numFmtId="177" fontId="5" fillId="0" borderId="12" xfId="61" applyNumberFormat="1" applyFont="1" applyBorder="1" applyAlignment="1">
      <alignment vertical="center" shrinkToFit="1"/>
      <protection/>
    </xf>
    <xf numFmtId="177" fontId="5" fillId="0" borderId="18" xfId="61" applyNumberFormat="1" applyFont="1" applyBorder="1" applyAlignment="1">
      <alignment vertical="center" shrinkToFit="1"/>
      <protection/>
    </xf>
    <xf numFmtId="177" fontId="5" fillId="0" borderId="16" xfId="61" applyNumberFormat="1" applyFont="1" applyBorder="1" applyAlignment="1">
      <alignment vertical="center" shrinkToFit="1"/>
      <protection/>
    </xf>
    <xf numFmtId="177" fontId="5" fillId="0" borderId="16" xfId="0" applyNumberFormat="1" applyFont="1" applyFill="1" applyBorder="1" applyAlignment="1">
      <alignment horizontal="right"/>
    </xf>
    <xf numFmtId="177" fontId="5" fillId="0" borderId="17" xfId="61" applyNumberFormat="1" applyFont="1" applyBorder="1" applyAlignment="1">
      <alignment vertical="center" shrinkToFit="1"/>
      <protection/>
    </xf>
    <xf numFmtId="38" fontId="4" fillId="0" borderId="19" xfId="49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8" fontId="4" fillId="0" borderId="20" xfId="49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38" fontId="4" fillId="0" borderId="13" xfId="49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8" fontId="4" fillId="0" borderId="22" xfId="49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38" fontId="4" fillId="0" borderId="23" xfId="49" applyFont="1" applyFill="1" applyBorder="1" applyAlignment="1">
      <alignment horizontal="center" vertical="center"/>
    </xf>
    <xf numFmtId="38" fontId="4" fillId="0" borderId="21" xfId="49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8" fontId="4" fillId="0" borderId="13" xfId="49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4"/>
  <sheetViews>
    <sheetView tabSelected="1" zoomScale="75" zoomScaleNormal="75" zoomScalePageLayoutView="0" workbookViewId="0" topLeftCell="A1">
      <selection activeCell="B2" sqref="B2:B4"/>
    </sheetView>
  </sheetViews>
  <sheetFormatPr defaultColWidth="6.125" defaultRowHeight="13.5"/>
  <cols>
    <col min="1" max="1" width="3.625" style="2" customWidth="1"/>
    <col min="2" max="2" width="12.625" style="2" customWidth="1"/>
    <col min="3" max="15" width="12.125" style="2" customWidth="1"/>
    <col min="16" max="28" width="12.625" style="2" customWidth="1"/>
    <col min="29" max="16384" width="6.125" style="2" customWidth="1"/>
  </cols>
  <sheetData>
    <row r="1" spans="2:16" ht="22.5" customHeight="1">
      <c r="B1" s="6" t="s">
        <v>61</v>
      </c>
      <c r="P1" s="6" t="s">
        <v>26</v>
      </c>
    </row>
    <row r="2" spans="2:30" ht="18" customHeight="1">
      <c r="B2" s="54" t="s">
        <v>60</v>
      </c>
      <c r="C2" s="46" t="s">
        <v>16</v>
      </c>
      <c r="D2" s="47"/>
      <c r="E2" s="46" t="s">
        <v>17</v>
      </c>
      <c r="F2" s="51"/>
      <c r="G2" s="51"/>
      <c r="H2" s="47"/>
      <c r="I2" s="46" t="s">
        <v>15</v>
      </c>
      <c r="J2" s="51"/>
      <c r="K2" s="51"/>
      <c r="L2" s="51"/>
      <c r="M2" s="51"/>
      <c r="N2" s="51"/>
      <c r="O2" s="47"/>
      <c r="P2" s="54" t="s">
        <v>60</v>
      </c>
      <c r="Q2" s="46" t="s">
        <v>15</v>
      </c>
      <c r="R2" s="51"/>
      <c r="S2" s="51"/>
      <c r="T2" s="51"/>
      <c r="U2" s="51"/>
      <c r="V2" s="51"/>
      <c r="W2" s="51"/>
      <c r="X2" s="47"/>
      <c r="Y2" s="46" t="s">
        <v>59</v>
      </c>
      <c r="Z2" s="52"/>
      <c r="AA2" s="53"/>
      <c r="AB2" s="9"/>
      <c r="AC2" s="11"/>
      <c r="AD2" s="11"/>
    </row>
    <row r="3" spans="2:30" ht="18" customHeight="1">
      <c r="B3" s="55"/>
      <c r="C3" s="48" t="s">
        <v>0</v>
      </c>
      <c r="D3" s="57" t="s">
        <v>25</v>
      </c>
      <c r="E3" s="50" t="s">
        <v>0</v>
      </c>
      <c r="F3" s="48" t="s">
        <v>13</v>
      </c>
      <c r="G3" s="48" t="s">
        <v>14</v>
      </c>
      <c r="H3" s="57" t="s">
        <v>58</v>
      </c>
      <c r="I3" s="50" t="s">
        <v>0</v>
      </c>
      <c r="J3" s="50" t="s">
        <v>1</v>
      </c>
      <c r="K3" s="50" t="s">
        <v>2</v>
      </c>
      <c r="L3" s="46" t="s">
        <v>19</v>
      </c>
      <c r="M3" s="47"/>
      <c r="N3" s="46" t="s">
        <v>20</v>
      </c>
      <c r="O3" s="47"/>
      <c r="P3" s="55"/>
      <c r="Q3" s="46" t="s">
        <v>18</v>
      </c>
      <c r="R3" s="47"/>
      <c r="S3" s="46" t="s">
        <v>21</v>
      </c>
      <c r="T3" s="47"/>
      <c r="U3" s="46" t="s">
        <v>22</v>
      </c>
      <c r="V3" s="47"/>
      <c r="W3" s="46" t="s">
        <v>23</v>
      </c>
      <c r="X3" s="47"/>
      <c r="Y3" s="44" t="s">
        <v>0</v>
      </c>
      <c r="Z3" s="44" t="s">
        <v>1</v>
      </c>
      <c r="AA3" s="48" t="s">
        <v>2</v>
      </c>
      <c r="AB3" s="12" t="s">
        <v>24</v>
      </c>
      <c r="AC3" s="11"/>
      <c r="AD3" s="11"/>
    </row>
    <row r="4" spans="2:30" ht="18" customHeight="1">
      <c r="B4" s="56"/>
      <c r="C4" s="49"/>
      <c r="D4" s="58"/>
      <c r="E4" s="50"/>
      <c r="F4" s="49"/>
      <c r="G4" s="49"/>
      <c r="H4" s="49"/>
      <c r="I4" s="50"/>
      <c r="J4" s="50"/>
      <c r="K4" s="50"/>
      <c r="L4" s="10" t="s">
        <v>1</v>
      </c>
      <c r="M4" s="10" t="s">
        <v>2</v>
      </c>
      <c r="N4" s="10" t="s">
        <v>1</v>
      </c>
      <c r="O4" s="10" t="s">
        <v>2</v>
      </c>
      <c r="P4" s="56"/>
      <c r="Q4" s="10" t="s">
        <v>1</v>
      </c>
      <c r="R4" s="10" t="s">
        <v>2</v>
      </c>
      <c r="S4" s="10" t="s">
        <v>1</v>
      </c>
      <c r="T4" s="10" t="s">
        <v>2</v>
      </c>
      <c r="U4" s="10" t="s">
        <v>1</v>
      </c>
      <c r="V4" s="10" t="s">
        <v>2</v>
      </c>
      <c r="W4" s="10" t="s">
        <v>1</v>
      </c>
      <c r="X4" s="10" t="s">
        <v>2</v>
      </c>
      <c r="Y4" s="45"/>
      <c r="Z4" s="45"/>
      <c r="AA4" s="49"/>
      <c r="AB4" s="10" t="s">
        <v>3</v>
      </c>
      <c r="AC4" s="11"/>
      <c r="AD4" s="11"/>
    </row>
    <row r="5" spans="2:28" ht="3" customHeight="1"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3"/>
      <c r="P5" s="5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7"/>
    </row>
    <row r="6" spans="2:28" ht="18" customHeight="1">
      <c r="B6" s="5" t="s">
        <v>7</v>
      </c>
      <c r="C6" s="18">
        <v>1</v>
      </c>
      <c r="D6" s="14" t="s">
        <v>10</v>
      </c>
      <c r="E6" s="14">
        <f>SUM(F6:H6)</f>
        <v>18</v>
      </c>
      <c r="F6" s="14">
        <v>18</v>
      </c>
      <c r="G6" s="14" t="s">
        <v>10</v>
      </c>
      <c r="H6" s="14" t="s">
        <v>10</v>
      </c>
      <c r="I6" s="14">
        <f>SUM(J6,K6)</f>
        <v>573</v>
      </c>
      <c r="J6" s="14">
        <f>SUM(L6,N6,Q6,S6,U6,W6)</f>
        <v>286</v>
      </c>
      <c r="K6" s="14">
        <f>SUM(M6,O6,R6,T6,V6,X6)</f>
        <v>287</v>
      </c>
      <c r="L6" s="15">
        <v>48</v>
      </c>
      <c r="M6" s="15">
        <v>48</v>
      </c>
      <c r="N6" s="15">
        <v>48</v>
      </c>
      <c r="O6" s="16">
        <v>48</v>
      </c>
      <c r="P6" s="5" t="s">
        <v>7</v>
      </c>
      <c r="Q6" s="15">
        <v>47</v>
      </c>
      <c r="R6" s="15">
        <v>48</v>
      </c>
      <c r="S6" s="15">
        <v>48</v>
      </c>
      <c r="T6" s="15">
        <v>48</v>
      </c>
      <c r="U6" s="15">
        <v>48</v>
      </c>
      <c r="V6" s="15">
        <v>48</v>
      </c>
      <c r="W6" s="15">
        <v>47</v>
      </c>
      <c r="X6" s="15">
        <v>47</v>
      </c>
      <c r="Y6" s="14">
        <f>SUM(Z6:AA6)</f>
        <v>27</v>
      </c>
      <c r="Z6" s="15">
        <v>17</v>
      </c>
      <c r="AA6" s="15">
        <v>10</v>
      </c>
      <c r="AB6" s="20">
        <v>4</v>
      </c>
    </row>
    <row r="7" spans="2:28" ht="18" customHeight="1">
      <c r="B7" s="5" t="s">
        <v>8</v>
      </c>
      <c r="C7" s="18">
        <v>287</v>
      </c>
      <c r="D7" s="14">
        <v>44</v>
      </c>
      <c r="E7" s="14">
        <f>SUM(F7:H7)</f>
        <v>3331</v>
      </c>
      <c r="F7" s="14">
        <v>2623</v>
      </c>
      <c r="G7" s="14">
        <v>122</v>
      </c>
      <c r="H7" s="14">
        <v>586</v>
      </c>
      <c r="I7" s="14">
        <f>SUM(J7,K7)</f>
        <v>68962</v>
      </c>
      <c r="J7" s="14">
        <f>SUM(L7,N7,Q7,S7,U7,W7)</f>
        <v>35144</v>
      </c>
      <c r="K7" s="14">
        <f>SUM(M7,O7,R7,T7,V7,X7)</f>
        <v>33818</v>
      </c>
      <c r="L7" s="15">
        <v>5805</v>
      </c>
      <c r="M7" s="15">
        <v>5465</v>
      </c>
      <c r="N7" s="15">
        <v>5812</v>
      </c>
      <c r="O7" s="16">
        <v>5701</v>
      </c>
      <c r="P7" s="5" t="s">
        <v>8</v>
      </c>
      <c r="Q7" s="15">
        <v>5807</v>
      </c>
      <c r="R7" s="15">
        <v>5644</v>
      </c>
      <c r="S7" s="15">
        <v>5965</v>
      </c>
      <c r="T7" s="15">
        <v>5732</v>
      </c>
      <c r="U7" s="15">
        <v>5984</v>
      </c>
      <c r="V7" s="15">
        <v>5724</v>
      </c>
      <c r="W7" s="15">
        <v>5771</v>
      </c>
      <c r="X7" s="15">
        <v>5552</v>
      </c>
      <c r="Y7" s="14">
        <f>SUM(Z7:AA7)</f>
        <v>4925</v>
      </c>
      <c r="Z7" s="15">
        <v>1786</v>
      </c>
      <c r="AA7" s="15">
        <v>3139</v>
      </c>
      <c r="AB7" s="20">
        <v>783</v>
      </c>
    </row>
    <row r="8" spans="2:28" ht="18" customHeight="1">
      <c r="B8" s="5" t="s">
        <v>9</v>
      </c>
      <c r="C8" s="21" t="s">
        <v>10</v>
      </c>
      <c r="D8" s="14" t="s">
        <v>10</v>
      </c>
      <c r="E8" s="14" t="s">
        <v>10</v>
      </c>
      <c r="F8" s="14" t="s">
        <v>10</v>
      </c>
      <c r="G8" s="14" t="s">
        <v>10</v>
      </c>
      <c r="H8" s="14" t="s">
        <v>10</v>
      </c>
      <c r="I8" s="14" t="s">
        <v>10</v>
      </c>
      <c r="J8" s="14" t="s">
        <v>10</v>
      </c>
      <c r="K8" s="14" t="s">
        <v>10</v>
      </c>
      <c r="L8" s="14" t="s">
        <v>10</v>
      </c>
      <c r="M8" s="14" t="s">
        <v>10</v>
      </c>
      <c r="N8" s="14" t="s">
        <v>10</v>
      </c>
      <c r="O8" s="17" t="s">
        <v>10</v>
      </c>
      <c r="P8" s="5" t="s">
        <v>9</v>
      </c>
      <c r="Q8" s="14" t="s">
        <v>10</v>
      </c>
      <c r="R8" s="14" t="s">
        <v>10</v>
      </c>
      <c r="S8" s="14" t="s">
        <v>10</v>
      </c>
      <c r="T8" s="14" t="s">
        <v>10</v>
      </c>
      <c r="U8" s="14" t="s">
        <v>10</v>
      </c>
      <c r="V8" s="14" t="s">
        <v>10</v>
      </c>
      <c r="W8" s="14" t="s">
        <v>10</v>
      </c>
      <c r="X8" s="14" t="s">
        <v>10</v>
      </c>
      <c r="Y8" s="22" t="s">
        <v>10</v>
      </c>
      <c r="Z8" s="14" t="s">
        <v>10</v>
      </c>
      <c r="AA8" s="14" t="s">
        <v>10</v>
      </c>
      <c r="AB8" s="23" t="s">
        <v>10</v>
      </c>
    </row>
    <row r="9" spans="2:28" ht="3" customHeight="1">
      <c r="B9" s="5"/>
      <c r="C9" s="18"/>
      <c r="D9" s="14"/>
      <c r="E9" s="15"/>
      <c r="F9" s="14"/>
      <c r="G9" s="14"/>
      <c r="H9" s="14"/>
      <c r="I9" s="19"/>
      <c r="J9" s="19"/>
      <c r="K9" s="19"/>
      <c r="L9" s="15"/>
      <c r="M9" s="15"/>
      <c r="N9" s="15"/>
      <c r="O9" s="16"/>
      <c r="P9" s="5"/>
      <c r="Q9" s="15"/>
      <c r="R9" s="15"/>
      <c r="S9" s="15"/>
      <c r="T9" s="15"/>
      <c r="U9" s="15"/>
      <c r="V9" s="15"/>
      <c r="W9" s="15"/>
      <c r="X9" s="15"/>
      <c r="Y9" s="19"/>
      <c r="Z9" s="15"/>
      <c r="AA9" s="15"/>
      <c r="AB9" s="20"/>
    </row>
    <row r="10" spans="2:28" ht="18" customHeight="1">
      <c r="B10" s="5" t="s">
        <v>4</v>
      </c>
      <c r="C10" s="18">
        <f>C11+C12</f>
        <v>288</v>
      </c>
      <c r="D10" s="15">
        <f aca="true" t="shared" si="0" ref="D10:O10">D11+D12</f>
        <v>43</v>
      </c>
      <c r="E10" s="15">
        <f t="shared" si="0"/>
        <v>3349</v>
      </c>
      <c r="F10" s="15">
        <f>F11+F12</f>
        <v>2641</v>
      </c>
      <c r="G10" s="15">
        <f t="shared" si="0"/>
        <v>122</v>
      </c>
      <c r="H10" s="15">
        <f t="shared" si="0"/>
        <v>586</v>
      </c>
      <c r="I10" s="15">
        <f t="shared" si="0"/>
        <v>69535</v>
      </c>
      <c r="J10" s="15">
        <f t="shared" si="0"/>
        <v>35430</v>
      </c>
      <c r="K10" s="15">
        <f t="shared" si="0"/>
        <v>34105</v>
      </c>
      <c r="L10" s="15">
        <f t="shared" si="0"/>
        <v>5853</v>
      </c>
      <c r="M10" s="15">
        <f t="shared" si="0"/>
        <v>5513</v>
      </c>
      <c r="N10" s="15">
        <f t="shared" si="0"/>
        <v>5860</v>
      </c>
      <c r="O10" s="16">
        <f t="shared" si="0"/>
        <v>5749</v>
      </c>
      <c r="P10" s="5" t="s">
        <v>4</v>
      </c>
      <c r="Q10" s="18">
        <f>Q11+Q12</f>
        <v>5854</v>
      </c>
      <c r="R10" s="15">
        <f aca="true" t="shared" si="1" ref="R10:AB10">R11+R12</f>
        <v>5692</v>
      </c>
      <c r="S10" s="15">
        <f t="shared" si="1"/>
        <v>6013</v>
      </c>
      <c r="T10" s="15">
        <f t="shared" si="1"/>
        <v>5780</v>
      </c>
      <c r="U10" s="15">
        <f t="shared" si="1"/>
        <v>6032</v>
      </c>
      <c r="V10" s="15">
        <f t="shared" si="1"/>
        <v>5772</v>
      </c>
      <c r="W10" s="15">
        <f t="shared" si="1"/>
        <v>5818</v>
      </c>
      <c r="X10" s="15">
        <f t="shared" si="1"/>
        <v>5599</v>
      </c>
      <c r="Y10" s="19">
        <f t="shared" si="1"/>
        <v>4952</v>
      </c>
      <c r="Z10" s="15">
        <f t="shared" si="1"/>
        <v>1803</v>
      </c>
      <c r="AA10" s="15">
        <f t="shared" si="1"/>
        <v>3149</v>
      </c>
      <c r="AB10" s="20">
        <f t="shared" si="1"/>
        <v>787</v>
      </c>
    </row>
    <row r="11" spans="2:28" ht="18" customHeight="1">
      <c r="B11" s="5" t="s">
        <v>5</v>
      </c>
      <c r="C11" s="18">
        <f>SUM(C14:C24)</f>
        <v>231</v>
      </c>
      <c r="D11" s="15">
        <f aca="true" t="shared" si="2" ref="D11:O11">SUM(D14:D24)</f>
        <v>21</v>
      </c>
      <c r="E11" s="15">
        <f>SUM(E14:E24)</f>
        <v>2954</v>
      </c>
      <c r="F11" s="15">
        <f>SUM(F14:F24)</f>
        <v>2365</v>
      </c>
      <c r="G11" s="15">
        <f t="shared" si="2"/>
        <v>63</v>
      </c>
      <c r="H11" s="15">
        <f t="shared" si="2"/>
        <v>526</v>
      </c>
      <c r="I11" s="15">
        <f t="shared" si="2"/>
        <v>63792</v>
      </c>
      <c r="J11" s="15">
        <f t="shared" si="2"/>
        <v>32495</v>
      </c>
      <c r="K11" s="15">
        <f t="shared" si="2"/>
        <v>31297</v>
      </c>
      <c r="L11" s="15">
        <f t="shared" si="2"/>
        <v>5391</v>
      </c>
      <c r="M11" s="15">
        <f t="shared" si="2"/>
        <v>5102</v>
      </c>
      <c r="N11" s="15">
        <f t="shared" si="2"/>
        <v>5374</v>
      </c>
      <c r="O11" s="16">
        <f t="shared" si="2"/>
        <v>5295</v>
      </c>
      <c r="P11" s="5" t="s">
        <v>5</v>
      </c>
      <c r="Q11" s="18">
        <f>SUM(Q14:Q24)</f>
        <v>5378</v>
      </c>
      <c r="R11" s="15">
        <f aca="true" t="shared" si="3" ref="R11:AB11">SUM(R14:R24)</f>
        <v>5240</v>
      </c>
      <c r="S11" s="15">
        <f t="shared" si="3"/>
        <v>5532</v>
      </c>
      <c r="T11" s="15">
        <f t="shared" si="3"/>
        <v>5297</v>
      </c>
      <c r="U11" s="15">
        <f t="shared" si="3"/>
        <v>5503</v>
      </c>
      <c r="V11" s="15">
        <f t="shared" si="3"/>
        <v>5242</v>
      </c>
      <c r="W11" s="15">
        <f t="shared" si="3"/>
        <v>5317</v>
      </c>
      <c r="X11" s="15">
        <f t="shared" si="3"/>
        <v>5121</v>
      </c>
      <c r="Y11" s="19">
        <f t="shared" si="3"/>
        <v>4332</v>
      </c>
      <c r="Z11" s="15">
        <f t="shared" si="3"/>
        <v>1552</v>
      </c>
      <c r="AA11" s="15">
        <f t="shared" si="3"/>
        <v>2780</v>
      </c>
      <c r="AB11" s="20">
        <f t="shared" si="3"/>
        <v>648</v>
      </c>
    </row>
    <row r="12" spans="2:31" ht="18" customHeight="1">
      <c r="B12" s="5" t="s">
        <v>6</v>
      </c>
      <c r="C12" s="18">
        <f>SUM(C25,C27,C29,C32,C34,C36,C39)</f>
        <v>57</v>
      </c>
      <c r="D12" s="15">
        <f aca="true" t="shared" si="4" ref="D12:O12">SUM(D25,D27,D29,D32,D34,D36,D39)</f>
        <v>22</v>
      </c>
      <c r="E12" s="15">
        <f t="shared" si="4"/>
        <v>395</v>
      </c>
      <c r="F12" s="15">
        <f t="shared" si="4"/>
        <v>276</v>
      </c>
      <c r="G12" s="15">
        <f t="shared" si="4"/>
        <v>59</v>
      </c>
      <c r="H12" s="15">
        <f t="shared" si="4"/>
        <v>60</v>
      </c>
      <c r="I12" s="15">
        <f t="shared" si="4"/>
        <v>5743</v>
      </c>
      <c r="J12" s="15">
        <f t="shared" si="4"/>
        <v>2935</v>
      </c>
      <c r="K12" s="15">
        <f t="shared" si="4"/>
        <v>2808</v>
      </c>
      <c r="L12" s="15">
        <f t="shared" si="4"/>
        <v>462</v>
      </c>
      <c r="M12" s="15">
        <f t="shared" si="4"/>
        <v>411</v>
      </c>
      <c r="N12" s="15">
        <f t="shared" si="4"/>
        <v>486</v>
      </c>
      <c r="O12" s="16">
        <f t="shared" si="4"/>
        <v>454</v>
      </c>
      <c r="P12" s="5" t="s">
        <v>6</v>
      </c>
      <c r="Q12" s="18">
        <f>SUM(Q25,Q27,Q29,Q32,Q34,Q36,Q39)</f>
        <v>476</v>
      </c>
      <c r="R12" s="15">
        <f aca="true" t="shared" si="5" ref="R12:AB12">SUM(R25,R27,R29,R32,R34,R36,R39)</f>
        <v>452</v>
      </c>
      <c r="S12" s="15">
        <f t="shared" si="5"/>
        <v>481</v>
      </c>
      <c r="T12" s="15">
        <f t="shared" si="5"/>
        <v>483</v>
      </c>
      <c r="U12" s="15">
        <f t="shared" si="5"/>
        <v>529</v>
      </c>
      <c r="V12" s="15">
        <f t="shared" si="5"/>
        <v>530</v>
      </c>
      <c r="W12" s="15">
        <f t="shared" si="5"/>
        <v>501</v>
      </c>
      <c r="X12" s="15">
        <f t="shared" si="5"/>
        <v>478</v>
      </c>
      <c r="Y12" s="15">
        <f t="shared" si="5"/>
        <v>620</v>
      </c>
      <c r="Z12" s="15">
        <f t="shared" si="5"/>
        <v>251</v>
      </c>
      <c r="AA12" s="15">
        <f t="shared" si="5"/>
        <v>369</v>
      </c>
      <c r="AB12" s="16">
        <f t="shared" si="5"/>
        <v>139</v>
      </c>
      <c r="AE12" s="2" t="s">
        <v>57</v>
      </c>
    </row>
    <row r="13" spans="2:28" ht="3.75" customHeight="1">
      <c r="B13" s="5"/>
      <c r="C13" s="18"/>
      <c r="D13" s="14"/>
      <c r="E13" s="15"/>
      <c r="F13" s="14"/>
      <c r="G13" s="14"/>
      <c r="H13" s="14"/>
      <c r="I13" s="19"/>
      <c r="J13" s="19"/>
      <c r="K13" s="19"/>
      <c r="L13" s="15"/>
      <c r="M13" s="15"/>
      <c r="N13" s="15"/>
      <c r="O13" s="16"/>
      <c r="P13" s="5"/>
      <c r="Q13" s="15"/>
      <c r="R13" s="15"/>
      <c r="S13" s="15"/>
      <c r="T13" s="15"/>
      <c r="U13" s="15"/>
      <c r="V13" s="15"/>
      <c r="W13" s="15"/>
      <c r="X13" s="15"/>
      <c r="Y13" s="19"/>
      <c r="Z13" s="15"/>
      <c r="AA13" s="15"/>
      <c r="AB13" s="20"/>
    </row>
    <row r="14" spans="1:28" ht="18" customHeight="1">
      <c r="A14" s="8"/>
      <c r="B14" s="5" t="s">
        <v>28</v>
      </c>
      <c r="C14" s="30">
        <v>60</v>
      </c>
      <c r="D14" s="31">
        <v>7</v>
      </c>
      <c r="E14" s="15">
        <f>SUM(F14:H14)</f>
        <v>1066</v>
      </c>
      <c r="F14" s="31">
        <v>910</v>
      </c>
      <c r="G14" s="31">
        <v>11</v>
      </c>
      <c r="H14" s="31">
        <v>145</v>
      </c>
      <c r="I14" s="15">
        <f>SUM(J14,K14)</f>
        <v>27199</v>
      </c>
      <c r="J14" s="15">
        <f>SUM(L14,N14,Q14,S14,U14,W14)</f>
        <v>13787</v>
      </c>
      <c r="K14" s="15">
        <f>SUM(M14,O14,R14,T14,V14,X14)</f>
        <v>13412</v>
      </c>
      <c r="L14" s="31">
        <v>2318</v>
      </c>
      <c r="M14" s="31">
        <v>2181</v>
      </c>
      <c r="N14" s="31">
        <v>2282</v>
      </c>
      <c r="O14" s="32">
        <v>2291</v>
      </c>
      <c r="P14" s="5" t="s">
        <v>28</v>
      </c>
      <c r="Q14" s="36">
        <v>2246</v>
      </c>
      <c r="R14" s="37">
        <v>2249</v>
      </c>
      <c r="S14" s="37">
        <v>2338</v>
      </c>
      <c r="T14" s="37">
        <v>2285</v>
      </c>
      <c r="U14" s="37">
        <v>2352</v>
      </c>
      <c r="V14" s="37">
        <v>2257</v>
      </c>
      <c r="W14" s="37">
        <v>2251</v>
      </c>
      <c r="X14" s="37">
        <v>2149</v>
      </c>
      <c r="Y14" s="38">
        <f>SUM(Z14:AA14)</f>
        <v>1509</v>
      </c>
      <c r="Z14" s="37">
        <v>510</v>
      </c>
      <c r="AA14" s="37">
        <v>999</v>
      </c>
      <c r="AB14" s="39">
        <v>69</v>
      </c>
    </row>
    <row r="15" spans="1:28" ht="18" customHeight="1">
      <c r="A15" s="8"/>
      <c r="B15" s="5" t="s">
        <v>29</v>
      </c>
      <c r="C15" s="31">
        <v>26</v>
      </c>
      <c r="D15" s="31">
        <v>1</v>
      </c>
      <c r="E15" s="15">
        <f aca="true" t="shared" si="6" ref="E15:E40">SUM(F15:H15)</f>
        <v>352</v>
      </c>
      <c r="F15" s="31">
        <v>285</v>
      </c>
      <c r="G15" s="31">
        <v>1</v>
      </c>
      <c r="H15" s="31">
        <v>66</v>
      </c>
      <c r="I15" s="15">
        <f aca="true" t="shared" si="7" ref="I15:I40">SUM(J15,K15)</f>
        <v>7669</v>
      </c>
      <c r="J15" s="15">
        <f aca="true" t="shared" si="8" ref="J15:J24">SUM(L15,N15,Q15,S15,U15,W15)</f>
        <v>3931</v>
      </c>
      <c r="K15" s="15">
        <f aca="true" t="shared" si="9" ref="K15:K24">SUM(M15,O15,R15,T15,V15,X15)</f>
        <v>3738</v>
      </c>
      <c r="L15" s="31">
        <v>621</v>
      </c>
      <c r="M15" s="31">
        <v>629</v>
      </c>
      <c r="N15" s="31">
        <v>689</v>
      </c>
      <c r="O15" s="32">
        <v>614</v>
      </c>
      <c r="P15" s="5" t="s">
        <v>29</v>
      </c>
      <c r="Q15" s="36">
        <v>678</v>
      </c>
      <c r="R15" s="37">
        <v>617</v>
      </c>
      <c r="S15" s="37">
        <v>651</v>
      </c>
      <c r="T15" s="37">
        <v>627</v>
      </c>
      <c r="U15" s="37">
        <v>657</v>
      </c>
      <c r="V15" s="37">
        <v>634</v>
      </c>
      <c r="W15" s="37">
        <v>635</v>
      </c>
      <c r="X15" s="37">
        <v>617</v>
      </c>
      <c r="Y15" s="38">
        <f aca="true" t="shared" si="10" ref="Y15:Y40">SUM(Z15:AA15)</f>
        <v>514</v>
      </c>
      <c r="Z15" s="37">
        <v>186</v>
      </c>
      <c r="AA15" s="37">
        <v>328</v>
      </c>
      <c r="AB15" s="39">
        <v>105</v>
      </c>
    </row>
    <row r="16" spans="1:28" ht="18" customHeight="1">
      <c r="A16" s="8"/>
      <c r="B16" s="5" t="s">
        <v>30</v>
      </c>
      <c r="C16" s="31">
        <v>30</v>
      </c>
      <c r="D16" s="31">
        <v>6</v>
      </c>
      <c r="E16" s="15">
        <f t="shared" si="6"/>
        <v>217</v>
      </c>
      <c r="F16" s="31">
        <v>164</v>
      </c>
      <c r="G16" s="31">
        <v>17</v>
      </c>
      <c r="H16" s="31">
        <v>36</v>
      </c>
      <c r="I16" s="15">
        <f t="shared" si="7"/>
        <v>3391</v>
      </c>
      <c r="J16" s="15">
        <f t="shared" si="8"/>
        <v>1762</v>
      </c>
      <c r="K16" s="15">
        <f t="shared" si="9"/>
        <v>1629</v>
      </c>
      <c r="L16" s="31">
        <v>297</v>
      </c>
      <c r="M16" s="31">
        <v>273</v>
      </c>
      <c r="N16" s="31">
        <v>283</v>
      </c>
      <c r="O16" s="32">
        <v>254</v>
      </c>
      <c r="P16" s="5" t="s">
        <v>30</v>
      </c>
      <c r="Q16" s="36">
        <v>259</v>
      </c>
      <c r="R16" s="37">
        <v>266</v>
      </c>
      <c r="S16" s="37">
        <v>308</v>
      </c>
      <c r="T16" s="37">
        <v>257</v>
      </c>
      <c r="U16" s="37">
        <v>326</v>
      </c>
      <c r="V16" s="37">
        <v>293</v>
      </c>
      <c r="W16" s="37">
        <v>289</v>
      </c>
      <c r="X16" s="37">
        <v>286</v>
      </c>
      <c r="Y16" s="38">
        <f t="shared" si="10"/>
        <v>334</v>
      </c>
      <c r="Z16" s="37">
        <v>132</v>
      </c>
      <c r="AA16" s="37">
        <v>202</v>
      </c>
      <c r="AB16" s="39">
        <v>54</v>
      </c>
    </row>
    <row r="17" spans="1:28" ht="18" customHeight="1">
      <c r="A17" s="8"/>
      <c r="B17" s="5" t="s">
        <v>31</v>
      </c>
      <c r="C17" s="31">
        <v>12</v>
      </c>
      <c r="D17" s="14" t="s">
        <v>10</v>
      </c>
      <c r="E17" s="15">
        <f t="shared" si="6"/>
        <v>95</v>
      </c>
      <c r="F17" s="31">
        <v>63</v>
      </c>
      <c r="G17" s="31">
        <v>7</v>
      </c>
      <c r="H17" s="31">
        <v>25</v>
      </c>
      <c r="I17" s="15">
        <f t="shared" si="7"/>
        <v>1421</v>
      </c>
      <c r="J17" s="15">
        <f t="shared" si="8"/>
        <v>724</v>
      </c>
      <c r="K17" s="15">
        <f t="shared" si="9"/>
        <v>697</v>
      </c>
      <c r="L17" s="31">
        <v>100</v>
      </c>
      <c r="M17" s="31">
        <v>100</v>
      </c>
      <c r="N17" s="31">
        <v>125</v>
      </c>
      <c r="O17" s="32">
        <v>109</v>
      </c>
      <c r="P17" s="5" t="s">
        <v>31</v>
      </c>
      <c r="Q17" s="36">
        <v>116</v>
      </c>
      <c r="R17" s="37">
        <v>139</v>
      </c>
      <c r="S17" s="37">
        <v>119</v>
      </c>
      <c r="T17" s="37">
        <v>121</v>
      </c>
      <c r="U17" s="37">
        <v>132</v>
      </c>
      <c r="V17" s="37">
        <v>117</v>
      </c>
      <c r="W17" s="37">
        <v>132</v>
      </c>
      <c r="X17" s="37">
        <v>111</v>
      </c>
      <c r="Y17" s="38">
        <f t="shared" si="10"/>
        <v>158</v>
      </c>
      <c r="Z17" s="37">
        <v>63</v>
      </c>
      <c r="AA17" s="37">
        <v>95</v>
      </c>
      <c r="AB17" s="39">
        <v>24</v>
      </c>
    </row>
    <row r="18" spans="1:28" ht="18" customHeight="1">
      <c r="A18" s="8"/>
      <c r="B18" s="5" t="s">
        <v>32</v>
      </c>
      <c r="C18" s="31">
        <v>17</v>
      </c>
      <c r="D18" s="31">
        <v>1</v>
      </c>
      <c r="E18" s="15">
        <f t="shared" si="6"/>
        <v>274</v>
      </c>
      <c r="F18" s="31">
        <v>226</v>
      </c>
      <c r="G18" s="31">
        <v>1</v>
      </c>
      <c r="H18" s="31">
        <v>47</v>
      </c>
      <c r="I18" s="15">
        <f t="shared" si="7"/>
        <v>6380</v>
      </c>
      <c r="J18" s="15">
        <f t="shared" si="8"/>
        <v>3290</v>
      </c>
      <c r="K18" s="15">
        <f t="shared" si="9"/>
        <v>3090</v>
      </c>
      <c r="L18" s="31">
        <v>558</v>
      </c>
      <c r="M18" s="31">
        <v>519</v>
      </c>
      <c r="N18" s="31">
        <v>525</v>
      </c>
      <c r="O18" s="32">
        <v>537</v>
      </c>
      <c r="P18" s="5" t="s">
        <v>32</v>
      </c>
      <c r="Q18" s="36">
        <v>550</v>
      </c>
      <c r="R18" s="37">
        <v>545</v>
      </c>
      <c r="S18" s="37">
        <v>598</v>
      </c>
      <c r="T18" s="37">
        <v>506</v>
      </c>
      <c r="U18" s="37">
        <v>528</v>
      </c>
      <c r="V18" s="37">
        <v>478</v>
      </c>
      <c r="W18" s="37">
        <v>531</v>
      </c>
      <c r="X18" s="37">
        <v>505</v>
      </c>
      <c r="Y18" s="38">
        <f t="shared" si="10"/>
        <v>390</v>
      </c>
      <c r="Z18" s="37">
        <v>127</v>
      </c>
      <c r="AA18" s="37">
        <v>263</v>
      </c>
      <c r="AB18" s="39">
        <v>145</v>
      </c>
    </row>
    <row r="19" spans="1:28" ht="18" customHeight="1">
      <c r="A19" s="8"/>
      <c r="B19" s="5" t="s">
        <v>33</v>
      </c>
      <c r="C19" s="31">
        <v>26</v>
      </c>
      <c r="D19" s="14" t="s">
        <v>10</v>
      </c>
      <c r="E19" s="15">
        <f t="shared" si="6"/>
        <v>307</v>
      </c>
      <c r="F19" s="31">
        <v>221</v>
      </c>
      <c r="G19" s="31">
        <v>4</v>
      </c>
      <c r="H19" s="31">
        <v>82</v>
      </c>
      <c r="I19" s="15">
        <f t="shared" si="7"/>
        <v>5721</v>
      </c>
      <c r="J19" s="15">
        <f t="shared" si="8"/>
        <v>2868</v>
      </c>
      <c r="K19" s="15">
        <f t="shared" si="9"/>
        <v>2853</v>
      </c>
      <c r="L19" s="31">
        <v>475</v>
      </c>
      <c r="M19" s="31">
        <v>464</v>
      </c>
      <c r="N19" s="31">
        <v>474</v>
      </c>
      <c r="O19" s="32">
        <v>489</v>
      </c>
      <c r="P19" s="5" t="s">
        <v>33</v>
      </c>
      <c r="Q19" s="36">
        <v>516</v>
      </c>
      <c r="R19" s="37">
        <v>463</v>
      </c>
      <c r="S19" s="37">
        <v>463</v>
      </c>
      <c r="T19" s="37">
        <v>491</v>
      </c>
      <c r="U19" s="37">
        <v>468</v>
      </c>
      <c r="V19" s="37">
        <v>501</v>
      </c>
      <c r="W19" s="37">
        <v>472</v>
      </c>
      <c r="X19" s="37">
        <v>445</v>
      </c>
      <c r="Y19" s="38">
        <f t="shared" si="10"/>
        <v>449</v>
      </c>
      <c r="Z19" s="37">
        <v>171</v>
      </c>
      <c r="AA19" s="37">
        <v>278</v>
      </c>
      <c r="AB19" s="39">
        <v>119</v>
      </c>
    </row>
    <row r="20" spans="1:28" ht="18" customHeight="1">
      <c r="A20" s="8"/>
      <c r="B20" s="5" t="s">
        <v>34</v>
      </c>
      <c r="C20" s="31">
        <v>13</v>
      </c>
      <c r="D20" s="31">
        <v>2</v>
      </c>
      <c r="E20" s="15">
        <f t="shared" si="6"/>
        <v>121</v>
      </c>
      <c r="F20" s="31">
        <v>96</v>
      </c>
      <c r="G20" s="31">
        <v>5</v>
      </c>
      <c r="H20" s="31">
        <v>20</v>
      </c>
      <c r="I20" s="15">
        <f t="shared" si="7"/>
        <v>2133</v>
      </c>
      <c r="J20" s="15">
        <f t="shared" si="8"/>
        <v>1104</v>
      </c>
      <c r="K20" s="15">
        <f t="shared" si="9"/>
        <v>1029</v>
      </c>
      <c r="L20" s="31">
        <v>182</v>
      </c>
      <c r="M20" s="31">
        <v>161</v>
      </c>
      <c r="N20" s="31">
        <v>197</v>
      </c>
      <c r="O20" s="32">
        <v>181</v>
      </c>
      <c r="P20" s="5" t="s">
        <v>34</v>
      </c>
      <c r="Q20" s="36">
        <v>180</v>
      </c>
      <c r="R20" s="37">
        <v>165</v>
      </c>
      <c r="S20" s="37">
        <v>177</v>
      </c>
      <c r="T20" s="37">
        <v>175</v>
      </c>
      <c r="U20" s="37">
        <v>188</v>
      </c>
      <c r="V20" s="37">
        <v>177</v>
      </c>
      <c r="W20" s="37">
        <v>180</v>
      </c>
      <c r="X20" s="37">
        <v>170</v>
      </c>
      <c r="Y20" s="38">
        <f t="shared" si="10"/>
        <v>186</v>
      </c>
      <c r="Z20" s="37">
        <v>72</v>
      </c>
      <c r="AA20" s="37">
        <v>114</v>
      </c>
      <c r="AB20" s="39">
        <v>37</v>
      </c>
    </row>
    <row r="21" spans="1:28" ht="18" customHeight="1">
      <c r="A21" s="8"/>
      <c r="B21" s="5" t="s">
        <v>35</v>
      </c>
      <c r="C21" s="31">
        <v>9</v>
      </c>
      <c r="D21" s="14" t="s">
        <v>10</v>
      </c>
      <c r="E21" s="15">
        <f t="shared" si="6"/>
        <v>98</v>
      </c>
      <c r="F21" s="31">
        <v>82</v>
      </c>
      <c r="G21" s="31">
        <v>4</v>
      </c>
      <c r="H21" s="31">
        <v>12</v>
      </c>
      <c r="I21" s="15">
        <f t="shared" si="7"/>
        <v>1906</v>
      </c>
      <c r="J21" s="15">
        <f t="shared" si="8"/>
        <v>982</v>
      </c>
      <c r="K21" s="15">
        <f t="shared" si="9"/>
        <v>924</v>
      </c>
      <c r="L21" s="31">
        <v>185</v>
      </c>
      <c r="M21" s="31">
        <v>154</v>
      </c>
      <c r="N21" s="31">
        <v>142</v>
      </c>
      <c r="O21" s="32">
        <v>152</v>
      </c>
      <c r="P21" s="5" t="s">
        <v>35</v>
      </c>
      <c r="Q21" s="36">
        <v>180</v>
      </c>
      <c r="R21" s="37">
        <v>146</v>
      </c>
      <c r="S21" s="37">
        <v>159</v>
      </c>
      <c r="T21" s="37">
        <v>157</v>
      </c>
      <c r="U21" s="37">
        <v>166</v>
      </c>
      <c r="V21" s="37">
        <v>166</v>
      </c>
      <c r="W21" s="37">
        <v>150</v>
      </c>
      <c r="X21" s="37">
        <v>149</v>
      </c>
      <c r="Y21" s="38">
        <f t="shared" si="10"/>
        <v>154</v>
      </c>
      <c r="Z21" s="37">
        <v>63</v>
      </c>
      <c r="AA21" s="37">
        <v>91</v>
      </c>
      <c r="AB21" s="39">
        <v>14</v>
      </c>
    </row>
    <row r="22" spans="1:28" ht="18" customHeight="1">
      <c r="A22" s="8"/>
      <c r="B22" s="5" t="s">
        <v>27</v>
      </c>
      <c r="C22" s="31">
        <v>19</v>
      </c>
      <c r="D22" s="31">
        <v>1</v>
      </c>
      <c r="E22" s="15">
        <f t="shared" si="6"/>
        <v>228</v>
      </c>
      <c r="F22" s="31">
        <v>169</v>
      </c>
      <c r="G22" s="31">
        <v>3</v>
      </c>
      <c r="H22" s="31">
        <v>56</v>
      </c>
      <c r="I22" s="15">
        <f t="shared" si="7"/>
        <v>4490</v>
      </c>
      <c r="J22" s="15">
        <f t="shared" si="8"/>
        <v>2282</v>
      </c>
      <c r="K22" s="15">
        <f t="shared" si="9"/>
        <v>2208</v>
      </c>
      <c r="L22" s="31">
        <v>358</v>
      </c>
      <c r="M22" s="31">
        <v>374</v>
      </c>
      <c r="N22" s="31">
        <v>369</v>
      </c>
      <c r="O22" s="32">
        <v>365</v>
      </c>
      <c r="P22" s="5" t="s">
        <v>27</v>
      </c>
      <c r="Q22" s="36">
        <v>368</v>
      </c>
      <c r="R22" s="37">
        <v>392</v>
      </c>
      <c r="S22" s="37">
        <v>399</v>
      </c>
      <c r="T22" s="37">
        <v>391</v>
      </c>
      <c r="U22" s="37">
        <v>377</v>
      </c>
      <c r="V22" s="37">
        <v>340</v>
      </c>
      <c r="W22" s="37">
        <v>411</v>
      </c>
      <c r="X22" s="37">
        <v>346</v>
      </c>
      <c r="Y22" s="38">
        <f t="shared" si="10"/>
        <v>331</v>
      </c>
      <c r="Z22" s="37">
        <v>109</v>
      </c>
      <c r="AA22" s="37">
        <v>222</v>
      </c>
      <c r="AB22" s="39">
        <v>17</v>
      </c>
    </row>
    <row r="23" spans="1:28" ht="18" customHeight="1">
      <c r="A23" s="8"/>
      <c r="B23" s="5" t="s">
        <v>36</v>
      </c>
      <c r="C23" s="31">
        <v>12</v>
      </c>
      <c r="D23" s="31">
        <v>3</v>
      </c>
      <c r="E23" s="15">
        <f t="shared" si="6"/>
        <v>107</v>
      </c>
      <c r="F23" s="31">
        <v>83</v>
      </c>
      <c r="G23" s="31">
        <v>5</v>
      </c>
      <c r="H23" s="31">
        <v>19</v>
      </c>
      <c r="I23" s="15">
        <f t="shared" si="7"/>
        <v>1716</v>
      </c>
      <c r="J23" s="15">
        <f t="shared" si="8"/>
        <v>896</v>
      </c>
      <c r="K23" s="15">
        <f t="shared" si="9"/>
        <v>820</v>
      </c>
      <c r="L23" s="31">
        <v>154</v>
      </c>
      <c r="M23" s="31">
        <v>109</v>
      </c>
      <c r="N23" s="31">
        <v>151</v>
      </c>
      <c r="O23" s="32">
        <v>140</v>
      </c>
      <c r="P23" s="5" t="s">
        <v>36</v>
      </c>
      <c r="Q23" s="36">
        <v>140</v>
      </c>
      <c r="R23" s="37">
        <v>128</v>
      </c>
      <c r="S23" s="37">
        <v>167</v>
      </c>
      <c r="T23" s="37">
        <v>130</v>
      </c>
      <c r="U23" s="37">
        <v>160</v>
      </c>
      <c r="V23" s="37">
        <v>140</v>
      </c>
      <c r="W23" s="37">
        <v>124</v>
      </c>
      <c r="X23" s="37">
        <v>173</v>
      </c>
      <c r="Y23" s="38">
        <f t="shared" si="10"/>
        <v>169</v>
      </c>
      <c r="Z23" s="37">
        <v>58</v>
      </c>
      <c r="AA23" s="37">
        <v>111</v>
      </c>
      <c r="AB23" s="39">
        <v>53</v>
      </c>
    </row>
    <row r="24" spans="1:28" ht="18" customHeight="1">
      <c r="A24" s="8"/>
      <c r="B24" s="5" t="s">
        <v>37</v>
      </c>
      <c r="C24" s="31">
        <v>7</v>
      </c>
      <c r="D24" s="14" t="s">
        <v>10</v>
      </c>
      <c r="E24" s="15">
        <f t="shared" si="6"/>
        <v>89</v>
      </c>
      <c r="F24" s="31">
        <v>66</v>
      </c>
      <c r="G24" s="31">
        <v>5</v>
      </c>
      <c r="H24" s="31">
        <v>18</v>
      </c>
      <c r="I24" s="15">
        <f t="shared" si="7"/>
        <v>1766</v>
      </c>
      <c r="J24" s="15">
        <f t="shared" si="8"/>
        <v>869</v>
      </c>
      <c r="K24" s="15">
        <f t="shared" si="9"/>
        <v>897</v>
      </c>
      <c r="L24" s="31">
        <v>143</v>
      </c>
      <c r="M24" s="31">
        <v>138</v>
      </c>
      <c r="N24" s="31">
        <v>137</v>
      </c>
      <c r="O24" s="32">
        <v>163</v>
      </c>
      <c r="P24" s="5" t="s">
        <v>37</v>
      </c>
      <c r="Q24" s="36">
        <v>145</v>
      </c>
      <c r="R24" s="37">
        <v>130</v>
      </c>
      <c r="S24" s="37">
        <v>153</v>
      </c>
      <c r="T24" s="37">
        <v>157</v>
      </c>
      <c r="U24" s="37">
        <v>149</v>
      </c>
      <c r="V24" s="37">
        <v>139</v>
      </c>
      <c r="W24" s="37">
        <v>142</v>
      </c>
      <c r="X24" s="37">
        <v>170</v>
      </c>
      <c r="Y24" s="38">
        <f t="shared" si="10"/>
        <v>138</v>
      </c>
      <c r="Z24" s="37">
        <v>61</v>
      </c>
      <c r="AA24" s="37">
        <v>77</v>
      </c>
      <c r="AB24" s="39">
        <v>11</v>
      </c>
    </row>
    <row r="25" spans="1:28" ht="18" customHeight="1">
      <c r="A25" s="8" t="s">
        <v>55</v>
      </c>
      <c r="B25" s="5" t="s">
        <v>38</v>
      </c>
      <c r="C25" s="31">
        <f>C26</f>
        <v>5</v>
      </c>
      <c r="D25" s="31">
        <f aca="true" t="shared" si="11" ref="D25:O25">D26</f>
        <v>4</v>
      </c>
      <c r="E25" s="31">
        <f t="shared" si="11"/>
        <v>21</v>
      </c>
      <c r="F25" s="31">
        <f t="shared" si="11"/>
        <v>15</v>
      </c>
      <c r="G25" s="31">
        <f t="shared" si="11"/>
        <v>2</v>
      </c>
      <c r="H25" s="31">
        <f t="shared" si="11"/>
        <v>4</v>
      </c>
      <c r="I25" s="31">
        <f t="shared" si="11"/>
        <v>199</v>
      </c>
      <c r="J25" s="31">
        <f t="shared" si="11"/>
        <v>92</v>
      </c>
      <c r="K25" s="31">
        <f t="shared" si="11"/>
        <v>107</v>
      </c>
      <c r="L25" s="31">
        <f t="shared" si="11"/>
        <v>10</v>
      </c>
      <c r="M25" s="31">
        <f t="shared" si="11"/>
        <v>10</v>
      </c>
      <c r="N25" s="31">
        <f t="shared" si="11"/>
        <v>15</v>
      </c>
      <c r="O25" s="32">
        <f t="shared" si="11"/>
        <v>14</v>
      </c>
      <c r="P25" s="5" t="s">
        <v>38</v>
      </c>
      <c r="Q25" s="36">
        <f>Q26</f>
        <v>17</v>
      </c>
      <c r="R25" s="37">
        <f aca="true" t="shared" si="12" ref="R25:AB25">R26</f>
        <v>16</v>
      </c>
      <c r="S25" s="37">
        <f t="shared" si="12"/>
        <v>17</v>
      </c>
      <c r="T25" s="37">
        <f t="shared" si="12"/>
        <v>14</v>
      </c>
      <c r="U25" s="37">
        <f t="shared" si="12"/>
        <v>23</v>
      </c>
      <c r="V25" s="37">
        <f t="shared" si="12"/>
        <v>27</v>
      </c>
      <c r="W25" s="37">
        <f t="shared" si="12"/>
        <v>10</v>
      </c>
      <c r="X25" s="37">
        <f t="shared" si="12"/>
        <v>26</v>
      </c>
      <c r="Y25" s="37">
        <f t="shared" si="12"/>
        <v>36</v>
      </c>
      <c r="Z25" s="37">
        <f t="shared" si="12"/>
        <v>14</v>
      </c>
      <c r="AA25" s="37">
        <f t="shared" si="12"/>
        <v>22</v>
      </c>
      <c r="AB25" s="39">
        <f t="shared" si="12"/>
        <v>17</v>
      </c>
    </row>
    <row r="26" spans="1:28" ht="18" customHeight="1">
      <c r="A26" s="8"/>
      <c r="B26" s="3" t="s">
        <v>54</v>
      </c>
      <c r="C26" s="31">
        <v>5</v>
      </c>
      <c r="D26" s="31">
        <v>4</v>
      </c>
      <c r="E26" s="15">
        <f t="shared" si="6"/>
        <v>21</v>
      </c>
      <c r="F26" s="31">
        <v>15</v>
      </c>
      <c r="G26" s="31">
        <v>2</v>
      </c>
      <c r="H26" s="31">
        <v>4</v>
      </c>
      <c r="I26" s="15">
        <f t="shared" si="7"/>
        <v>199</v>
      </c>
      <c r="J26" s="15">
        <f>SUM(L26,N26,Q26,S26,U26,W26)</f>
        <v>92</v>
      </c>
      <c r="K26" s="15">
        <f>SUM(M26,O26,R26,T26,V26,X26)</f>
        <v>107</v>
      </c>
      <c r="L26" s="31">
        <v>10</v>
      </c>
      <c r="M26" s="31">
        <v>10</v>
      </c>
      <c r="N26" s="31">
        <v>15</v>
      </c>
      <c r="O26" s="32">
        <v>14</v>
      </c>
      <c r="P26" s="3" t="s">
        <v>54</v>
      </c>
      <c r="Q26" s="36">
        <v>17</v>
      </c>
      <c r="R26" s="37">
        <v>16</v>
      </c>
      <c r="S26" s="37">
        <v>17</v>
      </c>
      <c r="T26" s="37">
        <v>14</v>
      </c>
      <c r="U26" s="37">
        <v>23</v>
      </c>
      <c r="V26" s="37">
        <v>27</v>
      </c>
      <c r="W26" s="37">
        <v>10</v>
      </c>
      <c r="X26" s="37">
        <v>26</v>
      </c>
      <c r="Y26" s="38">
        <f t="shared" si="10"/>
        <v>36</v>
      </c>
      <c r="Z26" s="37">
        <v>14</v>
      </c>
      <c r="AA26" s="37">
        <v>22</v>
      </c>
      <c r="AB26" s="39">
        <v>17</v>
      </c>
    </row>
    <row r="27" spans="1:28" ht="18" customHeight="1">
      <c r="A27" s="8" t="s">
        <v>11</v>
      </c>
      <c r="B27" s="5" t="s">
        <v>39</v>
      </c>
      <c r="C27" s="31">
        <f aca="true" t="shared" si="13" ref="C27:O27">C28</f>
        <v>9</v>
      </c>
      <c r="D27" s="31">
        <f t="shared" si="13"/>
        <v>7</v>
      </c>
      <c r="E27" s="31">
        <f t="shared" si="13"/>
        <v>37</v>
      </c>
      <c r="F27" s="31">
        <f t="shared" si="13"/>
        <v>14</v>
      </c>
      <c r="G27" s="31">
        <f t="shared" si="13"/>
        <v>17</v>
      </c>
      <c r="H27" s="31">
        <f t="shared" si="13"/>
        <v>6</v>
      </c>
      <c r="I27" s="31">
        <f t="shared" si="13"/>
        <v>281</v>
      </c>
      <c r="J27" s="31">
        <f t="shared" si="13"/>
        <v>132</v>
      </c>
      <c r="K27" s="31">
        <f t="shared" si="13"/>
        <v>149</v>
      </c>
      <c r="L27" s="31">
        <f t="shared" si="13"/>
        <v>24</v>
      </c>
      <c r="M27" s="31">
        <f t="shared" si="13"/>
        <v>18</v>
      </c>
      <c r="N27" s="31">
        <f t="shared" si="13"/>
        <v>22</v>
      </c>
      <c r="O27" s="32">
        <f t="shared" si="13"/>
        <v>22</v>
      </c>
      <c r="P27" s="5" t="s">
        <v>39</v>
      </c>
      <c r="Q27" s="36">
        <f aca="true" t="shared" si="14" ref="Q27:AB27">Q28</f>
        <v>17</v>
      </c>
      <c r="R27" s="37">
        <f t="shared" si="14"/>
        <v>29</v>
      </c>
      <c r="S27" s="37">
        <f t="shared" si="14"/>
        <v>19</v>
      </c>
      <c r="T27" s="37">
        <f t="shared" si="14"/>
        <v>25</v>
      </c>
      <c r="U27" s="37">
        <f t="shared" si="14"/>
        <v>21</v>
      </c>
      <c r="V27" s="37">
        <f t="shared" si="14"/>
        <v>24</v>
      </c>
      <c r="W27" s="37">
        <f t="shared" si="14"/>
        <v>29</v>
      </c>
      <c r="X27" s="37">
        <f t="shared" si="14"/>
        <v>31</v>
      </c>
      <c r="Y27" s="37">
        <f t="shared" si="14"/>
        <v>60</v>
      </c>
      <c r="Z27" s="37">
        <f t="shared" si="14"/>
        <v>30</v>
      </c>
      <c r="AA27" s="37">
        <f t="shared" si="14"/>
        <v>30</v>
      </c>
      <c r="AB27" s="39">
        <f t="shared" si="14"/>
        <v>14</v>
      </c>
    </row>
    <row r="28" spans="1:28" ht="18" customHeight="1">
      <c r="A28" s="8"/>
      <c r="B28" s="3" t="s">
        <v>40</v>
      </c>
      <c r="C28" s="31">
        <v>9</v>
      </c>
      <c r="D28" s="31">
        <v>7</v>
      </c>
      <c r="E28" s="15">
        <f t="shared" si="6"/>
        <v>37</v>
      </c>
      <c r="F28" s="31">
        <v>14</v>
      </c>
      <c r="G28" s="31">
        <v>17</v>
      </c>
      <c r="H28" s="31">
        <v>6</v>
      </c>
      <c r="I28" s="15">
        <f t="shared" si="7"/>
        <v>281</v>
      </c>
      <c r="J28" s="15">
        <f>SUM(L28,N28,Q28,S28,U28,W28)</f>
        <v>132</v>
      </c>
      <c r="K28" s="15">
        <f>SUM(M28,O28,R28,T28,V28,X28)</f>
        <v>149</v>
      </c>
      <c r="L28" s="31">
        <v>24</v>
      </c>
      <c r="M28" s="31">
        <v>18</v>
      </c>
      <c r="N28" s="31">
        <v>22</v>
      </c>
      <c r="O28" s="32">
        <v>22</v>
      </c>
      <c r="P28" s="3" t="s">
        <v>40</v>
      </c>
      <c r="Q28" s="36">
        <v>17</v>
      </c>
      <c r="R28" s="37">
        <v>29</v>
      </c>
      <c r="S28" s="37">
        <v>19</v>
      </c>
      <c r="T28" s="37">
        <v>25</v>
      </c>
      <c r="U28" s="37">
        <v>21</v>
      </c>
      <c r="V28" s="37">
        <v>24</v>
      </c>
      <c r="W28" s="37">
        <v>29</v>
      </c>
      <c r="X28" s="37">
        <v>31</v>
      </c>
      <c r="Y28" s="38">
        <f t="shared" si="10"/>
        <v>60</v>
      </c>
      <c r="Z28" s="37">
        <v>30</v>
      </c>
      <c r="AA28" s="37">
        <v>30</v>
      </c>
      <c r="AB28" s="39">
        <v>14</v>
      </c>
    </row>
    <row r="29" spans="1:28" ht="18" customHeight="1">
      <c r="A29" s="8" t="s">
        <v>56</v>
      </c>
      <c r="B29" s="5" t="s">
        <v>42</v>
      </c>
      <c r="C29" s="31">
        <f aca="true" t="shared" si="15" ref="C29:O29">C30+C31</f>
        <v>7</v>
      </c>
      <c r="D29" s="14" t="s">
        <v>10</v>
      </c>
      <c r="E29" s="31">
        <f t="shared" si="15"/>
        <v>118</v>
      </c>
      <c r="F29" s="31">
        <f t="shared" si="15"/>
        <v>101</v>
      </c>
      <c r="G29" s="14" t="s">
        <v>10</v>
      </c>
      <c r="H29" s="31">
        <f t="shared" si="15"/>
        <v>17</v>
      </c>
      <c r="I29" s="31">
        <f t="shared" si="15"/>
        <v>2819</v>
      </c>
      <c r="J29" s="31">
        <f t="shared" si="15"/>
        <v>1443</v>
      </c>
      <c r="K29" s="31">
        <f t="shared" si="15"/>
        <v>1376</v>
      </c>
      <c r="L29" s="31">
        <f t="shared" si="15"/>
        <v>224</v>
      </c>
      <c r="M29" s="31">
        <f t="shared" si="15"/>
        <v>204</v>
      </c>
      <c r="N29" s="31">
        <f t="shared" si="15"/>
        <v>249</v>
      </c>
      <c r="O29" s="32">
        <f t="shared" si="15"/>
        <v>233</v>
      </c>
      <c r="P29" s="5" t="s">
        <v>42</v>
      </c>
      <c r="Q29" s="36">
        <f aca="true" t="shared" si="16" ref="Q29:AB29">SUM(Q30,Q31)</f>
        <v>238</v>
      </c>
      <c r="R29" s="37">
        <f t="shared" si="16"/>
        <v>231</v>
      </c>
      <c r="S29" s="37">
        <f t="shared" si="16"/>
        <v>246</v>
      </c>
      <c r="T29" s="37">
        <f t="shared" si="16"/>
        <v>256</v>
      </c>
      <c r="U29" s="37">
        <f t="shared" si="16"/>
        <v>245</v>
      </c>
      <c r="V29" s="37">
        <f t="shared" si="16"/>
        <v>243</v>
      </c>
      <c r="W29" s="37">
        <f t="shared" si="16"/>
        <v>241</v>
      </c>
      <c r="X29" s="37">
        <f t="shared" si="16"/>
        <v>209</v>
      </c>
      <c r="Y29" s="37">
        <f t="shared" si="16"/>
        <v>172</v>
      </c>
      <c r="Z29" s="37">
        <f t="shared" si="16"/>
        <v>65</v>
      </c>
      <c r="AA29" s="37">
        <f t="shared" si="16"/>
        <v>107</v>
      </c>
      <c r="AB29" s="39">
        <f t="shared" si="16"/>
        <v>14</v>
      </c>
    </row>
    <row r="30" spans="1:28" ht="18" customHeight="1">
      <c r="A30" s="8"/>
      <c r="B30" s="3" t="s">
        <v>43</v>
      </c>
      <c r="C30" s="31">
        <v>3</v>
      </c>
      <c r="D30" s="14" t="s">
        <v>10</v>
      </c>
      <c r="E30" s="15">
        <f t="shared" si="6"/>
        <v>67</v>
      </c>
      <c r="F30" s="31">
        <v>57</v>
      </c>
      <c r="G30" s="14" t="s">
        <v>10</v>
      </c>
      <c r="H30" s="31">
        <v>10</v>
      </c>
      <c r="I30" s="15">
        <f t="shared" si="7"/>
        <v>1684</v>
      </c>
      <c r="J30" s="15">
        <f>SUM(L30,N30,Q30,S30,U30,W30)</f>
        <v>867</v>
      </c>
      <c r="K30" s="15">
        <f>SUM(M30,O30,R30,T30,V30,X30)</f>
        <v>817</v>
      </c>
      <c r="L30" s="31">
        <v>143</v>
      </c>
      <c r="M30" s="31">
        <v>124</v>
      </c>
      <c r="N30" s="31">
        <v>155</v>
      </c>
      <c r="O30" s="32">
        <v>145</v>
      </c>
      <c r="P30" s="3" t="s">
        <v>43</v>
      </c>
      <c r="Q30" s="36">
        <v>151</v>
      </c>
      <c r="R30" s="37">
        <v>146</v>
      </c>
      <c r="S30" s="37">
        <v>134</v>
      </c>
      <c r="T30" s="37">
        <v>142</v>
      </c>
      <c r="U30" s="37">
        <v>134</v>
      </c>
      <c r="V30" s="37">
        <v>140</v>
      </c>
      <c r="W30" s="37">
        <v>150</v>
      </c>
      <c r="X30" s="37">
        <v>120</v>
      </c>
      <c r="Y30" s="38">
        <f t="shared" si="10"/>
        <v>95</v>
      </c>
      <c r="Z30" s="37">
        <v>34</v>
      </c>
      <c r="AA30" s="37">
        <v>61</v>
      </c>
      <c r="AB30" s="39">
        <v>6</v>
      </c>
    </row>
    <row r="31" spans="1:28" ht="18" customHeight="1">
      <c r="A31" s="8"/>
      <c r="B31" s="3" t="s">
        <v>44</v>
      </c>
      <c r="C31" s="31">
        <v>4</v>
      </c>
      <c r="D31" s="31">
        <v>1</v>
      </c>
      <c r="E31" s="15">
        <f t="shared" si="6"/>
        <v>51</v>
      </c>
      <c r="F31" s="31">
        <v>44</v>
      </c>
      <c r="G31" s="14" t="s">
        <v>10</v>
      </c>
      <c r="H31" s="31">
        <v>7</v>
      </c>
      <c r="I31" s="15">
        <f t="shared" si="7"/>
        <v>1135</v>
      </c>
      <c r="J31" s="15">
        <f>SUM(L31,N31,Q31,S31,U31,W31)</f>
        <v>576</v>
      </c>
      <c r="K31" s="15">
        <f>SUM(M31,O31,R31,T31,V31,X31)</f>
        <v>559</v>
      </c>
      <c r="L31" s="31">
        <v>81</v>
      </c>
      <c r="M31" s="31">
        <v>80</v>
      </c>
      <c r="N31" s="31">
        <v>94</v>
      </c>
      <c r="O31" s="32">
        <v>88</v>
      </c>
      <c r="P31" s="3" t="s">
        <v>44</v>
      </c>
      <c r="Q31" s="36">
        <v>87</v>
      </c>
      <c r="R31" s="37">
        <v>85</v>
      </c>
      <c r="S31" s="37">
        <v>112</v>
      </c>
      <c r="T31" s="37">
        <v>114</v>
      </c>
      <c r="U31" s="37">
        <v>111</v>
      </c>
      <c r="V31" s="37">
        <v>103</v>
      </c>
      <c r="W31" s="37">
        <v>91</v>
      </c>
      <c r="X31" s="37">
        <v>89</v>
      </c>
      <c r="Y31" s="38">
        <f t="shared" si="10"/>
        <v>77</v>
      </c>
      <c r="Z31" s="37">
        <v>31</v>
      </c>
      <c r="AA31" s="37">
        <v>46</v>
      </c>
      <c r="AB31" s="39">
        <v>8</v>
      </c>
    </row>
    <row r="32" spans="1:28" ht="18" customHeight="1">
      <c r="A32" s="8" t="s">
        <v>55</v>
      </c>
      <c r="B32" s="5" t="s">
        <v>45</v>
      </c>
      <c r="C32" s="31">
        <f>C33</f>
        <v>7</v>
      </c>
      <c r="D32" s="31">
        <f aca="true" t="shared" si="17" ref="D32:M32">D33</f>
        <v>2</v>
      </c>
      <c r="E32" s="31">
        <f t="shared" si="17"/>
        <v>55</v>
      </c>
      <c r="F32" s="31">
        <f t="shared" si="17"/>
        <v>37</v>
      </c>
      <c r="G32" s="31">
        <f t="shared" si="17"/>
        <v>5</v>
      </c>
      <c r="H32" s="31">
        <f t="shared" si="17"/>
        <v>13</v>
      </c>
      <c r="I32" s="31">
        <f t="shared" si="17"/>
        <v>741</v>
      </c>
      <c r="J32" s="31">
        <f t="shared" si="17"/>
        <v>395</v>
      </c>
      <c r="K32" s="31">
        <f t="shared" si="17"/>
        <v>346</v>
      </c>
      <c r="L32" s="31">
        <f t="shared" si="17"/>
        <v>68</v>
      </c>
      <c r="M32" s="31">
        <f t="shared" si="17"/>
        <v>59</v>
      </c>
      <c r="N32" s="31">
        <f>N33</f>
        <v>67</v>
      </c>
      <c r="O32" s="32">
        <f>O33</f>
        <v>58</v>
      </c>
      <c r="P32" s="5" t="s">
        <v>45</v>
      </c>
      <c r="Q32" s="36">
        <f aca="true" t="shared" si="18" ref="Q32:AB32">Q33</f>
        <v>59</v>
      </c>
      <c r="R32" s="37">
        <f t="shared" si="18"/>
        <v>55</v>
      </c>
      <c r="S32" s="37">
        <f t="shared" si="18"/>
        <v>56</v>
      </c>
      <c r="T32" s="37">
        <f t="shared" si="18"/>
        <v>57</v>
      </c>
      <c r="U32" s="37">
        <f t="shared" si="18"/>
        <v>75</v>
      </c>
      <c r="V32" s="37">
        <f t="shared" si="18"/>
        <v>66</v>
      </c>
      <c r="W32" s="37">
        <f t="shared" si="18"/>
        <v>70</v>
      </c>
      <c r="X32" s="37">
        <f t="shared" si="18"/>
        <v>51</v>
      </c>
      <c r="Y32" s="37">
        <f t="shared" si="18"/>
        <v>89</v>
      </c>
      <c r="Z32" s="37">
        <f t="shared" si="18"/>
        <v>42</v>
      </c>
      <c r="AA32" s="37">
        <f t="shared" si="18"/>
        <v>47</v>
      </c>
      <c r="AB32" s="39">
        <f t="shared" si="18"/>
        <v>13</v>
      </c>
    </row>
    <row r="33" spans="1:28" ht="18" customHeight="1">
      <c r="A33" s="8"/>
      <c r="B33" s="3" t="s">
        <v>46</v>
      </c>
      <c r="C33" s="31">
        <v>7</v>
      </c>
      <c r="D33" s="31">
        <v>2</v>
      </c>
      <c r="E33" s="15">
        <f t="shared" si="6"/>
        <v>55</v>
      </c>
      <c r="F33" s="31">
        <v>37</v>
      </c>
      <c r="G33" s="31">
        <v>5</v>
      </c>
      <c r="H33" s="31">
        <v>13</v>
      </c>
      <c r="I33" s="15">
        <f t="shared" si="7"/>
        <v>741</v>
      </c>
      <c r="J33" s="15">
        <f>SUM(L33,N33,Q33,S33,U33,W33)</f>
        <v>395</v>
      </c>
      <c r="K33" s="15">
        <f>SUM(M33,O33,R33,T33,V33,X33)</f>
        <v>346</v>
      </c>
      <c r="L33" s="31">
        <v>68</v>
      </c>
      <c r="M33" s="31">
        <v>59</v>
      </c>
      <c r="N33" s="31">
        <v>67</v>
      </c>
      <c r="O33" s="32">
        <v>58</v>
      </c>
      <c r="P33" s="3" t="s">
        <v>46</v>
      </c>
      <c r="Q33" s="36">
        <v>59</v>
      </c>
      <c r="R33" s="37">
        <v>55</v>
      </c>
      <c r="S33" s="37">
        <v>56</v>
      </c>
      <c r="T33" s="37">
        <v>57</v>
      </c>
      <c r="U33" s="37">
        <v>75</v>
      </c>
      <c r="V33" s="37">
        <v>66</v>
      </c>
      <c r="W33" s="37">
        <v>70</v>
      </c>
      <c r="X33" s="37">
        <v>51</v>
      </c>
      <c r="Y33" s="38">
        <f t="shared" si="10"/>
        <v>89</v>
      </c>
      <c r="Z33" s="37">
        <v>42</v>
      </c>
      <c r="AA33" s="37">
        <v>47</v>
      </c>
      <c r="AB33" s="39">
        <v>13</v>
      </c>
    </row>
    <row r="34" spans="1:28" ht="18" customHeight="1">
      <c r="A34" s="8" t="s">
        <v>11</v>
      </c>
      <c r="B34" s="5" t="s">
        <v>47</v>
      </c>
      <c r="C34" s="31">
        <f aca="true" t="shared" si="19" ref="C34:O34">C35</f>
        <v>6</v>
      </c>
      <c r="D34" s="31">
        <f t="shared" si="19"/>
        <v>2</v>
      </c>
      <c r="E34" s="31">
        <f t="shared" si="19"/>
        <v>36</v>
      </c>
      <c r="F34" s="31">
        <f t="shared" si="19"/>
        <v>28</v>
      </c>
      <c r="G34" s="31">
        <f t="shared" si="19"/>
        <v>4</v>
      </c>
      <c r="H34" s="31">
        <f t="shared" si="19"/>
        <v>4</v>
      </c>
      <c r="I34" s="31">
        <f t="shared" si="19"/>
        <v>317</v>
      </c>
      <c r="J34" s="31">
        <f t="shared" si="19"/>
        <v>155</v>
      </c>
      <c r="K34" s="31">
        <f t="shared" si="19"/>
        <v>162</v>
      </c>
      <c r="L34" s="31">
        <f t="shared" si="19"/>
        <v>26</v>
      </c>
      <c r="M34" s="31">
        <f t="shared" si="19"/>
        <v>25</v>
      </c>
      <c r="N34" s="31">
        <f t="shared" si="19"/>
        <v>25</v>
      </c>
      <c r="O34" s="32">
        <f t="shared" si="19"/>
        <v>27</v>
      </c>
      <c r="P34" s="5" t="s">
        <v>47</v>
      </c>
      <c r="Q34" s="36">
        <f aca="true" t="shared" si="20" ref="Q34:AB34">Q35</f>
        <v>24</v>
      </c>
      <c r="R34" s="37">
        <f t="shared" si="20"/>
        <v>18</v>
      </c>
      <c r="S34" s="37">
        <f t="shared" si="20"/>
        <v>28</v>
      </c>
      <c r="T34" s="37">
        <f t="shared" si="20"/>
        <v>30</v>
      </c>
      <c r="U34" s="37">
        <f t="shared" si="20"/>
        <v>24</v>
      </c>
      <c r="V34" s="37">
        <f t="shared" si="20"/>
        <v>37</v>
      </c>
      <c r="W34" s="37">
        <f t="shared" si="20"/>
        <v>28</v>
      </c>
      <c r="X34" s="37">
        <f t="shared" si="20"/>
        <v>25</v>
      </c>
      <c r="Y34" s="37">
        <f t="shared" si="20"/>
        <v>56</v>
      </c>
      <c r="Z34" s="37">
        <f t="shared" si="20"/>
        <v>24</v>
      </c>
      <c r="AA34" s="37">
        <f t="shared" si="20"/>
        <v>32</v>
      </c>
      <c r="AB34" s="39">
        <f t="shared" si="20"/>
        <v>9</v>
      </c>
    </row>
    <row r="35" spans="1:28" ht="18" customHeight="1">
      <c r="A35" s="8"/>
      <c r="B35" s="3" t="s">
        <v>48</v>
      </c>
      <c r="C35" s="31">
        <v>6</v>
      </c>
      <c r="D35" s="31">
        <v>2</v>
      </c>
      <c r="E35" s="15">
        <f t="shared" si="6"/>
        <v>36</v>
      </c>
      <c r="F35" s="31">
        <v>28</v>
      </c>
      <c r="G35" s="31">
        <v>4</v>
      </c>
      <c r="H35" s="31">
        <v>4</v>
      </c>
      <c r="I35" s="15">
        <f t="shared" si="7"/>
        <v>317</v>
      </c>
      <c r="J35" s="15">
        <f>SUM(L35,N35,Q35,S35,U35,W35)</f>
        <v>155</v>
      </c>
      <c r="K35" s="15">
        <f>SUM(M35,O35,R35,T35,V35,X35)</f>
        <v>162</v>
      </c>
      <c r="L35" s="31">
        <v>26</v>
      </c>
      <c r="M35" s="31">
        <v>25</v>
      </c>
      <c r="N35" s="31">
        <v>25</v>
      </c>
      <c r="O35" s="32">
        <v>27</v>
      </c>
      <c r="P35" s="3" t="s">
        <v>48</v>
      </c>
      <c r="Q35" s="36">
        <v>24</v>
      </c>
      <c r="R35" s="37">
        <v>18</v>
      </c>
      <c r="S35" s="37">
        <v>28</v>
      </c>
      <c r="T35" s="37">
        <v>30</v>
      </c>
      <c r="U35" s="37">
        <v>24</v>
      </c>
      <c r="V35" s="37">
        <v>37</v>
      </c>
      <c r="W35" s="37">
        <v>28</v>
      </c>
      <c r="X35" s="37">
        <v>25</v>
      </c>
      <c r="Y35" s="38">
        <f t="shared" si="10"/>
        <v>56</v>
      </c>
      <c r="Z35" s="37">
        <v>24</v>
      </c>
      <c r="AA35" s="37">
        <v>32</v>
      </c>
      <c r="AB35" s="39">
        <v>9</v>
      </c>
    </row>
    <row r="36" spans="1:28" ht="18" customHeight="1">
      <c r="A36" s="8" t="s">
        <v>12</v>
      </c>
      <c r="B36" s="5" t="s">
        <v>49</v>
      </c>
      <c r="C36" s="31">
        <f>C37+C38</f>
        <v>9</v>
      </c>
      <c r="D36" s="31">
        <f aca="true" t="shared" si="21" ref="D36:O36">D37+D38</f>
        <v>2</v>
      </c>
      <c r="E36" s="31">
        <f t="shared" si="21"/>
        <v>55</v>
      </c>
      <c r="F36" s="31">
        <f t="shared" si="21"/>
        <v>39</v>
      </c>
      <c r="G36" s="31">
        <f t="shared" si="21"/>
        <v>9</v>
      </c>
      <c r="H36" s="31">
        <f t="shared" si="21"/>
        <v>7</v>
      </c>
      <c r="I36" s="31">
        <f t="shared" si="21"/>
        <v>582</v>
      </c>
      <c r="J36" s="31">
        <f t="shared" si="21"/>
        <v>302</v>
      </c>
      <c r="K36" s="31">
        <f t="shared" si="21"/>
        <v>280</v>
      </c>
      <c r="L36" s="31">
        <f t="shared" si="21"/>
        <v>44</v>
      </c>
      <c r="M36" s="31">
        <f t="shared" si="21"/>
        <v>36</v>
      </c>
      <c r="N36" s="31">
        <f t="shared" si="21"/>
        <v>54</v>
      </c>
      <c r="O36" s="32">
        <f t="shared" si="21"/>
        <v>45</v>
      </c>
      <c r="P36" s="5" t="s">
        <v>49</v>
      </c>
      <c r="Q36" s="36">
        <f>SUM(Q37,Q38)</f>
        <v>50</v>
      </c>
      <c r="R36" s="37">
        <f aca="true" t="shared" si="22" ref="R36:AB36">SUM(R37,R38)</f>
        <v>42</v>
      </c>
      <c r="S36" s="37">
        <f t="shared" si="22"/>
        <v>46</v>
      </c>
      <c r="T36" s="37">
        <f t="shared" si="22"/>
        <v>45</v>
      </c>
      <c r="U36" s="37">
        <f t="shared" si="22"/>
        <v>53</v>
      </c>
      <c r="V36" s="37">
        <f t="shared" si="22"/>
        <v>54</v>
      </c>
      <c r="W36" s="37">
        <f t="shared" si="22"/>
        <v>55</v>
      </c>
      <c r="X36" s="37">
        <f t="shared" si="22"/>
        <v>58</v>
      </c>
      <c r="Y36" s="37">
        <f t="shared" si="22"/>
        <v>84</v>
      </c>
      <c r="Z36" s="37">
        <f t="shared" si="22"/>
        <v>30</v>
      </c>
      <c r="AA36" s="37">
        <f t="shared" si="22"/>
        <v>54</v>
      </c>
      <c r="AB36" s="39">
        <f t="shared" si="22"/>
        <v>24</v>
      </c>
    </row>
    <row r="37" spans="1:28" ht="18" customHeight="1">
      <c r="A37" s="8"/>
      <c r="B37" s="3" t="s">
        <v>50</v>
      </c>
      <c r="C37" s="31">
        <v>3</v>
      </c>
      <c r="D37" s="31">
        <v>1</v>
      </c>
      <c r="E37" s="15">
        <f t="shared" si="6"/>
        <v>15</v>
      </c>
      <c r="F37" s="31">
        <v>8</v>
      </c>
      <c r="G37" s="31">
        <v>4</v>
      </c>
      <c r="H37" s="31">
        <v>3</v>
      </c>
      <c r="I37" s="15">
        <f t="shared" si="7"/>
        <v>154</v>
      </c>
      <c r="J37" s="15">
        <f>SUM(L37,N37,Q37,S37,U37,W37)</f>
        <v>76</v>
      </c>
      <c r="K37" s="15">
        <f>SUM(M37,O37,R37,T37,V37,X37)</f>
        <v>78</v>
      </c>
      <c r="L37" s="31">
        <v>14</v>
      </c>
      <c r="M37" s="31">
        <v>12</v>
      </c>
      <c r="N37" s="31">
        <v>11</v>
      </c>
      <c r="O37" s="32">
        <v>12</v>
      </c>
      <c r="P37" s="3" t="s">
        <v>50</v>
      </c>
      <c r="Q37" s="36">
        <v>10</v>
      </c>
      <c r="R37" s="37">
        <v>12</v>
      </c>
      <c r="S37" s="37">
        <v>11</v>
      </c>
      <c r="T37" s="37">
        <v>11</v>
      </c>
      <c r="U37" s="37">
        <v>12</v>
      </c>
      <c r="V37" s="37">
        <v>13</v>
      </c>
      <c r="W37" s="37">
        <v>18</v>
      </c>
      <c r="X37" s="37">
        <v>18</v>
      </c>
      <c r="Y37" s="38">
        <f t="shared" si="10"/>
        <v>23</v>
      </c>
      <c r="Z37" s="37">
        <v>9</v>
      </c>
      <c r="AA37" s="37">
        <v>14</v>
      </c>
      <c r="AB37" s="39">
        <v>6</v>
      </c>
    </row>
    <row r="38" spans="1:28" ht="18" customHeight="1">
      <c r="A38" s="8"/>
      <c r="B38" s="3" t="s">
        <v>51</v>
      </c>
      <c r="C38" s="31">
        <v>6</v>
      </c>
      <c r="D38" s="31">
        <v>1</v>
      </c>
      <c r="E38" s="15">
        <f t="shared" si="6"/>
        <v>40</v>
      </c>
      <c r="F38" s="31">
        <v>31</v>
      </c>
      <c r="G38" s="31">
        <v>5</v>
      </c>
      <c r="H38" s="31">
        <v>4</v>
      </c>
      <c r="I38" s="15">
        <f t="shared" si="7"/>
        <v>428</v>
      </c>
      <c r="J38" s="15">
        <f>SUM(L38,N38,Q38,S38,U38,W38)</f>
        <v>226</v>
      </c>
      <c r="K38" s="15">
        <f>SUM(M38,O38,R38,T38,V38,X38)</f>
        <v>202</v>
      </c>
      <c r="L38" s="31">
        <v>30</v>
      </c>
      <c r="M38" s="31">
        <v>24</v>
      </c>
      <c r="N38" s="31">
        <v>43</v>
      </c>
      <c r="O38" s="32">
        <v>33</v>
      </c>
      <c r="P38" s="3" t="s">
        <v>51</v>
      </c>
      <c r="Q38" s="36">
        <v>40</v>
      </c>
      <c r="R38" s="37">
        <v>30</v>
      </c>
      <c r="S38" s="37">
        <v>35</v>
      </c>
      <c r="T38" s="37">
        <v>34</v>
      </c>
      <c r="U38" s="37">
        <v>41</v>
      </c>
      <c r="V38" s="37">
        <v>41</v>
      </c>
      <c r="W38" s="37">
        <v>37</v>
      </c>
      <c r="X38" s="37">
        <v>40</v>
      </c>
      <c r="Y38" s="38">
        <f t="shared" si="10"/>
        <v>61</v>
      </c>
      <c r="Z38" s="37">
        <v>21</v>
      </c>
      <c r="AA38" s="37">
        <v>40</v>
      </c>
      <c r="AB38" s="39">
        <v>18</v>
      </c>
    </row>
    <row r="39" spans="1:28" ht="18" customHeight="1">
      <c r="A39" s="8" t="s">
        <v>41</v>
      </c>
      <c r="B39" s="5" t="s">
        <v>52</v>
      </c>
      <c r="C39" s="31">
        <f aca="true" t="shared" si="23" ref="C39:O39">C40</f>
        <v>14</v>
      </c>
      <c r="D39" s="31">
        <f t="shared" si="23"/>
        <v>5</v>
      </c>
      <c r="E39" s="31">
        <f t="shared" si="23"/>
        <v>73</v>
      </c>
      <c r="F39" s="31">
        <f t="shared" si="23"/>
        <v>42</v>
      </c>
      <c r="G39" s="31">
        <f t="shared" si="23"/>
        <v>22</v>
      </c>
      <c r="H39" s="31">
        <f t="shared" si="23"/>
        <v>9</v>
      </c>
      <c r="I39" s="31">
        <f t="shared" si="23"/>
        <v>804</v>
      </c>
      <c r="J39" s="31">
        <f t="shared" si="23"/>
        <v>416</v>
      </c>
      <c r="K39" s="31">
        <f t="shared" si="23"/>
        <v>388</v>
      </c>
      <c r="L39" s="31">
        <f t="shared" si="23"/>
        <v>66</v>
      </c>
      <c r="M39" s="31">
        <f t="shared" si="23"/>
        <v>59</v>
      </c>
      <c r="N39" s="31">
        <f t="shared" si="23"/>
        <v>54</v>
      </c>
      <c r="O39" s="32">
        <f t="shared" si="23"/>
        <v>55</v>
      </c>
      <c r="P39" s="5" t="s">
        <v>52</v>
      </c>
      <c r="Q39" s="36">
        <f aca="true" t="shared" si="24" ref="Q39:AB39">Q40</f>
        <v>71</v>
      </c>
      <c r="R39" s="37">
        <f t="shared" si="24"/>
        <v>61</v>
      </c>
      <c r="S39" s="37">
        <f t="shared" si="24"/>
        <v>69</v>
      </c>
      <c r="T39" s="37">
        <f t="shared" si="24"/>
        <v>56</v>
      </c>
      <c r="U39" s="37">
        <f t="shared" si="24"/>
        <v>88</v>
      </c>
      <c r="V39" s="37">
        <f t="shared" si="24"/>
        <v>79</v>
      </c>
      <c r="W39" s="37">
        <f t="shared" si="24"/>
        <v>68</v>
      </c>
      <c r="X39" s="37">
        <f t="shared" si="24"/>
        <v>78</v>
      </c>
      <c r="Y39" s="37">
        <f t="shared" si="24"/>
        <v>123</v>
      </c>
      <c r="Z39" s="37">
        <f t="shared" si="24"/>
        <v>46</v>
      </c>
      <c r="AA39" s="37">
        <f t="shared" si="24"/>
        <v>77</v>
      </c>
      <c r="AB39" s="39">
        <f t="shared" si="24"/>
        <v>48</v>
      </c>
    </row>
    <row r="40" spans="1:28" ht="18" customHeight="1">
      <c r="A40" s="8"/>
      <c r="B40" s="4" t="s">
        <v>53</v>
      </c>
      <c r="C40" s="33">
        <v>14</v>
      </c>
      <c r="D40" s="33">
        <v>5</v>
      </c>
      <c r="E40" s="34">
        <f t="shared" si="6"/>
        <v>73</v>
      </c>
      <c r="F40" s="33">
        <v>42</v>
      </c>
      <c r="G40" s="33">
        <v>22</v>
      </c>
      <c r="H40" s="33">
        <v>9</v>
      </c>
      <c r="I40" s="34">
        <f t="shared" si="7"/>
        <v>804</v>
      </c>
      <c r="J40" s="34">
        <f>SUM(L40,N40,Q40,S40,U40,W40)</f>
        <v>416</v>
      </c>
      <c r="K40" s="34">
        <f>SUM(M40,O40,R40,T40,V40,X40)</f>
        <v>388</v>
      </c>
      <c r="L40" s="33">
        <v>66</v>
      </c>
      <c r="M40" s="33">
        <v>59</v>
      </c>
      <c r="N40" s="33">
        <v>54</v>
      </c>
      <c r="O40" s="35">
        <v>55</v>
      </c>
      <c r="P40" s="4" t="s">
        <v>53</v>
      </c>
      <c r="Q40" s="40">
        <v>71</v>
      </c>
      <c r="R40" s="41">
        <v>61</v>
      </c>
      <c r="S40" s="41">
        <v>69</v>
      </c>
      <c r="T40" s="41">
        <v>56</v>
      </c>
      <c r="U40" s="41">
        <v>88</v>
      </c>
      <c r="V40" s="41">
        <v>79</v>
      </c>
      <c r="W40" s="41">
        <v>68</v>
      </c>
      <c r="X40" s="41">
        <v>78</v>
      </c>
      <c r="Y40" s="42">
        <f t="shared" si="10"/>
        <v>123</v>
      </c>
      <c r="Z40" s="41">
        <v>46</v>
      </c>
      <c r="AA40" s="41">
        <v>77</v>
      </c>
      <c r="AB40" s="43">
        <v>48</v>
      </c>
    </row>
    <row r="41" spans="3:27" ht="14.25">
      <c r="C41" s="24"/>
      <c r="D41" s="25"/>
      <c r="E41" s="24"/>
      <c r="F41" s="29"/>
      <c r="G41" s="25"/>
      <c r="H41" s="25"/>
      <c r="I41" s="26"/>
      <c r="J41" s="26"/>
      <c r="K41" s="26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8"/>
      <c r="Y41" s="27"/>
      <c r="Z41" s="27"/>
      <c r="AA41" s="26"/>
    </row>
    <row r="42" spans="3:27" ht="14.25">
      <c r="C42" s="24"/>
      <c r="D42" s="25"/>
      <c r="E42" s="24"/>
      <c r="F42" s="25"/>
      <c r="G42" s="25"/>
      <c r="H42" s="25"/>
      <c r="I42" s="26"/>
      <c r="J42" s="26"/>
      <c r="K42" s="26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6"/>
      <c r="Y42" s="27"/>
      <c r="Z42" s="27"/>
      <c r="AA42" s="26"/>
    </row>
    <row r="43" spans="3:27" ht="14.25">
      <c r="C43" s="24"/>
      <c r="D43" s="25"/>
      <c r="E43" s="24"/>
      <c r="F43" s="25"/>
      <c r="G43" s="25"/>
      <c r="H43" s="25"/>
      <c r="I43" s="26"/>
      <c r="J43" s="26"/>
      <c r="K43" s="26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6"/>
      <c r="Y43" s="27"/>
      <c r="Z43" s="27"/>
      <c r="AA43" s="26"/>
    </row>
    <row r="44" spans="3:27" ht="14.25">
      <c r="C44" s="24"/>
      <c r="D44" s="25"/>
      <c r="E44" s="24"/>
      <c r="F44" s="25"/>
      <c r="G44" s="25"/>
      <c r="H44" s="25"/>
      <c r="I44" s="26"/>
      <c r="J44" s="26"/>
      <c r="K44" s="26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6"/>
      <c r="Y44" s="27"/>
      <c r="Z44" s="27"/>
      <c r="AA44" s="26"/>
    </row>
  </sheetData>
  <sheetProtection/>
  <mergeCells count="25">
    <mergeCell ref="Y2:AA2"/>
    <mergeCell ref="B2:B4"/>
    <mergeCell ref="D3:D4"/>
    <mergeCell ref="G3:G4"/>
    <mergeCell ref="H3:H4"/>
    <mergeCell ref="C2:D2"/>
    <mergeCell ref="E2:H2"/>
    <mergeCell ref="AA3:AA4"/>
    <mergeCell ref="P2:P4"/>
    <mergeCell ref="I2:O2"/>
    <mergeCell ref="Q2:X2"/>
    <mergeCell ref="Q3:R3"/>
    <mergeCell ref="L3:M3"/>
    <mergeCell ref="S3:T3"/>
    <mergeCell ref="U3:V3"/>
    <mergeCell ref="I3:I4"/>
    <mergeCell ref="J3:J4"/>
    <mergeCell ref="N3:O3"/>
    <mergeCell ref="Y3:Y4"/>
    <mergeCell ref="Z3:Z4"/>
    <mergeCell ref="W3:X3"/>
    <mergeCell ref="C3:C4"/>
    <mergeCell ref="E3:E4"/>
    <mergeCell ref="F3:F4"/>
    <mergeCell ref="K3:K4"/>
  </mergeCells>
  <printOptions/>
  <pageMargins left="0.7874015748031497" right="0.1968503937007874" top="0.5905511811023623" bottom="0.5905511811023623" header="0.5905511811023623" footer="0.5905511811023623"/>
  <pageSetup horizontalDpi="600" verticalDpi="600" orientation="landscape" paperSize="9" scale="80" r:id="rId1"/>
  <colBreaks count="1" manualBreakCount="1">
    <brk id="15" max="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2018-01-04T05:54:30Z</cp:lastPrinted>
  <dcterms:created xsi:type="dcterms:W3CDTF">1997-01-08T22:48:59Z</dcterms:created>
  <dcterms:modified xsi:type="dcterms:W3CDTF">2018-01-15T07:52:56Z</dcterms:modified>
  <cp:category/>
  <cp:version/>
  <cp:contentType/>
  <cp:contentStatus/>
</cp:coreProperties>
</file>