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UxvBDFwI5uxAupzKEVF/wcctKy6veEnTetAtjuLWV0T6ZPrsFFwdSmuHt+w7uVSd5U0hs5JFXBHe2wGDCPSjQ==" workbookSaltValue="qSdk1c+lDkqYqUlvAtRZVQ==" workbookSpinCount="100000" lockStructure="1"/>
  <bookViews>
    <workbookView xWindow="0" yWindow="0" windowWidth="15360" windowHeight="7635"/>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<sst xmlns="http://schemas.openxmlformats.org/spreadsheetml/2006/main" count="262" uniqueCount="106">
  <si>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</si>
  <si>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</si>
  <si>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</si>
  <si>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</si>
  <si>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</si>
  <si>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</si>
  <si>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</si>
  <si>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</si>
  <si>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</si>
  <si>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</si>
  <si>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</si>
  <si>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</si>
  <si>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</si>
  <si>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</si>
  <si>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</si>
  <si>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</si>
  <si>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</si>
  <si>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</si>
  <si>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</si>
  <si>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</si>
  <si>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</si>
  <si>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</si>
  <si>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</si>
  <si>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</si>
  <si>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</si>
  <si>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</si>
  <si>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</si>
  <si>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</si>
  <si>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</si>
  <si>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</si>
  <si>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</si>
  <si>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</si>
  <si>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</si>
  <si>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</si>
  <si>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</si>
  <si>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</si>
  <si>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</si>
  <si>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</si>
  <si>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</si>
  <si>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</si>
  <si>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</si>
  <si>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</si>
  <si>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</si>
  <si>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</si>
  <si>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</si>
  <si>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</si>
  <si>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</si>
  <si>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</si>
  <si>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</si>
  <si>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</si>
  <si>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</si>
  <si>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</si>
  <si>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</si>
  <si>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</si>
  <si>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</si>
  <si>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</si>
  <si>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</si>
  <si>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</si>
  <si>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</si>
  <si>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</si>
  <si>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</si>
  <si>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</si>
  <si>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</si>
  <si>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</si>
  <si>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</si>
  <si>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</si>
  <si>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</si>
  <si>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</si>
  <si>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</si>
  <si>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</si>
  <si>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</si>
  <si>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</si>
  <si>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</si>
  <si>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</si>
  <si>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</si>
  <si>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</si>
  <si>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</si>
  <si>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</si>
  <si>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</si>
  <si>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</si>
  <si>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</si>
  <si>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</si>
  <si>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</si>
  <si>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</si>
  <si>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</si>
  <si>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</si>
  <si>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</si>
  <si>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380008</t>
  </si>
  <si>
    <t>46</t>
  </si>
  <si>
    <t>02</t>
  </si>
  <si>
    <t>0</t>
  </si>
  <si>
    <t>000</t>
  </si>
  <si>
    <t>愛媛県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</si>
  <si>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</si>
  <si>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</si>
  <si>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</si>
  <si>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</si>
  <si>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</si>
  <si>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</si>
  <si>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</si>
  <si>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</si>
  <si>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</si>
  <si>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</si>
  <si>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○有形固定資産償却率
　有形固定資産償却率は、減価償却の進展に伴い、上昇傾向にあるが、西条地区の給水開始は昭和59年度であり、施設が比較的新しいため、類似団体の平均値より下回っている。
○管路経年化率、管路更新率
　管路延長に変更がなく、法定耐用年数を経過している管路の更新も実施していないことから、管路経年化率は横ばいの状態が続いており、類似団体を上回って推移している。
　松山地区及び今治地区は管路の法定耐用年数を経過しているが、施設の管理に当たっては、状況の的確な把握及び計画的な維持管理に努めており、管路の更新は現時点では必要ないと判断しているため、管路更新率は0％となっており、類似団体を下回って推移している。</t>
    <rPh sb="1" eb="3">
      <t>ユウケイ</t>
    </rPh>
    <rPh sb="3" eb="5">
      <t>コテイ</t>
    </rPh>
    <rPh sb="5" eb="7">
      <t>シサン</t>
    </rPh>
    <rPh sb="7" eb="9">
      <t>ショウキャク</t>
    </rPh>
    <rPh sb="9" eb="10">
      <t>リツ</t>
    </rPh>
    <rPh sb="12" eb="14">
      <t>ユウケイ</t>
    </rPh>
    <rPh sb="14" eb="16">
      <t>コテイ</t>
    </rPh>
    <rPh sb="16" eb="18">
      <t>シサン</t>
    </rPh>
    <rPh sb="18" eb="20">
      <t>ショウキャク</t>
    </rPh>
    <rPh sb="20" eb="21">
      <t>リツ</t>
    </rPh>
    <rPh sb="23" eb="25">
      <t>ゲンカ</t>
    </rPh>
    <rPh sb="25" eb="27">
      <t>ショウキャク</t>
    </rPh>
    <rPh sb="28" eb="30">
      <t>シンテン</t>
    </rPh>
    <rPh sb="31" eb="32">
      <t>トモナ</t>
    </rPh>
    <rPh sb="34" eb="36">
      <t>ジョウショウ</t>
    </rPh>
    <rPh sb="36" eb="38">
      <t>ケイコウ</t>
    </rPh>
    <rPh sb="43" eb="45">
      <t>サイジョウ</t>
    </rPh>
    <rPh sb="45" eb="47">
      <t>チク</t>
    </rPh>
    <rPh sb="48" eb="50">
      <t>キュウスイ</t>
    </rPh>
    <rPh sb="50" eb="52">
      <t>カイシ</t>
    </rPh>
    <rPh sb="53" eb="55">
      <t>ショウワ</t>
    </rPh>
    <rPh sb="57" eb="59">
      <t>ネンド</t>
    </rPh>
    <rPh sb="63" eb="65">
      <t>シセツ</t>
    </rPh>
    <rPh sb="66" eb="69">
      <t>ヒカクテキ</t>
    </rPh>
    <rPh sb="69" eb="70">
      <t>アタラ</t>
    </rPh>
    <rPh sb="75" eb="77">
      <t>ルイジ</t>
    </rPh>
    <rPh sb="77" eb="79">
      <t>ダンタイ</t>
    </rPh>
    <rPh sb="80" eb="83">
      <t>ヘイキンチ</t>
    </rPh>
    <rPh sb="85" eb="87">
      <t>シタマワ</t>
    </rPh>
    <rPh sb="95" eb="97">
      <t>カンロ</t>
    </rPh>
    <rPh sb="97" eb="100">
      <t>ケイネンカ</t>
    </rPh>
    <rPh sb="100" eb="101">
      <t>リツ</t>
    </rPh>
    <rPh sb="109" eb="111">
      <t>カンロ</t>
    </rPh>
    <rPh sb="111" eb="113">
      <t>エンチョウ</t>
    </rPh>
    <rPh sb="114" eb="116">
      <t>ヘンコウ</t>
    </rPh>
    <rPh sb="120" eb="122">
      <t>ホウテイ</t>
    </rPh>
    <rPh sb="122" eb="124">
      <t>タイヨウ</t>
    </rPh>
    <rPh sb="124" eb="126">
      <t>ネンスウ</t>
    </rPh>
    <rPh sb="127" eb="129">
      <t>ケイカ</t>
    </rPh>
    <rPh sb="133" eb="135">
      <t>カンロ</t>
    </rPh>
    <rPh sb="136" eb="138">
      <t>コウシン</t>
    </rPh>
    <rPh sb="139" eb="141">
      <t>ジッシ</t>
    </rPh>
    <rPh sb="151" eb="153">
      <t>カンロ</t>
    </rPh>
    <rPh sb="153" eb="155">
      <t>ケイネン</t>
    </rPh>
    <rPh sb="155" eb="156">
      <t>カ</t>
    </rPh>
    <rPh sb="156" eb="157">
      <t>リツ</t>
    </rPh>
    <rPh sb="158" eb="159">
      <t>ヨコ</t>
    </rPh>
    <rPh sb="162" eb="164">
      <t>ジョウタイ</t>
    </rPh>
    <rPh sb="165" eb="166">
      <t>ツヅ</t>
    </rPh>
    <rPh sb="171" eb="173">
      <t>ルイジ</t>
    </rPh>
    <rPh sb="173" eb="175">
      <t>ダンタイ</t>
    </rPh>
    <rPh sb="176" eb="178">
      <t>ウワマワ</t>
    </rPh>
    <rPh sb="180" eb="182">
      <t>スイイ</t>
    </rPh>
    <rPh sb="189" eb="191">
      <t>マツヤマ</t>
    </rPh>
    <rPh sb="191" eb="193">
      <t>チク</t>
    </rPh>
    <rPh sb="193" eb="194">
      <t>オヨ</t>
    </rPh>
    <rPh sb="195" eb="197">
      <t>イマバリ</t>
    </rPh>
    <rPh sb="197" eb="199">
      <t>チク</t>
    </rPh>
    <rPh sb="200" eb="202">
      <t>カンロ</t>
    </rPh>
    <rPh sb="203" eb="205">
      <t>ホウテイ</t>
    </rPh>
    <rPh sb="205" eb="207">
      <t>タイヨウ</t>
    </rPh>
    <rPh sb="207" eb="209">
      <t>ネンスウ</t>
    </rPh>
    <rPh sb="210" eb="212">
      <t>ケイカ</t>
    </rPh>
    <rPh sb="218" eb="220">
      <t>シセツ</t>
    </rPh>
    <rPh sb="221" eb="223">
      <t>カンリ</t>
    </rPh>
    <rPh sb="224" eb="225">
      <t>ア</t>
    </rPh>
    <rPh sb="230" eb="232">
      <t>ジョウキョウ</t>
    </rPh>
    <rPh sb="233" eb="235">
      <t>テキカク</t>
    </rPh>
    <rPh sb="236" eb="238">
      <t>ハアク</t>
    </rPh>
    <rPh sb="238" eb="239">
      <t>オヨ</t>
    </rPh>
    <rPh sb="240" eb="243">
      <t>ケイカクテキ</t>
    </rPh>
    <rPh sb="244" eb="246">
      <t>イジ</t>
    </rPh>
    <rPh sb="246" eb="248">
      <t>カンリ</t>
    </rPh>
    <rPh sb="249" eb="250">
      <t>ツト</t>
    </rPh>
    <rPh sb="255" eb="257">
      <t>カンロ</t>
    </rPh>
    <rPh sb="258" eb="260">
      <t>コウシン</t>
    </rPh>
    <rPh sb="266" eb="268">
      <t>ヒツヨウ</t>
    </rPh>
    <rPh sb="271" eb="273">
      <t>ハンダン</t>
    </rPh>
    <rPh sb="280" eb="282">
      <t>カンロ</t>
    </rPh>
    <rPh sb="282" eb="284">
      <t>コウシン</t>
    </rPh>
    <rPh sb="284" eb="285">
      <t>リツ</t>
    </rPh>
    <rPh sb="295" eb="297">
      <t>ルイジ</t>
    </rPh>
    <rPh sb="297" eb="299">
      <t>ダンタイ</t>
    </rPh>
    <rPh sb="300" eb="302">
      <t>シタマワ</t>
    </rPh>
    <rPh sb="304" eb="306">
      <t>スイイ</t>
    </rPh>
    <phoneticPr fontId="5"/>
  </si>
  <si>
    <t>　愛媛県公営企業管理局では、平成22年度から31年度を対象期間とする工業用水道事業中期経営計画を策定し、安定した給水を行うための施設の維持や財政基盤の強化などに取り組んでおり、施設の耐震化率や契約給水量などの数値目標の達成状況を、毎年度公表している。
　経営面では経常収支比率、料金回収率が100％を超え、安定した経営ができている。
　一方、西条地区の経営規模縮小により生じた累積欠損金の影響により、累積欠損金比率が類似団体の平均値を上回っているため、平成20年度から令和9年度を計画期間とする西条地区工業用水道事業経営改善計画に基づき、経営基盤の安定化に努めている。
　設備面では、施設利用率は類似団体よりも良好な状態にあるが、管路経年化率が類似団体よりも高く、企業債残高対給水給水収益比率も類似団体より高いため、今後とも、施設の状況等を的確に把握し、経済的な維持管理に努めていく。</t>
    <rPh sb="1" eb="4">
      <t>エヒメケン</t>
    </rPh>
    <rPh sb="4" eb="6">
      <t>コウエイ</t>
    </rPh>
    <rPh sb="6" eb="8">
      <t>キギョウ</t>
    </rPh>
    <rPh sb="8" eb="10">
      <t>カンリ</t>
    </rPh>
    <rPh sb="10" eb="11">
      <t>キョク</t>
    </rPh>
    <rPh sb="14" eb="16">
      <t>ヘイセイ</t>
    </rPh>
    <rPh sb="18" eb="20">
      <t>ネンド</t>
    </rPh>
    <rPh sb="24" eb="26">
      <t>ネンド</t>
    </rPh>
    <rPh sb="27" eb="29">
      <t>タイショウ</t>
    </rPh>
    <rPh sb="29" eb="31">
      <t>キカン</t>
    </rPh>
    <rPh sb="34" eb="36">
      <t>コウギョウ</t>
    </rPh>
    <rPh sb="37" eb="39">
      <t>スイドウ</t>
    </rPh>
    <rPh sb="39" eb="41">
      <t>ジギョウ</t>
    </rPh>
    <rPh sb="41" eb="42">
      <t>チュウ</t>
    </rPh>
    <rPh sb="42" eb="43">
      <t>キ</t>
    </rPh>
    <rPh sb="43" eb="45">
      <t>ケイエイ</t>
    </rPh>
    <rPh sb="45" eb="47">
      <t>ケイカク</t>
    </rPh>
    <rPh sb="48" eb="50">
      <t>サクテイ</t>
    </rPh>
    <rPh sb="52" eb="54">
      <t>アンテイ</t>
    </rPh>
    <rPh sb="56" eb="58">
      <t>キュウスイ</t>
    </rPh>
    <rPh sb="59" eb="60">
      <t>オコナ</t>
    </rPh>
    <rPh sb="64" eb="66">
      <t>シセツ</t>
    </rPh>
    <rPh sb="67" eb="69">
      <t>イジ</t>
    </rPh>
    <rPh sb="70" eb="72">
      <t>ザイセイ</t>
    </rPh>
    <rPh sb="72" eb="74">
      <t>キバン</t>
    </rPh>
    <rPh sb="75" eb="77">
      <t>キョウカ</t>
    </rPh>
    <rPh sb="80" eb="81">
      <t>ト</t>
    </rPh>
    <rPh sb="82" eb="83">
      <t>ク</t>
    </rPh>
    <rPh sb="88" eb="90">
      <t>シセツ</t>
    </rPh>
    <rPh sb="91" eb="94">
      <t>タイシンカ</t>
    </rPh>
    <rPh sb="94" eb="95">
      <t>リツ</t>
    </rPh>
    <rPh sb="96" eb="98">
      <t>ケイヤク</t>
    </rPh>
    <rPh sb="98" eb="100">
      <t>キュウスイ</t>
    </rPh>
    <rPh sb="100" eb="101">
      <t>リョウ</t>
    </rPh>
    <rPh sb="104" eb="106">
      <t>スウチ</t>
    </rPh>
    <rPh sb="106" eb="108">
      <t>モクヒョウ</t>
    </rPh>
    <rPh sb="109" eb="111">
      <t>タッセイ</t>
    </rPh>
    <rPh sb="111" eb="113">
      <t>ジョウキョウ</t>
    </rPh>
    <rPh sb="115" eb="118">
      <t>マイネンド</t>
    </rPh>
    <rPh sb="118" eb="120">
      <t>コウヒョウ</t>
    </rPh>
    <rPh sb="127" eb="129">
      <t>ケイエイ</t>
    </rPh>
    <rPh sb="129" eb="130">
      <t>メン</t>
    </rPh>
    <rPh sb="132" eb="134">
      <t>ケイジョウ</t>
    </rPh>
    <rPh sb="134" eb="136">
      <t>シュウシ</t>
    </rPh>
    <rPh sb="136" eb="138">
      <t>ヒリツ</t>
    </rPh>
    <rPh sb="139" eb="141">
      <t>リョウキン</t>
    </rPh>
    <rPh sb="141" eb="143">
      <t>カイシュウ</t>
    </rPh>
    <rPh sb="143" eb="144">
      <t>リツ</t>
    </rPh>
    <rPh sb="150" eb="151">
      <t>コ</t>
    </rPh>
    <rPh sb="153" eb="155">
      <t>アンテイ</t>
    </rPh>
    <rPh sb="157" eb="159">
      <t>ケイエイ</t>
    </rPh>
    <rPh sb="168" eb="170">
      <t>イッポウ</t>
    </rPh>
    <rPh sb="171" eb="173">
      <t>サイジョウ</t>
    </rPh>
    <rPh sb="173" eb="175">
      <t>チク</t>
    </rPh>
    <rPh sb="176" eb="178">
      <t>ケイエイ</t>
    </rPh>
    <rPh sb="178" eb="180">
      <t>キボ</t>
    </rPh>
    <rPh sb="180" eb="182">
      <t>シュクショウ</t>
    </rPh>
    <rPh sb="185" eb="186">
      <t>ショウ</t>
    </rPh>
    <rPh sb="188" eb="190">
      <t>ルイセキ</t>
    </rPh>
    <rPh sb="190" eb="193">
      <t>ケッソンキン</t>
    </rPh>
    <rPh sb="194" eb="196">
      <t>エイキョウ</t>
    </rPh>
    <rPh sb="200" eb="202">
      <t>ルイセキ</t>
    </rPh>
    <rPh sb="202" eb="205">
      <t>ケッソンキン</t>
    </rPh>
    <rPh sb="205" eb="207">
      <t>ヒリツ</t>
    </rPh>
    <rPh sb="208" eb="210">
      <t>ルイジ</t>
    </rPh>
    <rPh sb="210" eb="212">
      <t>ダンタイ</t>
    </rPh>
    <rPh sb="213" eb="216">
      <t>ヘイキンチ</t>
    </rPh>
    <rPh sb="217" eb="219">
      <t>ウワマワ</t>
    </rPh>
    <rPh sb="226" eb="228">
      <t>ヘイセイ</t>
    </rPh>
    <rPh sb="230" eb="232">
      <t>ネンド</t>
    </rPh>
    <rPh sb="234" eb="236">
      <t>レイワ</t>
    </rPh>
    <rPh sb="237" eb="239">
      <t>ネンド</t>
    </rPh>
    <rPh sb="240" eb="242">
      <t>ケイカク</t>
    </rPh>
    <rPh sb="242" eb="244">
      <t>キカン</t>
    </rPh>
    <rPh sb="247" eb="249">
      <t>サイジョウ</t>
    </rPh>
    <rPh sb="249" eb="251">
      <t>チク</t>
    </rPh>
    <rPh sb="251" eb="253">
      <t>コウギョウ</t>
    </rPh>
    <rPh sb="253" eb="255">
      <t>ヨウスイ</t>
    </rPh>
    <rPh sb="255" eb="256">
      <t>ドウ</t>
    </rPh>
    <rPh sb="256" eb="258">
      <t>ジギョウ</t>
    </rPh>
    <rPh sb="258" eb="260">
      <t>ケイエイ</t>
    </rPh>
    <rPh sb="260" eb="262">
      <t>カイゼン</t>
    </rPh>
    <rPh sb="262" eb="264">
      <t>ケイカク</t>
    </rPh>
    <rPh sb="265" eb="266">
      <t>モト</t>
    </rPh>
    <rPh sb="269" eb="271">
      <t>ケイエイ</t>
    </rPh>
    <rPh sb="271" eb="273">
      <t>キバン</t>
    </rPh>
    <rPh sb="274" eb="277">
      <t>アンテイカ</t>
    </rPh>
    <rPh sb="278" eb="279">
      <t>ツト</t>
    </rPh>
    <rPh sb="286" eb="288">
      <t>セツビ</t>
    </rPh>
    <rPh sb="288" eb="289">
      <t>メン</t>
    </rPh>
    <rPh sb="292" eb="294">
      <t>シセツ</t>
    </rPh>
    <rPh sb="294" eb="297">
      <t>リヨウリツ</t>
    </rPh>
    <rPh sb="298" eb="300">
      <t>ルイジ</t>
    </rPh>
    <rPh sb="300" eb="302">
      <t>ダンタイ</t>
    </rPh>
    <rPh sb="305" eb="307">
      <t>リョウコウ</t>
    </rPh>
    <rPh sb="308" eb="310">
      <t>ジョウタイ</t>
    </rPh>
    <rPh sb="315" eb="317">
      <t>カンロ</t>
    </rPh>
    <rPh sb="317" eb="319">
      <t>ケイネン</t>
    </rPh>
    <rPh sb="319" eb="320">
      <t>カ</t>
    </rPh>
    <rPh sb="320" eb="321">
      <t>リツ</t>
    </rPh>
    <rPh sb="322" eb="324">
      <t>ルイジ</t>
    </rPh>
    <rPh sb="324" eb="326">
      <t>ダンタイ</t>
    </rPh>
    <rPh sb="329" eb="330">
      <t>タカ</t>
    </rPh>
    <rPh sb="332" eb="334">
      <t>キギョウ</t>
    </rPh>
    <rPh sb="334" eb="335">
      <t>サイ</t>
    </rPh>
    <rPh sb="335" eb="337">
      <t>ザンダカ</t>
    </rPh>
    <rPh sb="337" eb="338">
      <t>タイ</t>
    </rPh>
    <rPh sb="338" eb="340">
      <t>キュウスイ</t>
    </rPh>
    <rPh sb="340" eb="342">
      <t>キュウスイ</t>
    </rPh>
    <rPh sb="342" eb="344">
      <t>シュウエキ</t>
    </rPh>
    <rPh sb="344" eb="346">
      <t>ヒリツ</t>
    </rPh>
    <rPh sb="347" eb="349">
      <t>ルイジ</t>
    </rPh>
    <rPh sb="349" eb="351">
      <t>ダンタイ</t>
    </rPh>
    <rPh sb="353" eb="354">
      <t>タカ</t>
    </rPh>
    <rPh sb="358" eb="360">
      <t>コンゴ</t>
    </rPh>
    <rPh sb="363" eb="365">
      <t>シセツ</t>
    </rPh>
    <rPh sb="366" eb="368">
      <t>ジョウキョウ</t>
    </rPh>
    <rPh sb="368" eb="369">
      <t>トウ</t>
    </rPh>
    <rPh sb="370" eb="372">
      <t>テキカク</t>
    </rPh>
    <rPh sb="373" eb="375">
      <t>ハアク</t>
    </rPh>
    <rPh sb="377" eb="380">
      <t>ケイザイテキ</t>
    </rPh>
    <rPh sb="381" eb="383">
      <t>イジ</t>
    </rPh>
    <rPh sb="383" eb="385">
      <t>カンリ</t>
    </rPh>
    <rPh sb="386" eb="387">
      <t>ツト</t>
    </rPh>
    <phoneticPr fontId="5"/>
  </si>
  <si>
    <t>○経常収支比率
　経常収支比率は、単年度収支が黒字であることを示す100％を上回る状態が続いているとともに、類似団体の平均値と比較しても良好な状態が続いている。平成30年度は給水収益など経常収益が増加するとともに、えん堤管理費など経常費用が減少したことにより、前年度を上回った。
　経常収益の88％を占める給水収益により、経常費用を賄っており、経営の健全性を確保できている。
○累積欠損金比率
　累積欠損金比率は、平成21年度に、西条地区の経営規模の縮小を行ったことにより、多額の特別損失を計上したため、類似団体平均値を上回っているが、平成22年度以降、経常収支は黒字の状態が続いており、平成28年度以降減少している。
○流動比率
　流動資産のほとんどを現金及び預金が占め、流動負債は企業債と一時的な未払金等で構成されている。
　流動比率は、平成30年度は未払金の増加により前年度に比べ低下したが、流動資産の増加や企業債残高の減少により、類似団体平均値を上回って推移しており、短期的な支払い能力を十分確保している。
○企業債残高対給水収益比率
　企業債残高対給水収益比率は、類似団体平均値を上回っているが、企業債の新たな借入を行っておらず、企業債現在高は減少しており、給水収益も増加しているため、下降傾向にある。
○料金回収率
　料金回収率は、契約給水量の増加、営業費用の減少により、類似団体平均値を上回って推移しており、給水収益によって給水費用が賄えており、健全経営ができている。
○給水原価
　給水原価は、類似団体平均値を下回って推移しており、効率的な経営が行われている。
○施設利用率、契約率
　施設利用率、契約率は、西条地区の一日配水能力の引上げにより、前年度を下回ったが、契約給水量は、松山地区及び今治地区では100％、西条地区でも上昇傾向にあるため、類似団体の平均値を上回って推移している。</t>
    <rPh sb="1" eb="3">
      <t>ケイジョウ</t>
    </rPh>
    <rPh sb="3" eb="5">
      <t>シュウシ</t>
    </rPh>
    <rPh sb="5" eb="7">
      <t>ヒリツ</t>
    </rPh>
    <rPh sb="9" eb="11">
      <t>ケイジョウ</t>
    </rPh>
    <rPh sb="11" eb="13">
      <t>シュウシ</t>
    </rPh>
    <rPh sb="13" eb="15">
      <t>ヒリツ</t>
    </rPh>
    <rPh sb="17" eb="20">
      <t>タンネンド</t>
    </rPh>
    <rPh sb="20" eb="22">
      <t>シュウシ</t>
    </rPh>
    <rPh sb="23" eb="24">
      <t>クロ</t>
    </rPh>
    <rPh sb="24" eb="25">
      <t>ジ</t>
    </rPh>
    <rPh sb="31" eb="32">
      <t>シメ</t>
    </rPh>
    <rPh sb="56" eb="58">
      <t>ダンタイ</t>
    </rPh>
    <rPh sb="59" eb="62">
      <t>ヘイキンチ</t>
    </rPh>
    <rPh sb="63" eb="65">
      <t>ヒカク</t>
    </rPh>
    <rPh sb="68" eb="70">
      <t>リョウコウ</t>
    </rPh>
    <rPh sb="71" eb="73">
      <t>ジョウタイ</t>
    </rPh>
    <rPh sb="74" eb="75">
      <t>ツヅ</t>
    </rPh>
    <rPh sb="80" eb="82">
      <t>ヘイセイ</t>
    </rPh>
    <rPh sb="84" eb="86">
      <t>ネンド</t>
    </rPh>
    <rPh sb="87" eb="89">
      <t>キュウスイ</t>
    </rPh>
    <rPh sb="89" eb="91">
      <t>シュウエキ</t>
    </rPh>
    <rPh sb="93" eb="95">
      <t>ケイジョウ</t>
    </rPh>
    <rPh sb="95" eb="97">
      <t>シュウエキ</t>
    </rPh>
    <rPh sb="98" eb="100">
      <t>ゾウカ</t>
    </rPh>
    <rPh sb="109" eb="110">
      <t>テイ</t>
    </rPh>
    <rPh sb="110" eb="112">
      <t>カンリ</t>
    </rPh>
    <rPh sb="112" eb="113">
      <t>ヒ</t>
    </rPh>
    <rPh sb="115" eb="117">
      <t>ケイジョウ</t>
    </rPh>
    <rPh sb="117" eb="119">
      <t>ヒヨウ</t>
    </rPh>
    <rPh sb="120" eb="122">
      <t>ゲンショウ</t>
    </rPh>
    <rPh sb="130" eb="133">
      <t>ゼンネンド</t>
    </rPh>
    <rPh sb="134" eb="136">
      <t>ウワマワ</t>
    </rPh>
    <rPh sb="141" eb="143">
      <t>ケイジョウ</t>
    </rPh>
    <rPh sb="143" eb="145">
      <t>シュウエキ</t>
    </rPh>
    <rPh sb="150" eb="151">
      <t>シ</t>
    </rPh>
    <rPh sb="153" eb="155">
      <t>キュウスイ</t>
    </rPh>
    <rPh sb="155" eb="157">
      <t>シュウエキ</t>
    </rPh>
    <rPh sb="161" eb="163">
      <t>ケイジョウ</t>
    </rPh>
    <rPh sb="163" eb="165">
      <t>ヒヨウ</t>
    </rPh>
    <rPh sb="166" eb="167">
      <t>マカナ</t>
    </rPh>
    <rPh sb="172" eb="174">
      <t>ケイエイ</t>
    </rPh>
    <rPh sb="175" eb="178">
      <t>ケンゼンセイ</t>
    </rPh>
    <rPh sb="179" eb="181">
      <t>カクホ</t>
    </rPh>
    <rPh sb="190" eb="192">
      <t>ルイセキ</t>
    </rPh>
    <rPh sb="192" eb="195">
      <t>ケッソンキン</t>
    </rPh>
    <rPh sb="195" eb="197">
      <t>ヒリツ</t>
    </rPh>
    <rPh sb="208" eb="210">
      <t>ヘイセイ</t>
    </rPh>
    <rPh sb="212" eb="214">
      <t>ネンド</t>
    </rPh>
    <rPh sb="216" eb="218">
      <t>サイジョウ</t>
    </rPh>
    <rPh sb="218" eb="220">
      <t>チク</t>
    </rPh>
    <rPh sb="221" eb="223">
      <t>ケイエイ</t>
    </rPh>
    <rPh sb="223" eb="225">
      <t>キボ</t>
    </rPh>
    <rPh sb="226" eb="228">
      <t>シュクショウ</t>
    </rPh>
    <rPh sb="229" eb="230">
      <t>オコナ</t>
    </rPh>
    <rPh sb="238" eb="240">
      <t>タガク</t>
    </rPh>
    <rPh sb="241" eb="243">
      <t>トクベツ</t>
    </rPh>
    <rPh sb="243" eb="245">
      <t>ソンシツ</t>
    </rPh>
    <rPh sb="246" eb="248">
      <t>ケイジョウ</t>
    </rPh>
    <rPh sb="253" eb="255">
      <t>ルイジ</t>
    </rPh>
    <rPh sb="255" eb="257">
      <t>ダンタイ</t>
    </rPh>
    <rPh sb="257" eb="260">
      <t>ヘイキンチ</t>
    </rPh>
    <rPh sb="261" eb="263">
      <t>ウワマワ</t>
    </rPh>
    <rPh sb="269" eb="271">
      <t>ヘイセイ</t>
    </rPh>
    <rPh sb="273" eb="275">
      <t>ネンド</t>
    </rPh>
    <rPh sb="275" eb="277">
      <t>イコウ</t>
    </rPh>
    <rPh sb="278" eb="280">
      <t>ケイジョウ</t>
    </rPh>
    <rPh sb="280" eb="282">
      <t>シュウシ</t>
    </rPh>
    <rPh sb="283" eb="284">
      <t>クロ</t>
    </rPh>
    <rPh sb="284" eb="285">
      <t>ジ</t>
    </rPh>
    <rPh sb="286" eb="288">
      <t>ジョウタイ</t>
    </rPh>
    <rPh sb="289" eb="290">
      <t>ツヅ</t>
    </rPh>
    <rPh sb="295" eb="297">
      <t>ヘイセイ</t>
    </rPh>
    <rPh sb="299" eb="300">
      <t>ネン</t>
    </rPh>
    <rPh sb="300" eb="301">
      <t>ド</t>
    </rPh>
    <rPh sb="301" eb="303">
      <t>イコウ</t>
    </rPh>
    <rPh sb="303" eb="305">
      <t>ゲンショウ</t>
    </rPh>
    <rPh sb="313" eb="315">
      <t>リュウドウ</t>
    </rPh>
    <rPh sb="315" eb="317">
      <t>ヒリツ</t>
    </rPh>
    <rPh sb="319" eb="321">
      <t>リュウドウ</t>
    </rPh>
    <rPh sb="321" eb="323">
      <t>シサン</t>
    </rPh>
    <rPh sb="329" eb="331">
      <t>ゲンキン</t>
    </rPh>
    <rPh sb="331" eb="332">
      <t>オヨ</t>
    </rPh>
    <rPh sb="333" eb="335">
      <t>ヨキン</t>
    </rPh>
    <rPh sb="336" eb="337">
      <t>シ</t>
    </rPh>
    <rPh sb="339" eb="341">
      <t>リュウドウ</t>
    </rPh>
    <rPh sb="341" eb="343">
      <t>フサイ</t>
    </rPh>
    <rPh sb="344" eb="346">
      <t>キギョウ</t>
    </rPh>
    <rPh sb="346" eb="347">
      <t>サイ</t>
    </rPh>
    <rPh sb="348" eb="350">
      <t>イチジ</t>
    </rPh>
    <rPh sb="350" eb="351">
      <t>テキ</t>
    </rPh>
    <rPh sb="352" eb="353">
      <t>ミ</t>
    </rPh>
    <rPh sb="353" eb="354">
      <t>バライ</t>
    </rPh>
    <rPh sb="354" eb="355">
      <t>キン</t>
    </rPh>
    <rPh sb="355" eb="356">
      <t>トウ</t>
    </rPh>
    <rPh sb="357" eb="359">
      <t>コウセイ</t>
    </rPh>
    <rPh sb="367" eb="369">
      <t>リュウドウ</t>
    </rPh>
    <rPh sb="369" eb="371">
      <t>ヒリツ</t>
    </rPh>
    <rPh sb="373" eb="375">
      <t>ヘイセイ</t>
    </rPh>
    <rPh sb="377" eb="379">
      <t>ネンド</t>
    </rPh>
    <rPh sb="380" eb="381">
      <t>ミ</t>
    </rPh>
    <rPh sb="381" eb="382">
      <t>バライ</t>
    </rPh>
    <rPh sb="382" eb="383">
      <t>キン</t>
    </rPh>
    <rPh sb="384" eb="386">
      <t>ゾウカ</t>
    </rPh>
    <rPh sb="389" eb="392">
      <t>ゼンネンド</t>
    </rPh>
    <rPh sb="393" eb="394">
      <t>クラ</t>
    </rPh>
    <rPh sb="395" eb="397">
      <t>テイカ</t>
    </rPh>
    <rPh sb="401" eb="403">
      <t>リュウドウ</t>
    </rPh>
    <rPh sb="403" eb="405">
      <t>シサン</t>
    </rPh>
    <rPh sb="406" eb="408">
      <t>ゾウカ</t>
    </rPh>
    <rPh sb="409" eb="411">
      <t>キギョウ</t>
    </rPh>
    <rPh sb="411" eb="412">
      <t>サイ</t>
    </rPh>
    <rPh sb="412" eb="414">
      <t>ザンダカ</t>
    </rPh>
    <rPh sb="415" eb="417">
      <t>ゲンショウ</t>
    </rPh>
    <rPh sb="421" eb="423">
      <t>ルイジ</t>
    </rPh>
    <rPh sb="423" eb="425">
      <t>ダンタイ</t>
    </rPh>
    <rPh sb="425" eb="428">
      <t>ヘイキンチ</t>
    </rPh>
    <rPh sb="429" eb="431">
      <t>ウワマワ</t>
    </rPh>
    <rPh sb="433" eb="435">
      <t>スイイ</t>
    </rPh>
    <rPh sb="444" eb="446">
      <t>シハラ</t>
    </rPh>
    <rPh sb="447" eb="449">
      <t>ノウリョク</t>
    </rPh>
    <rPh sb="450" eb="452">
      <t>ジュウブン</t>
    </rPh>
    <rPh sb="452" eb="454">
      <t>カクホ</t>
    </rPh>
    <rPh sb="462" eb="464">
      <t>キギョウ</t>
    </rPh>
    <rPh sb="464" eb="465">
      <t>サイ</t>
    </rPh>
    <rPh sb="465" eb="467">
      <t>ザンダカ</t>
    </rPh>
    <rPh sb="467" eb="468">
      <t>タイ</t>
    </rPh>
    <rPh sb="468" eb="470">
      <t>キュウスイ</t>
    </rPh>
    <rPh sb="470" eb="472">
      <t>シュウエキ</t>
    </rPh>
    <rPh sb="472" eb="474">
      <t>ヒリツ</t>
    </rPh>
    <rPh sb="476" eb="478">
      <t>キギョウ</t>
    </rPh>
    <rPh sb="478" eb="479">
      <t>サイ</t>
    </rPh>
    <rPh sb="479" eb="481">
      <t>ザンダカ</t>
    </rPh>
    <rPh sb="481" eb="482">
      <t>タイ</t>
    </rPh>
    <rPh sb="482" eb="484">
      <t>キュウスイ</t>
    </rPh>
    <rPh sb="484" eb="486">
      <t>シュウエキ</t>
    </rPh>
    <rPh sb="486" eb="488">
      <t>ヒリツ</t>
    </rPh>
    <rPh sb="506" eb="508">
      <t>キギョウ</t>
    </rPh>
    <rPh sb="508" eb="509">
      <t>サイ</t>
    </rPh>
    <rPh sb="510" eb="511">
      <t>アラ</t>
    </rPh>
    <rPh sb="513" eb="515">
      <t>カリイレ</t>
    </rPh>
    <rPh sb="516" eb="517">
      <t>オコナ</t>
    </rPh>
    <rPh sb="523" eb="525">
      <t>キギョウ</t>
    </rPh>
    <rPh sb="525" eb="526">
      <t>サイ</t>
    </rPh>
    <rPh sb="526" eb="529">
      <t>ゲンザイダカ</t>
    </rPh>
    <rPh sb="530" eb="532">
      <t>ゲンショウ</t>
    </rPh>
    <rPh sb="537" eb="539">
      <t>キュウスイ</t>
    </rPh>
    <rPh sb="539" eb="541">
      <t>シュウエキ</t>
    </rPh>
    <rPh sb="542" eb="544">
      <t>ゾウカ</t>
    </rPh>
    <rPh sb="551" eb="553">
      <t>カコウ</t>
    </rPh>
    <rPh sb="553" eb="555">
      <t>ケイコウ</t>
    </rPh>
    <rPh sb="562" eb="564">
      <t>リョウキン</t>
    </rPh>
    <rPh sb="564" eb="566">
      <t>カイシュウ</t>
    </rPh>
    <rPh sb="566" eb="567">
      <t>リツ</t>
    </rPh>
    <rPh sb="569" eb="571">
      <t>リョウキン</t>
    </rPh>
    <rPh sb="571" eb="573">
      <t>カイシュウ</t>
    </rPh>
    <rPh sb="573" eb="574">
      <t>リツ</t>
    </rPh>
    <rPh sb="576" eb="578">
      <t>ケイヤク</t>
    </rPh>
    <rPh sb="578" eb="580">
      <t>キュウスイ</t>
    </rPh>
    <rPh sb="580" eb="581">
      <t>リョウ</t>
    </rPh>
    <rPh sb="582" eb="584">
      <t>ゾウカ</t>
    </rPh>
    <rPh sb="585" eb="587">
      <t>エイギョウ</t>
    </rPh>
    <rPh sb="587" eb="589">
      <t>ヒヨウ</t>
    </rPh>
    <rPh sb="590" eb="592">
      <t>ゲンショウ</t>
    </rPh>
    <rPh sb="596" eb="598">
      <t>ルイジ</t>
    </rPh>
    <rPh sb="598" eb="600">
      <t>ダンタイ</t>
    </rPh>
    <rPh sb="600" eb="603">
      <t>ヘイキンチ</t>
    </rPh>
    <rPh sb="604" eb="606">
      <t>ウワマワ</t>
    </rPh>
    <rPh sb="608" eb="610">
      <t>スイイ</t>
    </rPh>
    <rPh sb="615" eb="617">
      <t>キュウスイ</t>
    </rPh>
    <rPh sb="617" eb="619">
      <t>シュウエキ</t>
    </rPh>
    <rPh sb="623" eb="625">
      <t>キュウスイ</t>
    </rPh>
    <rPh sb="625" eb="627">
      <t>ヒヨウ</t>
    </rPh>
    <rPh sb="628" eb="629">
      <t>マカナ</t>
    </rPh>
    <rPh sb="634" eb="636">
      <t>ケンゼン</t>
    </rPh>
    <rPh sb="636" eb="638">
      <t>ケイエイ</t>
    </rPh>
    <rPh sb="648" eb="650">
      <t>キュウスイ</t>
    </rPh>
    <rPh sb="650" eb="652">
      <t>ゲンカ</t>
    </rPh>
    <rPh sb="654" eb="656">
      <t>キュウスイ</t>
    </rPh>
    <rPh sb="656" eb="658">
      <t>ゲンカ</t>
    </rPh>
    <rPh sb="660" eb="662">
      <t>ルイジ</t>
    </rPh>
    <rPh sb="662" eb="664">
      <t>ダンタイ</t>
    </rPh>
    <rPh sb="664" eb="667">
      <t>ヘイキンチ</t>
    </rPh>
    <rPh sb="668" eb="670">
      <t>シタマワ</t>
    </rPh>
    <rPh sb="672" eb="674">
      <t>スイイ</t>
    </rPh>
    <rPh sb="679" eb="682">
      <t>コウリツテキ</t>
    </rPh>
    <rPh sb="683" eb="685">
      <t>ケイエイ</t>
    </rPh>
    <rPh sb="686" eb="687">
      <t>オコナ</t>
    </rPh>
    <rPh sb="696" eb="698">
      <t>シセツ</t>
    </rPh>
    <rPh sb="698" eb="701">
      <t>リヨウリツ</t>
    </rPh>
    <rPh sb="702" eb="705">
      <t>ケイヤクリツ</t>
    </rPh>
    <rPh sb="707" eb="709">
      <t>シセツ</t>
    </rPh>
    <rPh sb="709" eb="712">
      <t>リヨウリツ</t>
    </rPh>
    <rPh sb="713" eb="716">
      <t>ケイヤクリツ</t>
    </rPh>
    <rPh sb="718" eb="720">
      <t>サイジョウ</t>
    </rPh>
    <rPh sb="720" eb="722">
      <t>チク</t>
    </rPh>
    <rPh sb="723" eb="725">
      <t>イチニチ</t>
    </rPh>
    <rPh sb="725" eb="727">
      <t>ハイスイ</t>
    </rPh>
    <rPh sb="727" eb="729">
      <t>ノウリョク</t>
    </rPh>
    <rPh sb="730" eb="731">
      <t>ヒ</t>
    </rPh>
    <rPh sb="731" eb="732">
      <t>ア</t>
    </rPh>
    <rPh sb="737" eb="740">
      <t>ゼンネンド</t>
    </rPh>
    <rPh sb="741" eb="743">
      <t>シタマワ</t>
    </rPh>
    <rPh sb="747" eb="749">
      <t>ケイヤク</t>
    </rPh>
    <rPh sb="749" eb="751">
      <t>キュウスイ</t>
    </rPh>
    <rPh sb="751" eb="752">
      <t>リョウ</t>
    </rPh>
    <rPh sb="754" eb="756">
      <t>マツヤマ</t>
    </rPh>
    <rPh sb="756" eb="758">
      <t>チク</t>
    </rPh>
    <rPh sb="758" eb="759">
      <t>オヨ</t>
    </rPh>
    <rPh sb="760" eb="762">
      <t>イマバリ</t>
    </rPh>
    <rPh sb="762" eb="764">
      <t>チク</t>
    </rPh>
    <rPh sb="771" eb="773">
      <t>サイジョウ</t>
    </rPh>
    <rPh sb="773" eb="775">
      <t>チク</t>
    </rPh>
    <rPh sb="777" eb="779">
      <t>ジョウショウ</t>
    </rPh>
    <rPh sb="779" eb="781">
      <t>ケイコウ</t>
    </rPh>
    <rPh sb="787" eb="789">
      <t>ルイジ</t>
    </rPh>
    <rPh sb="789" eb="791">
      <t>ダンタイ</t>
    </rPh>
    <rPh sb="792" eb="795">
      <t>ヘイキンチ</t>
    </rPh>
    <rPh sb="796" eb="798">
      <t>ウワマワ</t>
    </rPh>
    <rPh sb="800" eb="802">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</si>
</sst>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8"/>
      <color theme="1"/>
      <name val="ＭＳ Ｐ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22" fillId="0" borderId="0" xfId="0" applyFont="1" applyBorder="1" applyAlignment="1" applyProtection="1">
      <alignment horizontal="left" vertical="top" wrapText="1"/>
      <protection locked="0"/>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41.9</c:v>
                </c:pt>
                <c:pt idx="1">
                  <c:v>43.56</c:v>
                </c:pt>
                <c:pt idx="2">
                  <c:v>44.93</c:v>
                </c:pt>
                <c:pt idx="3">
                  <c:v>45.89</c:v>
                </c:pt>
                <c:pt idx="4">
                  <c:v>46.92</c:v>
                </c:pt>
              </c:numCache>
            </c:numRef>
          </c:val>
          <c:extLst xmlns:c16r2="http://schemas.microsoft.com/office/drawing/2015/06/chart">
            <c:ext xmlns:c16="http://schemas.microsoft.com/office/drawing/2014/chart" uri="{C3380CC4-5D6E-409C-BE32-E72D297353CC}">
              <c16:uniqueId val="{00000000-307B-43A8-8D4D-B97B134A9AAD}"/>
            </c:ext>
          </c:extLst>
        </c:ser>
        <c:dLbls>
          <c:showLegendKey val="0"/>
          <c:showVal val="0"/>
          <c:showCatName val="0"/>
          <c:showSerName val="0"/>
          <c:showPercent val="0"/>
          <c:showBubbleSize val="0"/>
        </c:dLbls>
        <c:gapWidth val="150"/>
        <c:axId val="76399360"/>
        <c:axId val="7640128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xmlns:c16r2="http://schemas.microsoft.com/office/drawing/2015/06/chart">
            <c:ext xmlns:c16="http://schemas.microsoft.com/office/drawing/2014/chart" uri="{C3380CC4-5D6E-409C-BE32-E72D297353CC}">
              <c16:uniqueId val="{00000001-307B-43A8-8D4D-B97B134A9AAD}"/>
            </c:ext>
          </c:extLst>
        </c:ser>
        <c:dLbls>
          <c:showLegendKey val="0"/>
          <c:showVal val="0"/>
          <c:showCatName val="0"/>
          <c:showSerName val="0"/>
          <c:showPercent val="0"/>
          <c:showBubbleSize val="0"/>
        </c:dLbls>
        <c:marker val="1"/>
        <c:smooth val="0"/>
        <c:axId val="76399360"/>
        <c:axId val="76401280"/>
      </c:lineChart>
      <c:dateAx>
        <c:axId val="76399360"/>
        <c:scaling>
          <c:orientation val="minMax"/>
        </c:scaling>
        <c:delete val="1"/>
        <c:axPos val="b"/>
        <c:numFmt formatCode="ge" sourceLinked="1"/>
        <c:majorTickMark val="none"/>
        <c:minorTickMark val="none"/>
        <c:tickLblPos val="none"/>
        <c:crossAx val="76401280"/>
        <c:crosses val="autoZero"/>
        <c:auto val="1"/>
        <c:lblOffset val="100"/>
        <c:baseTimeUnit val="years"/>
      </c:dateAx>
      <c:valAx>
        <c:axId val="764012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63993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887.19</c:v>
                </c:pt>
                <c:pt idx="1">
                  <c:v>693.42</c:v>
                </c:pt>
                <c:pt idx="2">
                  <c:v>831.85</c:v>
                </c:pt>
                <c:pt idx="3">
                  <c:v>785.31</c:v>
                </c:pt>
                <c:pt idx="4">
                  <c:v>732.18</c:v>
                </c:pt>
              </c:numCache>
            </c:numRef>
          </c:val>
          <c:extLst xmlns:c16r2="http://schemas.microsoft.com/office/drawing/2015/06/chart">
            <c:ext xmlns:c16="http://schemas.microsoft.com/office/drawing/2014/chart" uri="{C3380CC4-5D6E-409C-BE32-E72D297353CC}">
              <c16:uniqueId val="{00000000-25AC-419F-8BC1-C912B031BA4C}"/>
            </c:ext>
          </c:extLst>
        </c:ser>
        <c:dLbls>
          <c:showLegendKey val="0"/>
          <c:showVal val="0"/>
          <c:showCatName val="0"/>
          <c:showSerName val="0"/>
          <c:showPercent val="0"/>
          <c:showBubbleSize val="0"/>
        </c:dLbls>
        <c:gapWidth val="150"/>
        <c:axId val="93808128"/>
        <c:axId val="9381004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xmlns:c16r2="http://schemas.microsoft.com/office/drawing/2015/06/chart">
            <c:ext xmlns:c16="http://schemas.microsoft.com/office/drawing/2014/chart" uri="{C3380CC4-5D6E-409C-BE32-E72D297353CC}">
              <c16:uniqueId val="{00000001-25AC-419F-8BC1-C912B031BA4C}"/>
            </c:ext>
          </c:extLst>
        </c:ser>
        <c:dLbls>
          <c:showLegendKey val="0"/>
          <c:showVal val="0"/>
          <c:showCatName val="0"/>
          <c:showSerName val="0"/>
          <c:showPercent val="0"/>
          <c:showBubbleSize val="0"/>
        </c:dLbls>
        <c:marker val="1"/>
        <c:smooth val="0"/>
        <c:axId val="93808128"/>
        <c:axId val="93810048"/>
      </c:lineChart>
      <c:dateAx>
        <c:axId val="93808128"/>
        <c:scaling>
          <c:orientation val="minMax"/>
        </c:scaling>
        <c:delete val="1"/>
        <c:axPos val="b"/>
        <c:numFmt formatCode="ge" sourceLinked="1"/>
        <c:majorTickMark val="none"/>
        <c:minorTickMark val="none"/>
        <c:tickLblPos val="none"/>
        <c:crossAx val="93810048"/>
        <c:crosses val="autoZero"/>
        <c:auto val="1"/>
        <c:lblOffset val="100"/>
        <c:baseTimeUnit val="years"/>
      </c:dateAx>
      <c:valAx>
        <c:axId val="93810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38081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136.32</c:v>
                </c:pt>
                <c:pt idx="1">
                  <c:v>152.33000000000001</c:v>
                </c:pt>
                <c:pt idx="2">
                  <c:v>153.22</c:v>
                </c:pt>
                <c:pt idx="3">
                  <c:v>155.69</c:v>
                </c:pt>
                <c:pt idx="4">
                  <c:v>169.72</c:v>
                </c:pt>
              </c:numCache>
            </c:numRef>
          </c:val>
          <c:extLst xmlns:c16r2="http://schemas.microsoft.com/office/drawing/2015/06/chart">
            <c:ext xmlns:c16="http://schemas.microsoft.com/office/drawing/2014/chart" uri="{C3380CC4-5D6E-409C-BE32-E72D297353CC}">
              <c16:uniqueId val="{00000000-FB50-4728-814C-0AFBBA369259}"/>
            </c:ext>
          </c:extLst>
        </c:ser>
        <c:dLbls>
          <c:showLegendKey val="0"/>
          <c:showVal val="0"/>
          <c:showCatName val="0"/>
          <c:showSerName val="0"/>
          <c:showPercent val="0"/>
          <c:showBubbleSize val="0"/>
        </c:dLbls>
        <c:gapWidth val="150"/>
        <c:axId val="93860992"/>
        <c:axId val="9386291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xmlns:c16r2="http://schemas.microsoft.com/office/drawing/2015/06/chart">
            <c:ext xmlns:c16="http://schemas.microsoft.com/office/drawing/2014/chart" uri="{C3380CC4-5D6E-409C-BE32-E72D297353CC}">
              <c16:uniqueId val="{00000001-FB50-4728-814C-0AFBBA369259}"/>
            </c:ext>
          </c:extLst>
        </c:ser>
        <c:dLbls>
          <c:showLegendKey val="0"/>
          <c:showVal val="0"/>
          <c:showCatName val="0"/>
          <c:showSerName val="0"/>
          <c:showPercent val="0"/>
          <c:showBubbleSize val="0"/>
        </c:dLbls>
        <c:marker val="1"/>
        <c:smooth val="0"/>
        <c:axId val="93860992"/>
        <c:axId val="93862912"/>
      </c:lineChart>
      <c:dateAx>
        <c:axId val="93860992"/>
        <c:scaling>
          <c:orientation val="minMax"/>
        </c:scaling>
        <c:delete val="1"/>
        <c:axPos val="b"/>
        <c:numFmt formatCode="ge" sourceLinked="1"/>
        <c:majorTickMark val="none"/>
        <c:minorTickMark val="none"/>
        <c:tickLblPos val="none"/>
        <c:crossAx val="93862912"/>
        <c:crosses val="autoZero"/>
        <c:auto val="1"/>
        <c:lblOffset val="100"/>
        <c:baseTimeUnit val="years"/>
      </c:dateAx>
      <c:valAx>
        <c:axId val="938629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38609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48.48</c:v>
                </c:pt>
                <c:pt idx="1">
                  <c:v>48.48</c:v>
                </c:pt>
                <c:pt idx="2">
                  <c:v>48.48</c:v>
                </c:pt>
                <c:pt idx="3">
                  <c:v>48.48</c:v>
                </c:pt>
                <c:pt idx="4">
                  <c:v>48.48</c:v>
                </c:pt>
              </c:numCache>
            </c:numRef>
          </c:val>
          <c:extLst xmlns:c16r2="http://schemas.microsoft.com/office/drawing/2015/06/chart">
            <c:ext xmlns:c16="http://schemas.microsoft.com/office/drawing/2014/chart" uri="{C3380CC4-5D6E-409C-BE32-E72D297353CC}">
              <c16:uniqueId val="{00000000-34D8-40E0-B44A-AC2848D1E84B}"/>
            </c:ext>
          </c:extLst>
        </c:ser>
        <c:dLbls>
          <c:showLegendKey val="0"/>
          <c:showVal val="0"/>
          <c:showCatName val="0"/>
          <c:showSerName val="0"/>
          <c:showPercent val="0"/>
          <c:showBubbleSize val="0"/>
        </c:dLbls>
        <c:gapWidth val="150"/>
        <c:axId val="86876928"/>
        <c:axId val="8687884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xmlns:c16r2="http://schemas.microsoft.com/office/drawing/2015/06/chart">
            <c:ext xmlns:c16="http://schemas.microsoft.com/office/drawing/2014/chart" uri="{C3380CC4-5D6E-409C-BE32-E72D297353CC}">
              <c16:uniqueId val="{00000001-34D8-40E0-B44A-AC2848D1E84B}"/>
            </c:ext>
          </c:extLst>
        </c:ser>
        <c:dLbls>
          <c:showLegendKey val="0"/>
          <c:showVal val="0"/>
          <c:showCatName val="0"/>
          <c:showSerName val="0"/>
          <c:showPercent val="0"/>
          <c:showBubbleSize val="0"/>
        </c:dLbls>
        <c:marker val="1"/>
        <c:smooth val="0"/>
        <c:axId val="86876928"/>
        <c:axId val="86878848"/>
      </c:lineChart>
      <c:dateAx>
        <c:axId val="86876928"/>
        <c:scaling>
          <c:orientation val="minMax"/>
        </c:scaling>
        <c:delete val="1"/>
        <c:axPos val="b"/>
        <c:numFmt formatCode="ge" sourceLinked="1"/>
        <c:majorTickMark val="none"/>
        <c:minorTickMark val="none"/>
        <c:tickLblPos val="none"/>
        <c:crossAx val="86878848"/>
        <c:crosses val="autoZero"/>
        <c:auto val="1"/>
        <c:lblOffset val="100"/>
        <c:baseTimeUnit val="years"/>
      </c:dateAx>
      <c:valAx>
        <c:axId val="868788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68769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16-47B7-8DC1-BFA2829661B1}"/>
            </c:ext>
          </c:extLst>
        </c:ser>
        <c:dLbls>
          <c:showLegendKey val="0"/>
          <c:showVal val="0"/>
          <c:showCatName val="0"/>
          <c:showSerName val="0"/>
          <c:showPercent val="0"/>
          <c:showBubbleSize val="0"/>
        </c:dLbls>
        <c:gapWidth val="150"/>
        <c:axId val="86942080"/>
        <c:axId val="86944000"/>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xmlns:c16r2="http://schemas.microsoft.com/office/drawing/2015/06/chart">
            <c:ext xmlns:c16="http://schemas.microsoft.com/office/drawing/2014/chart" uri="{C3380CC4-5D6E-409C-BE32-E72D297353CC}">
              <c16:uniqueId val="{00000001-EA16-47B7-8DC1-BFA2829661B1}"/>
            </c:ext>
          </c:extLst>
        </c:ser>
        <c:dLbls>
          <c:showLegendKey val="0"/>
          <c:showVal val="0"/>
          <c:showCatName val="0"/>
          <c:showSerName val="0"/>
          <c:showPercent val="0"/>
          <c:showBubbleSize val="0"/>
        </c:dLbls>
        <c:marker val="1"/>
        <c:smooth val="0"/>
        <c:axId val="86942080"/>
        <c:axId val="86944000"/>
      </c:lineChart>
      <c:dateAx>
        <c:axId val="86942080"/>
        <c:scaling>
          <c:orientation val="minMax"/>
        </c:scaling>
        <c:delete val="1"/>
        <c:axPos val="b"/>
        <c:numFmt formatCode="ge" sourceLinked="1"/>
        <c:majorTickMark val="none"/>
        <c:minorTickMark val="none"/>
        <c:tickLblPos val="none"/>
        <c:crossAx val="86944000"/>
        <c:crosses val="autoZero"/>
        <c:auto val="1"/>
        <c:lblOffset val="100"/>
        <c:baseTimeUnit val="years"/>
      </c:dateAx>
      <c:valAx>
        <c:axId val="869440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69420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513.04999999999995</c:v>
                </c:pt>
                <c:pt idx="1">
                  <c:v>497.63</c:v>
                </c:pt>
                <c:pt idx="2">
                  <c:v>621.53</c:v>
                </c:pt>
                <c:pt idx="3">
                  <c:v>667.72</c:v>
                </c:pt>
                <c:pt idx="4">
                  <c:v>589.5</c:v>
                </c:pt>
              </c:numCache>
            </c:numRef>
          </c:val>
          <c:extLst xmlns:c16r2="http://schemas.microsoft.com/office/drawing/2015/06/chart">
            <c:ext xmlns:c16="http://schemas.microsoft.com/office/drawing/2014/chart" uri="{C3380CC4-5D6E-409C-BE32-E72D297353CC}">
              <c16:uniqueId val="{00000000-3906-42A8-8EE6-E47E2915558F}"/>
            </c:ext>
          </c:extLst>
        </c:ser>
        <c:dLbls>
          <c:showLegendKey val="0"/>
          <c:showVal val="0"/>
          <c:showCatName val="0"/>
          <c:showSerName val="0"/>
          <c:showPercent val="0"/>
          <c:showBubbleSize val="0"/>
        </c:dLbls>
        <c:gapWidth val="150"/>
        <c:axId val="87041920"/>
        <c:axId val="8705638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xmlns:c16r2="http://schemas.microsoft.com/office/drawing/2015/06/chart">
            <c:ext xmlns:c16="http://schemas.microsoft.com/office/drawing/2014/chart" uri="{C3380CC4-5D6E-409C-BE32-E72D297353CC}">
              <c16:uniqueId val="{00000001-3906-42A8-8EE6-E47E2915558F}"/>
            </c:ext>
          </c:extLst>
        </c:ser>
        <c:dLbls>
          <c:showLegendKey val="0"/>
          <c:showVal val="0"/>
          <c:showCatName val="0"/>
          <c:showSerName val="0"/>
          <c:showPercent val="0"/>
          <c:showBubbleSize val="0"/>
        </c:dLbls>
        <c:marker val="1"/>
        <c:smooth val="0"/>
        <c:axId val="87041920"/>
        <c:axId val="87056384"/>
      </c:lineChart>
      <c:dateAx>
        <c:axId val="87041920"/>
        <c:scaling>
          <c:orientation val="minMax"/>
        </c:scaling>
        <c:delete val="1"/>
        <c:axPos val="b"/>
        <c:numFmt formatCode="ge" sourceLinked="1"/>
        <c:majorTickMark val="none"/>
        <c:minorTickMark val="none"/>
        <c:tickLblPos val="none"/>
        <c:crossAx val="87056384"/>
        <c:crosses val="autoZero"/>
        <c:auto val="1"/>
        <c:lblOffset val="100"/>
        <c:baseTimeUnit val="years"/>
      </c:dateAx>
      <c:valAx>
        <c:axId val="870563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0419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467.83</c:v>
                </c:pt>
                <c:pt idx="1">
                  <c:v>412.54</c:v>
                </c:pt>
                <c:pt idx="2">
                  <c:v>361</c:v>
                </c:pt>
                <c:pt idx="3">
                  <c:v>311.95999999999998</c:v>
                </c:pt>
                <c:pt idx="4">
                  <c:v>264.37</c:v>
                </c:pt>
              </c:numCache>
            </c:numRef>
          </c:val>
          <c:extLst xmlns:c16r2="http://schemas.microsoft.com/office/drawing/2015/06/chart">
            <c:ext xmlns:c16="http://schemas.microsoft.com/office/drawing/2014/chart" uri="{C3380CC4-5D6E-409C-BE32-E72D297353CC}">
              <c16:uniqueId val="{00000000-06EE-4AE2-89F6-018F6AF6FD54}"/>
            </c:ext>
          </c:extLst>
        </c:ser>
        <c:dLbls>
          <c:showLegendKey val="0"/>
          <c:showVal val="0"/>
          <c:showCatName val="0"/>
          <c:showSerName val="0"/>
          <c:showPercent val="0"/>
          <c:showBubbleSize val="0"/>
        </c:dLbls>
        <c:gapWidth val="150"/>
        <c:axId val="87090688"/>
        <c:axId val="87092608"/>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xmlns:c16r2="http://schemas.microsoft.com/office/drawing/2015/06/chart">
            <c:ext xmlns:c16="http://schemas.microsoft.com/office/drawing/2014/chart" uri="{C3380CC4-5D6E-409C-BE32-E72D297353CC}">
              <c16:uniqueId val="{00000001-06EE-4AE2-89F6-018F6AF6FD54}"/>
            </c:ext>
          </c:extLst>
        </c:ser>
        <c:dLbls>
          <c:showLegendKey val="0"/>
          <c:showVal val="0"/>
          <c:showCatName val="0"/>
          <c:showSerName val="0"/>
          <c:showPercent val="0"/>
          <c:showBubbleSize val="0"/>
        </c:dLbls>
        <c:marker val="1"/>
        <c:smooth val="0"/>
        <c:axId val="87090688"/>
        <c:axId val="87092608"/>
      </c:lineChart>
      <c:dateAx>
        <c:axId val="87090688"/>
        <c:scaling>
          <c:orientation val="minMax"/>
        </c:scaling>
        <c:delete val="1"/>
        <c:axPos val="b"/>
        <c:numFmt formatCode="ge" sourceLinked="1"/>
        <c:majorTickMark val="none"/>
        <c:minorTickMark val="none"/>
        <c:tickLblPos val="none"/>
        <c:crossAx val="87092608"/>
        <c:crosses val="autoZero"/>
        <c:auto val="1"/>
        <c:lblOffset val="100"/>
        <c:baseTimeUnit val="years"/>
      </c:dateAx>
      <c:valAx>
        <c:axId val="870926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0906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129.97999999999999</c:v>
                </c:pt>
                <c:pt idx="1">
                  <c:v>137.97999999999999</c:v>
                </c:pt>
                <c:pt idx="2">
                  <c:v>150.35</c:v>
                </c:pt>
                <c:pt idx="3">
                  <c:v>152.21</c:v>
                </c:pt>
                <c:pt idx="4">
                  <c:v>164.29</c:v>
                </c:pt>
              </c:numCache>
            </c:numRef>
          </c:val>
          <c:extLst xmlns:c16r2="http://schemas.microsoft.com/office/drawing/2015/06/chart">
            <c:ext xmlns:c16="http://schemas.microsoft.com/office/drawing/2014/chart" uri="{C3380CC4-5D6E-409C-BE32-E72D297353CC}">
              <c16:uniqueId val="{00000000-63C7-4682-8B73-DCCEB881DFAC}"/>
            </c:ext>
          </c:extLst>
        </c:ser>
        <c:dLbls>
          <c:showLegendKey val="0"/>
          <c:showVal val="0"/>
          <c:showCatName val="0"/>
          <c:showSerName val="0"/>
          <c:showPercent val="0"/>
          <c:showBubbleSize val="0"/>
        </c:dLbls>
        <c:gapWidth val="150"/>
        <c:axId val="87266432"/>
        <c:axId val="8726835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xmlns:c16r2="http://schemas.microsoft.com/office/drawing/2015/06/chart">
            <c:ext xmlns:c16="http://schemas.microsoft.com/office/drawing/2014/chart" uri="{C3380CC4-5D6E-409C-BE32-E72D297353CC}">
              <c16:uniqueId val="{00000001-63C7-4682-8B73-DCCEB881DFAC}"/>
            </c:ext>
          </c:extLst>
        </c:ser>
        <c:dLbls>
          <c:showLegendKey val="0"/>
          <c:showVal val="0"/>
          <c:showCatName val="0"/>
          <c:showSerName val="0"/>
          <c:showPercent val="0"/>
          <c:showBubbleSize val="0"/>
        </c:dLbls>
        <c:marker val="1"/>
        <c:smooth val="0"/>
        <c:axId val="87266432"/>
        <c:axId val="87268352"/>
      </c:lineChart>
      <c:dateAx>
        <c:axId val="87266432"/>
        <c:scaling>
          <c:orientation val="minMax"/>
        </c:scaling>
        <c:delete val="1"/>
        <c:axPos val="b"/>
        <c:numFmt formatCode="ge" sourceLinked="1"/>
        <c:majorTickMark val="none"/>
        <c:minorTickMark val="none"/>
        <c:tickLblPos val="none"/>
        <c:crossAx val="87268352"/>
        <c:crosses val="autoZero"/>
        <c:auto val="1"/>
        <c:lblOffset val="100"/>
        <c:baseTimeUnit val="years"/>
      </c:dateAx>
      <c:valAx>
        <c:axId val="872683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2664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12.76</c:v>
                </c:pt>
                <c:pt idx="1">
                  <c:v>12.02</c:v>
                </c:pt>
                <c:pt idx="2">
                  <c:v>11.05</c:v>
                </c:pt>
                <c:pt idx="3">
                  <c:v>10.92</c:v>
                </c:pt>
                <c:pt idx="4">
                  <c:v>10.130000000000001</c:v>
                </c:pt>
              </c:numCache>
            </c:numRef>
          </c:val>
          <c:extLst xmlns:c16r2="http://schemas.microsoft.com/office/drawing/2015/06/chart">
            <c:ext xmlns:c16="http://schemas.microsoft.com/office/drawing/2014/chart" uri="{C3380CC4-5D6E-409C-BE32-E72D297353CC}">
              <c16:uniqueId val="{00000000-8D87-47DB-B120-E509B464C7C3}"/>
            </c:ext>
          </c:extLst>
        </c:ser>
        <c:dLbls>
          <c:showLegendKey val="0"/>
          <c:showVal val="0"/>
          <c:showCatName val="0"/>
          <c:showSerName val="0"/>
          <c:showPercent val="0"/>
          <c:showBubbleSize val="0"/>
        </c:dLbls>
        <c:gapWidth val="150"/>
        <c:axId val="87318912"/>
        <c:axId val="8732083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xmlns:c16r2="http://schemas.microsoft.com/office/drawing/2015/06/chart">
            <c:ext xmlns:c16="http://schemas.microsoft.com/office/drawing/2014/chart" uri="{C3380CC4-5D6E-409C-BE32-E72D297353CC}">
              <c16:uniqueId val="{00000001-8D87-47DB-B120-E509B464C7C3}"/>
            </c:ext>
          </c:extLst>
        </c:ser>
        <c:dLbls>
          <c:showLegendKey val="0"/>
          <c:showVal val="0"/>
          <c:showCatName val="0"/>
          <c:showSerName val="0"/>
          <c:showPercent val="0"/>
          <c:showBubbleSize val="0"/>
        </c:dLbls>
        <c:marker val="1"/>
        <c:smooth val="0"/>
        <c:axId val="87318912"/>
        <c:axId val="87320832"/>
      </c:lineChart>
      <c:dateAx>
        <c:axId val="87318912"/>
        <c:scaling>
          <c:orientation val="minMax"/>
        </c:scaling>
        <c:delete val="1"/>
        <c:axPos val="b"/>
        <c:numFmt formatCode="ge" sourceLinked="1"/>
        <c:majorTickMark val="none"/>
        <c:minorTickMark val="none"/>
        <c:tickLblPos val="none"/>
        <c:crossAx val="87320832"/>
        <c:crosses val="autoZero"/>
        <c:auto val="1"/>
        <c:lblOffset val="100"/>
        <c:baseTimeUnit val="years"/>
      </c:dateAx>
      <c:valAx>
        <c:axId val="87320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3189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73.11</c:v>
                </c:pt>
                <c:pt idx="1">
                  <c:v>73.75</c:v>
                </c:pt>
                <c:pt idx="2">
                  <c:v>74.48</c:v>
                </c:pt>
                <c:pt idx="3">
                  <c:v>73.61</c:v>
                </c:pt>
                <c:pt idx="4">
                  <c:v>69.17</c:v>
                </c:pt>
              </c:numCache>
            </c:numRef>
          </c:val>
          <c:extLst xmlns:c16r2="http://schemas.microsoft.com/office/drawing/2015/06/chart">
            <c:ext xmlns:c16="http://schemas.microsoft.com/office/drawing/2014/chart" uri="{C3380CC4-5D6E-409C-BE32-E72D297353CC}">
              <c16:uniqueId val="{00000000-036C-4723-99D8-6EE8DEE7D757}"/>
            </c:ext>
          </c:extLst>
        </c:ser>
        <c:dLbls>
          <c:showLegendKey val="0"/>
          <c:showVal val="0"/>
          <c:showCatName val="0"/>
          <c:showSerName val="0"/>
          <c:showPercent val="0"/>
          <c:showBubbleSize val="0"/>
        </c:dLbls>
        <c:gapWidth val="150"/>
        <c:axId val="87429120"/>
        <c:axId val="8743104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xmlns:c16r2="http://schemas.microsoft.com/office/drawing/2015/06/chart">
            <c:ext xmlns:c16="http://schemas.microsoft.com/office/drawing/2014/chart" uri="{C3380CC4-5D6E-409C-BE32-E72D297353CC}">
              <c16:uniqueId val="{00000001-036C-4723-99D8-6EE8DEE7D757}"/>
            </c:ext>
          </c:extLst>
        </c:ser>
        <c:dLbls>
          <c:showLegendKey val="0"/>
          <c:showVal val="0"/>
          <c:showCatName val="0"/>
          <c:showSerName val="0"/>
          <c:showPercent val="0"/>
          <c:showBubbleSize val="0"/>
        </c:dLbls>
        <c:marker val="1"/>
        <c:smooth val="0"/>
        <c:axId val="87429120"/>
        <c:axId val="87431040"/>
      </c:lineChart>
      <c:dateAx>
        <c:axId val="87429120"/>
        <c:scaling>
          <c:orientation val="minMax"/>
        </c:scaling>
        <c:delete val="1"/>
        <c:axPos val="b"/>
        <c:numFmt formatCode="ge" sourceLinked="1"/>
        <c:majorTickMark val="none"/>
        <c:minorTickMark val="none"/>
        <c:tickLblPos val="none"/>
        <c:crossAx val="87431040"/>
        <c:crosses val="autoZero"/>
        <c:auto val="1"/>
        <c:lblOffset val="100"/>
        <c:baseTimeUnit val="years"/>
      </c:dateAx>
      <c:valAx>
        <c:axId val="874310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4291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95.65</c:v>
                </c:pt>
                <c:pt idx="1">
                  <c:v>95.77</c:v>
                </c:pt>
                <c:pt idx="2">
                  <c:v>96.37</c:v>
                </c:pt>
                <c:pt idx="3">
                  <c:v>96.86</c:v>
                </c:pt>
                <c:pt idx="4">
                  <c:v>93.04</c:v>
                </c:pt>
              </c:numCache>
            </c:numRef>
          </c:val>
          <c:extLst xmlns:c16r2="http://schemas.microsoft.com/office/drawing/2015/06/chart">
            <c:ext xmlns:c16="http://schemas.microsoft.com/office/drawing/2014/chart" uri="{C3380CC4-5D6E-409C-BE32-E72D297353CC}">
              <c16:uniqueId val="{00000000-F8BC-4573-9067-BC9EAEFB5366}"/>
            </c:ext>
          </c:extLst>
        </c:ser>
        <c:dLbls>
          <c:showLegendKey val="0"/>
          <c:showVal val="0"/>
          <c:showCatName val="0"/>
          <c:showSerName val="0"/>
          <c:showPercent val="0"/>
          <c:showBubbleSize val="0"/>
        </c:dLbls>
        <c:gapWidth val="150"/>
        <c:axId val="87476096"/>
        <c:axId val="8747827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xmlns:c16r2="http://schemas.microsoft.com/office/drawing/2015/06/chart">
            <c:ext xmlns:c16="http://schemas.microsoft.com/office/drawing/2014/chart" uri="{C3380CC4-5D6E-409C-BE32-E72D297353CC}">
              <c16:uniqueId val="{00000001-F8BC-4573-9067-BC9EAEFB5366}"/>
            </c:ext>
          </c:extLst>
        </c:ser>
        <c:dLbls>
          <c:showLegendKey val="0"/>
          <c:showVal val="0"/>
          <c:showCatName val="0"/>
          <c:showSerName val="0"/>
          <c:showPercent val="0"/>
          <c:showBubbleSize val="0"/>
        </c:dLbls>
        <c:marker val="1"/>
        <c:smooth val="0"/>
        <c:axId val="87476096"/>
        <c:axId val="87478272"/>
      </c:lineChart>
      <c:dateAx>
        <c:axId val="87476096"/>
        <c:scaling>
          <c:orientation val="minMax"/>
        </c:scaling>
        <c:delete val="1"/>
        <c:axPos val="b"/>
        <c:numFmt formatCode="ge" sourceLinked="1"/>
        <c:majorTickMark val="none"/>
        <c:minorTickMark val="none"/>
        <c:tickLblPos val="none"/>
        <c:crossAx val="87478272"/>
        <c:crosses val="autoZero"/>
        <c:auto val="1"/>
        <c:lblOffset val="100"/>
        <c:baseTimeUnit val="years"/>
      </c:dateAx>
      <c:valAx>
        <c:axId val="874782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4760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愛媛県</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249220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大規模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3</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172388</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15">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-23.2</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64</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231870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15">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105</v>
      </c>
      <c r="SN16" s="110"/>
      <c r="SO16" s="110"/>
      <c r="SP16" s="110"/>
      <c r="SQ16" s="110"/>
      <c r="SR16" s="110"/>
      <c r="SS16" s="110"/>
      <c r="ST16" s="110"/>
      <c r="SU16" s="110"/>
      <c r="SV16" s="110"/>
      <c r="SW16" s="110"/>
      <c r="SX16" s="110"/>
      <c r="SY16" s="110"/>
      <c r="SZ16" s="110"/>
      <c r="TA16" s="111"/>
    </row>
    <row r="17" spans="1:521" ht="13.5" customHeight="1" x14ac:dyDescent="0.15">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15">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15">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15">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15">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15">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15">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15">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15">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15">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15">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15">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15">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15">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15">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136.32</v>
      </c>
      <c r="Y32" s="128"/>
      <c r="Z32" s="128"/>
      <c r="AA32" s="128"/>
      <c r="AB32" s="128"/>
      <c r="AC32" s="128"/>
      <c r="AD32" s="128"/>
      <c r="AE32" s="128"/>
      <c r="AF32" s="128"/>
      <c r="AG32" s="128"/>
      <c r="AH32" s="128"/>
      <c r="AI32" s="128"/>
      <c r="AJ32" s="128"/>
      <c r="AK32" s="128"/>
      <c r="AL32" s="128"/>
      <c r="AM32" s="128"/>
      <c r="AN32" s="128"/>
      <c r="AO32" s="128"/>
      <c r="AP32" s="128"/>
      <c r="AQ32" s="129"/>
      <c r="AR32" s="127">
        <f>データ!U6</f>
        <v>152.33000000000001</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153.22</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155.69</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169.72</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887.19</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693.42</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831.85</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785.31</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732.18</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513.04999999999995</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497.63</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621.53</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667.72</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589.5</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467.83</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412.54</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361</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311.95999999999998</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264.37</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15">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122.19</v>
      </c>
      <c r="Y33" s="128"/>
      <c r="Z33" s="128"/>
      <c r="AA33" s="128"/>
      <c r="AB33" s="128"/>
      <c r="AC33" s="128"/>
      <c r="AD33" s="128"/>
      <c r="AE33" s="128"/>
      <c r="AF33" s="128"/>
      <c r="AG33" s="128"/>
      <c r="AH33" s="128"/>
      <c r="AI33" s="128"/>
      <c r="AJ33" s="128"/>
      <c r="AK33" s="128"/>
      <c r="AL33" s="128"/>
      <c r="AM33" s="128"/>
      <c r="AN33" s="128"/>
      <c r="AO33" s="128"/>
      <c r="AP33" s="128"/>
      <c r="AQ33" s="129"/>
      <c r="AR33" s="127">
        <f>データ!Z6</f>
        <v>123.35</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121.58</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121.19</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120.32</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50.49</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23.81</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22.44</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18.82</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17.88</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221.79</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312.67</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345.05</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379.14</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394.58</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297.23</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272.8</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255.89</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242.57</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235.79</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15">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15">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15">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15">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15">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15">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103</v>
      </c>
      <c r="SN48" s="110"/>
      <c r="SO48" s="110"/>
      <c r="SP48" s="110"/>
      <c r="SQ48" s="110"/>
      <c r="SR48" s="110"/>
      <c r="SS48" s="110"/>
      <c r="ST48" s="110"/>
      <c r="SU48" s="110"/>
      <c r="SV48" s="110"/>
      <c r="SW48" s="110"/>
      <c r="SX48" s="110"/>
      <c r="SY48" s="110"/>
      <c r="SZ48" s="110"/>
      <c r="TA48" s="111"/>
    </row>
    <row r="49" spans="1:521" ht="13.5" customHeight="1" x14ac:dyDescent="0.15">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x14ac:dyDescent="0.15">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x14ac:dyDescent="0.15">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x14ac:dyDescent="0.15">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x14ac:dyDescent="0.15">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x14ac:dyDescent="0.15">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129.97999999999999</v>
      </c>
      <c r="Y55" s="128"/>
      <c r="Z55" s="128"/>
      <c r="AA55" s="128"/>
      <c r="AB55" s="128"/>
      <c r="AC55" s="128"/>
      <c r="AD55" s="128"/>
      <c r="AE55" s="128"/>
      <c r="AF55" s="128"/>
      <c r="AG55" s="128"/>
      <c r="AH55" s="128"/>
      <c r="AI55" s="128"/>
      <c r="AJ55" s="128"/>
      <c r="AK55" s="128"/>
      <c r="AL55" s="128"/>
      <c r="AM55" s="128"/>
      <c r="AN55" s="128"/>
      <c r="AO55" s="128"/>
      <c r="AP55" s="128"/>
      <c r="AQ55" s="129"/>
      <c r="AR55" s="127">
        <f>データ!BM6</f>
        <v>137.97999999999999</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150.35</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152.21</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164.29</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12.76</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12.02</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11.05</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10.92</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10.130000000000001</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73.11</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73.75</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74.48</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73.61</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69.17</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95.65</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95.77</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96.37</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96.86</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93.04</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x14ac:dyDescent="0.15">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118.2</v>
      </c>
      <c r="Y56" s="128"/>
      <c r="Z56" s="128"/>
      <c r="AA56" s="128"/>
      <c r="AB56" s="128"/>
      <c r="AC56" s="128"/>
      <c r="AD56" s="128"/>
      <c r="AE56" s="128"/>
      <c r="AF56" s="128"/>
      <c r="AG56" s="128"/>
      <c r="AH56" s="128"/>
      <c r="AI56" s="128"/>
      <c r="AJ56" s="128"/>
      <c r="AK56" s="128"/>
      <c r="AL56" s="128"/>
      <c r="AM56" s="128"/>
      <c r="AN56" s="128"/>
      <c r="AO56" s="128"/>
      <c r="AP56" s="128"/>
      <c r="AQ56" s="129"/>
      <c r="AR56" s="127">
        <f>データ!BR6</f>
        <v>119.5</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118.99</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119.17</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117.72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17.100000000000001</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16.91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16.850000000000001</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16.8</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17.03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57.65</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57.52</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57.55</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57.69</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58.56</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79.72</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79.7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79.42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79.2</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80.5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x14ac:dyDescent="0.15">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2"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2"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2"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2"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x14ac:dyDescent="0.15">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x14ac:dyDescent="0.15">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09"/>
      <c r="SN65" s="110"/>
      <c r="SO65" s="110"/>
      <c r="SP65" s="110"/>
      <c r="SQ65" s="110"/>
      <c r="SR65" s="110"/>
      <c r="SS65" s="110"/>
      <c r="ST65" s="110"/>
      <c r="SU65" s="110"/>
      <c r="SV65" s="110"/>
      <c r="SW65" s="110"/>
      <c r="SX65" s="110"/>
      <c r="SY65" s="110"/>
      <c r="SZ65" s="110"/>
      <c r="TA65" s="111"/>
    </row>
    <row r="66" spans="1:521" ht="13.5" customHeight="1" x14ac:dyDescent="0.15">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15">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104</v>
      </c>
      <c r="SN68" s="149"/>
      <c r="SO68" s="149"/>
      <c r="SP68" s="149"/>
      <c r="SQ68" s="149"/>
      <c r="SR68" s="149"/>
      <c r="SS68" s="149"/>
      <c r="ST68" s="149"/>
      <c r="SU68" s="149"/>
      <c r="SV68" s="149"/>
      <c r="SW68" s="149"/>
      <c r="SX68" s="149"/>
      <c r="SY68" s="149"/>
      <c r="SZ68" s="149"/>
      <c r="TA68" s="111"/>
    </row>
    <row r="69" spans="1:521" ht="13.5" customHeight="1" x14ac:dyDescent="0.15">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49"/>
      <c r="SO69" s="149"/>
      <c r="SP69" s="149"/>
      <c r="SQ69" s="149"/>
      <c r="SR69" s="149"/>
      <c r="SS69" s="149"/>
      <c r="ST69" s="149"/>
      <c r="SU69" s="149"/>
      <c r="SV69" s="149"/>
      <c r="SW69" s="149"/>
      <c r="SX69" s="149"/>
      <c r="SY69" s="149"/>
      <c r="SZ69" s="149"/>
      <c r="TA69" s="111"/>
    </row>
    <row r="70" spans="1:521" ht="13.5" customHeight="1" x14ac:dyDescent="0.15">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49"/>
      <c r="SO70" s="149"/>
      <c r="SP70" s="149"/>
      <c r="SQ70" s="149"/>
      <c r="SR70" s="149"/>
      <c r="SS70" s="149"/>
      <c r="ST70" s="149"/>
      <c r="SU70" s="149"/>
      <c r="SV70" s="149"/>
      <c r="SW70" s="149"/>
      <c r="SX70" s="149"/>
      <c r="SY70" s="149"/>
      <c r="SZ70" s="149"/>
      <c r="TA70" s="111"/>
    </row>
    <row r="71" spans="1:521" ht="13.5" customHeight="1" x14ac:dyDescent="0.15">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49"/>
      <c r="SO71" s="149"/>
      <c r="SP71" s="149"/>
      <c r="SQ71" s="149"/>
      <c r="SR71" s="149"/>
      <c r="SS71" s="149"/>
      <c r="ST71" s="149"/>
      <c r="SU71" s="149"/>
      <c r="SV71" s="149"/>
      <c r="SW71" s="149"/>
      <c r="SX71" s="149"/>
      <c r="SY71" s="149"/>
      <c r="SZ71" s="149"/>
      <c r="TA71" s="111"/>
    </row>
    <row r="72" spans="1:521" ht="13.5" customHeight="1" x14ac:dyDescent="0.15">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49"/>
      <c r="SO72" s="149"/>
      <c r="SP72" s="149"/>
      <c r="SQ72" s="149"/>
      <c r="SR72" s="149"/>
      <c r="SS72" s="149"/>
      <c r="ST72" s="149"/>
      <c r="SU72" s="149"/>
      <c r="SV72" s="149"/>
      <c r="SW72" s="149"/>
      <c r="SX72" s="149"/>
      <c r="SY72" s="149"/>
      <c r="SZ72" s="149"/>
      <c r="TA72" s="111"/>
    </row>
    <row r="73" spans="1:521" ht="13.5" customHeight="1" x14ac:dyDescent="0.15">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49"/>
      <c r="SO73" s="149"/>
      <c r="SP73" s="149"/>
      <c r="SQ73" s="149"/>
      <c r="SR73" s="149"/>
      <c r="SS73" s="149"/>
      <c r="ST73" s="149"/>
      <c r="SU73" s="149"/>
      <c r="SV73" s="149"/>
      <c r="SW73" s="149"/>
      <c r="SX73" s="149"/>
      <c r="SY73" s="149"/>
      <c r="SZ73" s="149"/>
      <c r="TA73" s="111"/>
    </row>
    <row r="74" spans="1:521" ht="13.5" customHeight="1" x14ac:dyDescent="0.15">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49"/>
      <c r="SO74" s="149"/>
      <c r="SP74" s="149"/>
      <c r="SQ74" s="149"/>
      <c r="SR74" s="149"/>
      <c r="SS74" s="149"/>
      <c r="ST74" s="149"/>
      <c r="SU74" s="149"/>
      <c r="SV74" s="149"/>
      <c r="SW74" s="149"/>
      <c r="SX74" s="149"/>
      <c r="SY74" s="149"/>
      <c r="SZ74" s="149"/>
      <c r="TA74" s="111"/>
    </row>
    <row r="75" spans="1:521" ht="13.5" customHeight="1" x14ac:dyDescent="0.15">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49"/>
      <c r="SO75" s="149"/>
      <c r="SP75" s="149"/>
      <c r="SQ75" s="149"/>
      <c r="SR75" s="149"/>
      <c r="SS75" s="149"/>
      <c r="ST75" s="149"/>
      <c r="SU75" s="149"/>
      <c r="SV75" s="149"/>
      <c r="SW75" s="149"/>
      <c r="SX75" s="149"/>
      <c r="SY75" s="149"/>
      <c r="SZ75" s="149"/>
      <c r="TA75" s="111"/>
    </row>
    <row r="76" spans="1:521" ht="13.5" customHeight="1" x14ac:dyDescent="0.15">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49"/>
      <c r="SO76" s="149"/>
      <c r="SP76" s="149"/>
      <c r="SQ76" s="149"/>
      <c r="SR76" s="149"/>
      <c r="SS76" s="149"/>
      <c r="ST76" s="149"/>
      <c r="SU76" s="149"/>
      <c r="SV76" s="149"/>
      <c r="SW76" s="149"/>
      <c r="SX76" s="149"/>
      <c r="SY76" s="149"/>
      <c r="SZ76" s="149"/>
      <c r="TA76" s="111"/>
    </row>
    <row r="77" spans="1:521" ht="13.5" customHeight="1" x14ac:dyDescent="0.15">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49"/>
      <c r="SO77" s="149"/>
      <c r="SP77" s="149"/>
      <c r="SQ77" s="149"/>
      <c r="SR77" s="149"/>
      <c r="SS77" s="149"/>
      <c r="ST77" s="149"/>
      <c r="SU77" s="149"/>
      <c r="SV77" s="149"/>
      <c r="SW77" s="149"/>
      <c r="SX77" s="149"/>
      <c r="SY77" s="149"/>
      <c r="SZ77" s="149"/>
      <c r="TA77" s="111"/>
    </row>
    <row r="78" spans="1:521" ht="13.5" customHeight="1" x14ac:dyDescent="0.15">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49"/>
      <c r="SO78" s="149"/>
      <c r="SP78" s="149"/>
      <c r="SQ78" s="149"/>
      <c r="SR78" s="149"/>
      <c r="SS78" s="149"/>
      <c r="ST78" s="149"/>
      <c r="SU78" s="149"/>
      <c r="SV78" s="149"/>
      <c r="SW78" s="149"/>
      <c r="SX78" s="149"/>
      <c r="SY78" s="149"/>
      <c r="SZ78" s="149"/>
      <c r="TA78" s="111"/>
    </row>
    <row r="79" spans="1:521" ht="13.5" customHeight="1" x14ac:dyDescent="0.15">
      <c r="A79" s="2"/>
      <c r="B79" s="26"/>
      <c r="C79" s="2"/>
      <c r="D79" s="2"/>
      <c r="E79" s="2"/>
      <c r="F79" s="2"/>
      <c r="G79" s="2"/>
      <c r="H79" s="2"/>
      <c r="I79" s="2"/>
      <c r="J79" s="28"/>
      <c r="K79" s="29"/>
      <c r="L79" s="145"/>
      <c r="M79" s="145"/>
      <c r="N79" s="145"/>
      <c r="O79" s="145"/>
      <c r="P79" s="145"/>
      <c r="Q79" s="145"/>
      <c r="R79" s="145"/>
      <c r="S79" s="145"/>
      <c r="T79" s="145"/>
      <c r="U79" s="145"/>
      <c r="V79" s="145"/>
      <c r="W79" s="145"/>
      <c r="X79" s="146"/>
      <c r="Y79" s="142">
        <f>データ!$B$10</f>
        <v>41640</v>
      </c>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4"/>
      <c r="AZ79" s="142">
        <f>データ!$C$10</f>
        <v>42005</v>
      </c>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4"/>
      <c r="CA79" s="142">
        <f>データ!$D$10</f>
        <v>42370</v>
      </c>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4"/>
      <c r="DB79" s="142">
        <f>データ!$E$10</f>
        <v>42736</v>
      </c>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4"/>
      <c r="EC79" s="142">
        <f>データ!$F$10</f>
        <v>43101</v>
      </c>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4"/>
      <c r="FD79" s="29"/>
      <c r="FE79" s="32"/>
      <c r="FF79" s="2"/>
      <c r="FG79" s="2"/>
      <c r="FH79" s="2"/>
      <c r="FI79" s="2"/>
      <c r="FJ79" s="2"/>
      <c r="FK79" s="2"/>
      <c r="FL79" s="2"/>
      <c r="FM79" s="2"/>
      <c r="FN79" s="2"/>
      <c r="FO79" s="2"/>
      <c r="FP79" s="2"/>
      <c r="FQ79" s="2"/>
      <c r="FR79" s="2"/>
      <c r="FS79" s="2"/>
      <c r="FT79" s="2"/>
      <c r="FU79" s="2"/>
      <c r="FV79" s="28"/>
      <c r="FW79" s="29"/>
      <c r="FX79" s="145"/>
      <c r="FY79" s="145"/>
      <c r="FZ79" s="145"/>
      <c r="GA79" s="145"/>
      <c r="GB79" s="145"/>
      <c r="GC79" s="145"/>
      <c r="GD79" s="145"/>
      <c r="GE79" s="145"/>
      <c r="GF79" s="145"/>
      <c r="GG79" s="145"/>
      <c r="GH79" s="145"/>
      <c r="GI79" s="145"/>
      <c r="GJ79" s="146"/>
      <c r="GK79" s="142">
        <f>データ!$B$10</f>
        <v>41640</v>
      </c>
      <c r="GL79" s="143"/>
      <c r="GM79" s="143"/>
      <c r="GN79" s="143"/>
      <c r="GO79" s="143"/>
      <c r="GP79" s="143"/>
      <c r="GQ79" s="143"/>
      <c r="GR79" s="143"/>
      <c r="GS79" s="143"/>
      <c r="GT79" s="143"/>
      <c r="GU79" s="143"/>
      <c r="GV79" s="143"/>
      <c r="GW79" s="143"/>
      <c r="GX79" s="143"/>
      <c r="GY79" s="143"/>
      <c r="GZ79" s="143"/>
      <c r="HA79" s="143"/>
      <c r="HB79" s="143"/>
      <c r="HC79" s="143"/>
      <c r="HD79" s="143"/>
      <c r="HE79" s="143"/>
      <c r="HF79" s="143"/>
      <c r="HG79" s="143"/>
      <c r="HH79" s="143"/>
      <c r="HI79" s="143"/>
      <c r="HJ79" s="143"/>
      <c r="HK79" s="144"/>
      <c r="HL79" s="142">
        <f>データ!$C$10</f>
        <v>42005</v>
      </c>
      <c r="HM79" s="143"/>
      <c r="HN79" s="143"/>
      <c r="HO79" s="143"/>
      <c r="HP79" s="143"/>
      <c r="HQ79" s="143"/>
      <c r="HR79" s="143"/>
      <c r="HS79" s="143"/>
      <c r="HT79" s="143"/>
      <c r="HU79" s="143"/>
      <c r="HV79" s="143"/>
      <c r="HW79" s="143"/>
      <c r="HX79" s="143"/>
      <c r="HY79" s="143"/>
      <c r="HZ79" s="143"/>
      <c r="IA79" s="143"/>
      <c r="IB79" s="143"/>
      <c r="IC79" s="143"/>
      <c r="ID79" s="143"/>
      <c r="IE79" s="143"/>
      <c r="IF79" s="143"/>
      <c r="IG79" s="143"/>
      <c r="IH79" s="143"/>
      <c r="II79" s="143"/>
      <c r="IJ79" s="143"/>
      <c r="IK79" s="143"/>
      <c r="IL79" s="144"/>
      <c r="IM79" s="142">
        <f>データ!$D$10</f>
        <v>42370</v>
      </c>
      <c r="IN79" s="143"/>
      <c r="IO79" s="143"/>
      <c r="IP79" s="143"/>
      <c r="IQ79" s="143"/>
      <c r="IR79" s="143"/>
      <c r="IS79" s="143"/>
      <c r="IT79" s="143"/>
      <c r="IU79" s="143"/>
      <c r="IV79" s="143"/>
      <c r="IW79" s="143"/>
      <c r="IX79" s="143"/>
      <c r="IY79" s="143"/>
      <c r="IZ79" s="143"/>
      <c r="JA79" s="143"/>
      <c r="JB79" s="143"/>
      <c r="JC79" s="143"/>
      <c r="JD79" s="143"/>
      <c r="JE79" s="143"/>
      <c r="JF79" s="143"/>
      <c r="JG79" s="143"/>
      <c r="JH79" s="143"/>
      <c r="JI79" s="143"/>
      <c r="JJ79" s="143"/>
      <c r="JK79" s="143"/>
      <c r="JL79" s="143"/>
      <c r="JM79" s="144"/>
      <c r="JN79" s="142">
        <f>データ!$E$10</f>
        <v>42736</v>
      </c>
      <c r="JO79" s="143"/>
      <c r="JP79" s="143"/>
      <c r="JQ79" s="143"/>
      <c r="JR79" s="143"/>
      <c r="JS79" s="143"/>
      <c r="JT79" s="143"/>
      <c r="JU79" s="143"/>
      <c r="JV79" s="143"/>
      <c r="JW79" s="143"/>
      <c r="JX79" s="143"/>
      <c r="JY79" s="143"/>
      <c r="JZ79" s="143"/>
      <c r="KA79" s="143"/>
      <c r="KB79" s="143"/>
      <c r="KC79" s="143"/>
      <c r="KD79" s="143"/>
      <c r="KE79" s="143"/>
      <c r="KF79" s="143"/>
      <c r="KG79" s="143"/>
      <c r="KH79" s="143"/>
      <c r="KI79" s="143"/>
      <c r="KJ79" s="143"/>
      <c r="KK79" s="143"/>
      <c r="KL79" s="143"/>
      <c r="KM79" s="143"/>
      <c r="KN79" s="144"/>
      <c r="KO79" s="142">
        <f>データ!$F$10</f>
        <v>43101</v>
      </c>
      <c r="KP79" s="143"/>
      <c r="KQ79" s="143"/>
      <c r="KR79" s="143"/>
      <c r="KS79" s="143"/>
      <c r="KT79" s="143"/>
      <c r="KU79" s="143"/>
      <c r="KV79" s="143"/>
      <c r="KW79" s="143"/>
      <c r="KX79" s="143"/>
      <c r="KY79" s="143"/>
      <c r="KZ79" s="143"/>
      <c r="LA79" s="143"/>
      <c r="LB79" s="143"/>
      <c r="LC79" s="143"/>
      <c r="LD79" s="143"/>
      <c r="LE79" s="143"/>
      <c r="LF79" s="143"/>
      <c r="LG79" s="143"/>
      <c r="LH79" s="143"/>
      <c r="LI79" s="143"/>
      <c r="LJ79" s="143"/>
      <c r="LK79" s="143"/>
      <c r="LL79" s="143"/>
      <c r="LM79" s="143"/>
      <c r="LN79" s="143"/>
      <c r="LO79" s="144"/>
      <c r="LP79" s="29"/>
      <c r="LQ79" s="32"/>
      <c r="LR79" s="2"/>
      <c r="LS79" s="2"/>
      <c r="LT79" s="2"/>
      <c r="LU79" s="2"/>
      <c r="LV79" s="2"/>
      <c r="LW79" s="2"/>
      <c r="LX79" s="2"/>
      <c r="LY79" s="2"/>
      <c r="LZ79" s="2"/>
      <c r="MA79" s="2"/>
      <c r="MB79" s="2"/>
      <c r="MC79" s="2"/>
      <c r="MD79" s="2"/>
      <c r="ME79" s="2"/>
      <c r="MF79" s="2"/>
      <c r="MG79" s="2"/>
      <c r="MH79" s="28"/>
      <c r="MI79" s="29"/>
      <c r="MJ79" s="145"/>
      <c r="MK79" s="145"/>
      <c r="ML79" s="145"/>
      <c r="MM79" s="145"/>
      <c r="MN79" s="145"/>
      <c r="MO79" s="145"/>
      <c r="MP79" s="145"/>
      <c r="MQ79" s="145"/>
      <c r="MR79" s="145"/>
      <c r="MS79" s="145"/>
      <c r="MT79" s="145"/>
      <c r="MU79" s="145"/>
      <c r="MV79" s="146"/>
      <c r="MW79" s="142">
        <f>データ!$B$10</f>
        <v>41640</v>
      </c>
      <c r="MX79" s="143"/>
      <c r="MY79" s="143"/>
      <c r="MZ79" s="143"/>
      <c r="NA79" s="143"/>
      <c r="NB79" s="143"/>
      <c r="NC79" s="143"/>
      <c r="ND79" s="143"/>
      <c r="NE79" s="143"/>
      <c r="NF79" s="143"/>
      <c r="NG79" s="143"/>
      <c r="NH79" s="143"/>
      <c r="NI79" s="143"/>
      <c r="NJ79" s="143"/>
      <c r="NK79" s="143"/>
      <c r="NL79" s="143"/>
      <c r="NM79" s="143"/>
      <c r="NN79" s="143"/>
      <c r="NO79" s="143"/>
      <c r="NP79" s="143"/>
      <c r="NQ79" s="143"/>
      <c r="NR79" s="143"/>
      <c r="NS79" s="143"/>
      <c r="NT79" s="143"/>
      <c r="NU79" s="143"/>
      <c r="NV79" s="143"/>
      <c r="NW79" s="144"/>
      <c r="NX79" s="142">
        <f>データ!$C$10</f>
        <v>42005</v>
      </c>
      <c r="NY79" s="143"/>
      <c r="NZ79" s="143"/>
      <c r="OA79" s="143"/>
      <c r="OB79" s="143"/>
      <c r="OC79" s="143"/>
      <c r="OD79" s="143"/>
      <c r="OE79" s="143"/>
      <c r="OF79" s="143"/>
      <c r="OG79" s="143"/>
      <c r="OH79" s="143"/>
      <c r="OI79" s="143"/>
      <c r="OJ79" s="143"/>
      <c r="OK79" s="143"/>
      <c r="OL79" s="143"/>
      <c r="OM79" s="143"/>
      <c r="ON79" s="143"/>
      <c r="OO79" s="143"/>
      <c r="OP79" s="143"/>
      <c r="OQ79" s="143"/>
      <c r="OR79" s="143"/>
      <c r="OS79" s="143"/>
      <c r="OT79" s="143"/>
      <c r="OU79" s="143"/>
      <c r="OV79" s="143"/>
      <c r="OW79" s="143"/>
      <c r="OX79" s="144"/>
      <c r="OY79" s="142">
        <f>データ!$D$10</f>
        <v>42370</v>
      </c>
      <c r="OZ79" s="143"/>
      <c r="PA79" s="143"/>
      <c r="PB79" s="143"/>
      <c r="PC79" s="143"/>
      <c r="PD79" s="143"/>
      <c r="PE79" s="143"/>
      <c r="PF79" s="143"/>
      <c r="PG79" s="143"/>
      <c r="PH79" s="143"/>
      <c r="PI79" s="143"/>
      <c r="PJ79" s="143"/>
      <c r="PK79" s="143"/>
      <c r="PL79" s="143"/>
      <c r="PM79" s="143"/>
      <c r="PN79" s="143"/>
      <c r="PO79" s="143"/>
      <c r="PP79" s="143"/>
      <c r="PQ79" s="143"/>
      <c r="PR79" s="143"/>
      <c r="PS79" s="143"/>
      <c r="PT79" s="143"/>
      <c r="PU79" s="143"/>
      <c r="PV79" s="143"/>
      <c r="PW79" s="143"/>
      <c r="PX79" s="143"/>
      <c r="PY79" s="144"/>
      <c r="PZ79" s="142">
        <f>データ!$E$10</f>
        <v>42736</v>
      </c>
      <c r="QA79" s="143"/>
      <c r="QB79" s="143"/>
      <c r="QC79" s="143"/>
      <c r="QD79" s="143"/>
      <c r="QE79" s="143"/>
      <c r="QF79" s="143"/>
      <c r="QG79" s="143"/>
      <c r="QH79" s="143"/>
      <c r="QI79" s="143"/>
      <c r="QJ79" s="143"/>
      <c r="QK79" s="143"/>
      <c r="QL79" s="143"/>
      <c r="QM79" s="143"/>
      <c r="QN79" s="143"/>
      <c r="QO79" s="143"/>
      <c r="QP79" s="143"/>
      <c r="QQ79" s="143"/>
      <c r="QR79" s="143"/>
      <c r="QS79" s="143"/>
      <c r="QT79" s="143"/>
      <c r="QU79" s="143"/>
      <c r="QV79" s="143"/>
      <c r="QW79" s="143"/>
      <c r="QX79" s="143"/>
      <c r="QY79" s="143"/>
      <c r="QZ79" s="144"/>
      <c r="RA79" s="142">
        <f>データ!$F$10</f>
        <v>43101</v>
      </c>
      <c r="RB79" s="143"/>
      <c r="RC79" s="143"/>
      <c r="RD79" s="143"/>
      <c r="RE79" s="143"/>
      <c r="RF79" s="143"/>
      <c r="RG79" s="143"/>
      <c r="RH79" s="143"/>
      <c r="RI79" s="143"/>
      <c r="RJ79" s="143"/>
      <c r="RK79" s="143"/>
      <c r="RL79" s="143"/>
      <c r="RM79" s="143"/>
      <c r="RN79" s="143"/>
      <c r="RO79" s="143"/>
      <c r="RP79" s="143"/>
      <c r="RQ79" s="143"/>
      <c r="RR79" s="143"/>
      <c r="RS79" s="143"/>
      <c r="RT79" s="143"/>
      <c r="RU79" s="143"/>
      <c r="RV79" s="143"/>
      <c r="RW79" s="143"/>
      <c r="RX79" s="143"/>
      <c r="RY79" s="143"/>
      <c r="RZ79" s="143"/>
      <c r="SA79" s="144"/>
      <c r="SB79" s="29"/>
      <c r="SC79" s="32"/>
      <c r="SD79" s="2"/>
      <c r="SE79" s="2"/>
      <c r="SF79" s="2"/>
      <c r="SG79" s="2"/>
      <c r="SH79" s="2"/>
      <c r="SI79" s="2"/>
      <c r="SJ79" s="2"/>
      <c r="SK79" s="27"/>
      <c r="SL79" s="2"/>
      <c r="SM79" s="109"/>
      <c r="SN79" s="149"/>
      <c r="SO79" s="149"/>
      <c r="SP79" s="149"/>
      <c r="SQ79" s="149"/>
      <c r="SR79" s="149"/>
      <c r="SS79" s="149"/>
      <c r="ST79" s="149"/>
      <c r="SU79" s="149"/>
      <c r="SV79" s="149"/>
      <c r="SW79" s="149"/>
      <c r="SX79" s="149"/>
      <c r="SY79" s="149"/>
      <c r="SZ79" s="149"/>
      <c r="TA79" s="111"/>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7">
        <f>データ!DD6</f>
        <v>41.9</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43.56</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44.93</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45.89</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46.92</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7">
        <f>データ!DO6</f>
        <v>48.48</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48.48</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48.48</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48.48</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48.48</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9"/>
      <c r="SC80" s="32"/>
      <c r="SD80" s="2"/>
      <c r="SE80" s="2"/>
      <c r="SF80" s="2"/>
      <c r="SG80" s="2"/>
      <c r="SH80" s="2"/>
      <c r="SI80" s="2"/>
      <c r="SJ80" s="2"/>
      <c r="SK80" s="27"/>
      <c r="SL80" s="2"/>
      <c r="SM80" s="109"/>
      <c r="SN80" s="149"/>
      <c r="SO80" s="149"/>
      <c r="SP80" s="149"/>
      <c r="SQ80" s="149"/>
      <c r="SR80" s="149"/>
      <c r="SS80" s="149"/>
      <c r="ST80" s="149"/>
      <c r="SU80" s="149"/>
      <c r="SV80" s="149"/>
      <c r="SW80" s="149"/>
      <c r="SX80" s="149"/>
      <c r="SY80" s="149"/>
      <c r="SZ80" s="149"/>
      <c r="TA80" s="111"/>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7">
        <f>データ!DI6</f>
        <v>56.41</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57.35</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57.93</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58.88</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59.48</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7">
        <f>データ!DT6</f>
        <v>40.61</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37.619999999999997</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41.79</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43.44</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48.09</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7">
        <f>データ!EE6</f>
        <v>0.12</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0.11</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0.32</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0.21</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0.13</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9"/>
      <c r="SC81" s="32"/>
      <c r="SD81" s="2"/>
      <c r="SE81" s="2"/>
      <c r="SF81" s="2"/>
      <c r="SG81" s="2"/>
      <c r="SH81" s="2"/>
      <c r="SI81" s="2"/>
      <c r="SJ81" s="2"/>
      <c r="SK81" s="27"/>
      <c r="SL81" s="2"/>
      <c r="SM81" s="109"/>
      <c r="SN81" s="149"/>
      <c r="SO81" s="149"/>
      <c r="SP81" s="149"/>
      <c r="SQ81" s="149"/>
      <c r="SR81" s="149"/>
      <c r="SS81" s="149"/>
      <c r="ST81" s="149"/>
      <c r="SU81" s="149"/>
      <c r="SV81" s="149"/>
      <c r="SW81" s="149"/>
      <c r="SX81" s="149"/>
      <c r="SY81" s="149"/>
      <c r="SZ81" s="149"/>
      <c r="TA81" s="111"/>
    </row>
    <row r="82" spans="1:521" ht="13.5" customHeight="1" x14ac:dyDescent="0.15">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49"/>
      <c r="SO82" s="149"/>
      <c r="SP82" s="149"/>
      <c r="SQ82" s="149"/>
      <c r="SR82" s="149"/>
      <c r="SS82" s="149"/>
      <c r="ST82" s="149"/>
      <c r="SU82" s="149"/>
      <c r="SV82" s="149"/>
      <c r="SW82" s="149"/>
      <c r="SX82" s="149"/>
      <c r="SY82" s="149"/>
      <c r="SZ82" s="149"/>
      <c r="TA82" s="11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49"/>
      <c r="SO83" s="149"/>
      <c r="SP83" s="149"/>
      <c r="SQ83" s="149"/>
      <c r="SR83" s="149"/>
      <c r="SS83" s="149"/>
      <c r="ST83" s="149"/>
      <c r="SU83" s="149"/>
      <c r="SV83" s="149"/>
      <c r="SW83" s="149"/>
      <c r="SX83" s="149"/>
      <c r="SY83" s="149"/>
      <c r="SZ83" s="149"/>
      <c r="TA83" s="11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49"/>
      <c r="SO84" s="149"/>
      <c r="SP84" s="149"/>
      <c r="SQ84" s="149"/>
      <c r="SR84" s="149"/>
      <c r="SS84" s="149"/>
      <c r="ST84" s="149"/>
      <c r="SU84" s="149"/>
      <c r="SV84" s="149"/>
      <c r="SW84" s="149"/>
      <c r="SX84" s="149"/>
      <c r="SY84" s="149"/>
      <c r="SZ84" s="149"/>
      <c r="TA84" s="11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【118.92】</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【26.31】</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【450.05】</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【246.04】</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【114.16】</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【18.71】</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【55.52】</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【77.10】</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【58.53】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【45.47】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【0.16】</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1lXG0c4sEaNu+to/WqlijkWlWwDr6xiTy7QSYiu+7jnrhGmH3VxMzp4iRzSKD7ijvVPDARsgk2KNVpD5jsg0kw==" saltValue="/FB+/IMUojOrj8zKxNSu0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136.32</v>
      </c>
      <c r="U6" s="52">
        <f>U7</f>
        <v>152.33000000000001</v>
      </c>
      <c r="V6" s="52">
        <f>V7</f>
        <v>153.22</v>
      </c>
      <c r="W6" s="52">
        <f>W7</f>
        <v>155.69</v>
      </c>
      <c r="X6" s="52">
        <f t="shared" si="3"/>
        <v>169.72</v>
      </c>
      <c r="Y6" s="52">
        <f t="shared" si="3"/>
        <v>122.19</v>
      </c>
      <c r="Z6" s="52">
        <f t="shared" si="3"/>
        <v>123.35</v>
      </c>
      <c r="AA6" s="52">
        <f t="shared" si="3"/>
        <v>121.58</v>
      </c>
      <c r="AB6" s="52">
        <f t="shared" si="3"/>
        <v>121.19</v>
      </c>
      <c r="AC6" s="52">
        <f t="shared" si="3"/>
        <v>120.32</v>
      </c>
      <c r="AD6" s="50" t="str">
        <f>IF(AD7="-","【-】","【"&amp;SUBSTITUTE(TEXT(AD7,"#,##0.00"),"-","△")&amp;"】")</f>
        <v>【118.92】</v>
      </c>
      <c r="AE6" s="52">
        <f t="shared" si="3"/>
        <v>887.19</v>
      </c>
      <c r="AF6" s="52">
        <f>AF7</f>
        <v>693.42</v>
      </c>
      <c r="AG6" s="52">
        <f>AG7</f>
        <v>831.85</v>
      </c>
      <c r="AH6" s="52">
        <f>AH7</f>
        <v>785.31</v>
      </c>
      <c r="AI6" s="52">
        <f t="shared" si="3"/>
        <v>732.18</v>
      </c>
      <c r="AJ6" s="52">
        <f t="shared" si="3"/>
        <v>50.49</v>
      </c>
      <c r="AK6" s="52">
        <f t="shared" si="3"/>
        <v>23.81</v>
      </c>
      <c r="AL6" s="52">
        <f t="shared" si="3"/>
        <v>22.44</v>
      </c>
      <c r="AM6" s="52">
        <f t="shared" si="3"/>
        <v>18.82</v>
      </c>
      <c r="AN6" s="52">
        <f t="shared" si="3"/>
        <v>17.88</v>
      </c>
      <c r="AO6" s="50" t="str">
        <f>IF(AO7="-","【-】","【"&amp;SUBSTITUTE(TEXT(AO7,"#,##0.00"),"-","△")&amp;"】")</f>
        <v>【26.31】</v>
      </c>
      <c r="AP6" s="52">
        <f t="shared" si="3"/>
        <v>513.04999999999995</v>
      </c>
      <c r="AQ6" s="52">
        <f>AQ7</f>
        <v>497.63</v>
      </c>
      <c r="AR6" s="52">
        <f>AR7</f>
        <v>621.53</v>
      </c>
      <c r="AS6" s="52">
        <f>AS7</f>
        <v>667.72</v>
      </c>
      <c r="AT6" s="52">
        <f t="shared" si="3"/>
        <v>589.5</v>
      </c>
      <c r="AU6" s="52">
        <f t="shared" si="3"/>
        <v>221.79</v>
      </c>
      <c r="AV6" s="52">
        <f t="shared" si="3"/>
        <v>312.67</v>
      </c>
      <c r="AW6" s="52">
        <f t="shared" si="3"/>
        <v>345.05</v>
      </c>
      <c r="AX6" s="52">
        <f t="shared" si="3"/>
        <v>379.14</v>
      </c>
      <c r="AY6" s="52">
        <f t="shared" si="3"/>
        <v>394.58</v>
      </c>
      <c r="AZ6" s="50" t="str">
        <f>IF(AZ7="-","【-】","【"&amp;SUBSTITUTE(TEXT(AZ7,"#,##0.00"),"-","△")&amp;"】")</f>
        <v>【450.05】</v>
      </c>
      <c r="BA6" s="52">
        <f t="shared" si="3"/>
        <v>467.83</v>
      </c>
      <c r="BB6" s="52">
        <f>BB7</f>
        <v>412.54</v>
      </c>
      <c r="BC6" s="52">
        <f>BC7</f>
        <v>361</v>
      </c>
      <c r="BD6" s="52">
        <f>BD7</f>
        <v>311.95999999999998</v>
      </c>
      <c r="BE6" s="52">
        <f t="shared" si="3"/>
        <v>264.37</v>
      </c>
      <c r="BF6" s="52">
        <f t="shared" si="3"/>
        <v>297.23</v>
      </c>
      <c r="BG6" s="52">
        <f t="shared" si="3"/>
        <v>272.8</v>
      </c>
      <c r="BH6" s="52">
        <f t="shared" si="3"/>
        <v>255.89</v>
      </c>
      <c r="BI6" s="52">
        <f t="shared" si="3"/>
        <v>242.57</v>
      </c>
      <c r="BJ6" s="52">
        <f t="shared" si="3"/>
        <v>235.79</v>
      </c>
      <c r="BK6" s="50" t="str">
        <f>IF(BK7="-","【-】","【"&amp;SUBSTITUTE(TEXT(BK7,"#,##0.00"),"-","△")&amp;"】")</f>
        <v>【246.04】</v>
      </c>
      <c r="BL6" s="52">
        <f t="shared" si="3"/>
        <v>129.97999999999999</v>
      </c>
      <c r="BM6" s="52">
        <f>BM7</f>
        <v>137.97999999999999</v>
      </c>
      <c r="BN6" s="52">
        <f>BN7</f>
        <v>150.35</v>
      </c>
      <c r="BO6" s="52">
        <f>BO7</f>
        <v>152.21</v>
      </c>
      <c r="BP6" s="52">
        <f t="shared" si="3"/>
        <v>164.29</v>
      </c>
      <c r="BQ6" s="52">
        <f t="shared" si="3"/>
        <v>118.2</v>
      </c>
      <c r="BR6" s="52">
        <f t="shared" si="3"/>
        <v>119.5</v>
      </c>
      <c r="BS6" s="52">
        <f t="shared" si="3"/>
        <v>118.99</v>
      </c>
      <c r="BT6" s="52">
        <f t="shared" si="3"/>
        <v>119.17</v>
      </c>
      <c r="BU6" s="52">
        <f t="shared" si="3"/>
        <v>117.72</v>
      </c>
      <c r="BV6" s="50" t="str">
        <f>IF(BV7="-","【-】","【"&amp;SUBSTITUTE(TEXT(BV7,"#,##0.00"),"-","△")&amp;"】")</f>
        <v>【114.16】</v>
      </c>
      <c r="BW6" s="52">
        <f t="shared" si="3"/>
        <v>12.76</v>
      </c>
      <c r="BX6" s="52">
        <f>BX7</f>
        <v>12.02</v>
      </c>
      <c r="BY6" s="52">
        <f>BY7</f>
        <v>11.05</v>
      </c>
      <c r="BZ6" s="52">
        <f>BZ7</f>
        <v>10.92</v>
      </c>
      <c r="CA6" s="52">
        <f t="shared" si="3"/>
        <v>10.130000000000001</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73.11</v>
      </c>
      <c r="CI6" s="52">
        <f>CI7</f>
        <v>73.75</v>
      </c>
      <c r="CJ6" s="52">
        <f>CJ7</f>
        <v>74.48</v>
      </c>
      <c r="CK6" s="52">
        <f>CK7</f>
        <v>73.61</v>
      </c>
      <c r="CL6" s="52">
        <f t="shared" si="5"/>
        <v>69.17</v>
      </c>
      <c r="CM6" s="52">
        <f t="shared" si="5"/>
        <v>57.65</v>
      </c>
      <c r="CN6" s="52">
        <f t="shared" si="5"/>
        <v>57.52</v>
      </c>
      <c r="CO6" s="52">
        <f t="shared" si="5"/>
        <v>57.55</v>
      </c>
      <c r="CP6" s="52">
        <f t="shared" si="5"/>
        <v>57.69</v>
      </c>
      <c r="CQ6" s="52">
        <f t="shared" si="5"/>
        <v>58.56</v>
      </c>
      <c r="CR6" s="50" t="str">
        <f>IF(CR7="-","【-】","【"&amp;SUBSTITUTE(TEXT(CR7,"#,##0.00"),"-","△")&amp;"】")</f>
        <v>【55.52】</v>
      </c>
      <c r="CS6" s="52">
        <f t="shared" ref="CS6:DB6" si="6">CS7</f>
        <v>95.65</v>
      </c>
      <c r="CT6" s="52">
        <f>CT7</f>
        <v>95.77</v>
      </c>
      <c r="CU6" s="52">
        <f>CU7</f>
        <v>96.37</v>
      </c>
      <c r="CV6" s="52">
        <f>CV7</f>
        <v>96.86</v>
      </c>
      <c r="CW6" s="52">
        <f t="shared" si="6"/>
        <v>93.04</v>
      </c>
      <c r="CX6" s="52">
        <f t="shared" si="6"/>
        <v>79.72</v>
      </c>
      <c r="CY6" s="52">
        <f t="shared" si="6"/>
        <v>79.7</v>
      </c>
      <c r="CZ6" s="52">
        <f t="shared" si="6"/>
        <v>79.42</v>
      </c>
      <c r="DA6" s="52">
        <f t="shared" si="6"/>
        <v>79.2</v>
      </c>
      <c r="DB6" s="52">
        <f t="shared" si="6"/>
        <v>80.5</v>
      </c>
      <c r="DC6" s="50" t="str">
        <f>IF(DC7="-","【-】","【"&amp;SUBSTITUTE(TEXT(DC7,"#,##0.00"),"-","△")&amp;"】")</f>
        <v>【77.10】</v>
      </c>
      <c r="DD6" s="52">
        <f t="shared" ref="DD6:DM6" si="7">DD7</f>
        <v>41.9</v>
      </c>
      <c r="DE6" s="52">
        <f>DE7</f>
        <v>43.56</v>
      </c>
      <c r="DF6" s="52">
        <f>DF7</f>
        <v>44.93</v>
      </c>
      <c r="DG6" s="52">
        <f>DG7</f>
        <v>45.89</v>
      </c>
      <c r="DH6" s="52">
        <f t="shared" si="7"/>
        <v>46.92</v>
      </c>
      <c r="DI6" s="52">
        <f t="shared" si="7"/>
        <v>56.41</v>
      </c>
      <c r="DJ6" s="52">
        <f t="shared" si="7"/>
        <v>57.35</v>
      </c>
      <c r="DK6" s="52">
        <f t="shared" si="7"/>
        <v>57.93</v>
      </c>
      <c r="DL6" s="52">
        <f t="shared" si="7"/>
        <v>58.88</v>
      </c>
      <c r="DM6" s="52">
        <f t="shared" si="7"/>
        <v>59.48</v>
      </c>
      <c r="DN6" s="50" t="str">
        <f>IF(DN7="-","【-】","【"&amp;SUBSTITUTE(TEXT(DN7,"#,##0.00"),"-","△")&amp;"】")</f>
        <v>【58.53】</v>
      </c>
      <c r="DO6" s="52">
        <f t="shared" ref="DO6:DX6" si="8">DO7</f>
        <v>48.48</v>
      </c>
      <c r="DP6" s="52">
        <f>DP7</f>
        <v>48.48</v>
      </c>
      <c r="DQ6" s="52">
        <f>DQ7</f>
        <v>48.48</v>
      </c>
      <c r="DR6" s="52">
        <f>DR7</f>
        <v>48.48</v>
      </c>
      <c r="DS6" s="52">
        <f t="shared" si="8"/>
        <v>48.48</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v>
      </c>
      <c r="EA6" s="52">
        <f>EA7</f>
        <v>0</v>
      </c>
      <c r="EB6" s="52">
        <f>EB7</f>
        <v>0</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x14ac:dyDescent="0.15">
      <c r="A7"/>
      <c r="B7" s="54" t="s">
        <v>86</v>
      </c>
      <c r="C7" s="54" t="s">
        <v>87</v>
      </c>
      <c r="D7" s="54" t="s">
        <v>88</v>
      </c>
      <c r="E7" s="54" t="s">
        <v>89</v>
      </c>
      <c r="F7" s="54" t="s">
        <v>90</v>
      </c>
      <c r="G7" s="54" t="s">
        <v>91</v>
      </c>
      <c r="H7" s="54" t="s">
        <v>92</v>
      </c>
      <c r="I7" s="54" t="s">
        <v>93</v>
      </c>
      <c r="J7" s="54" t="s">
        <v>94</v>
      </c>
      <c r="K7" s="55">
        <v>249220</v>
      </c>
      <c r="L7" s="54" t="s">
        <v>95</v>
      </c>
      <c r="M7" s="55">
        <v>3</v>
      </c>
      <c r="N7" s="55">
        <v>172388</v>
      </c>
      <c r="O7" s="56" t="s">
        <v>96</v>
      </c>
      <c r="P7" s="56">
        <v>-23.2</v>
      </c>
      <c r="Q7" s="55">
        <v>64</v>
      </c>
      <c r="R7" s="55">
        <v>231870</v>
      </c>
      <c r="S7" s="54" t="s">
        <v>97</v>
      </c>
      <c r="T7" s="57">
        <v>136.32</v>
      </c>
      <c r="U7" s="57">
        <v>152.33000000000001</v>
      </c>
      <c r="V7" s="57">
        <v>153.22</v>
      </c>
      <c r="W7" s="57">
        <v>155.69</v>
      </c>
      <c r="X7" s="57">
        <v>169.72</v>
      </c>
      <c r="Y7" s="57">
        <v>122.19</v>
      </c>
      <c r="Z7" s="57">
        <v>123.35</v>
      </c>
      <c r="AA7" s="57">
        <v>121.58</v>
      </c>
      <c r="AB7" s="57">
        <v>121.19</v>
      </c>
      <c r="AC7" s="58">
        <v>120.32</v>
      </c>
      <c r="AD7" s="57">
        <v>118.92</v>
      </c>
      <c r="AE7" s="57">
        <v>887.19</v>
      </c>
      <c r="AF7" s="57">
        <v>693.42</v>
      </c>
      <c r="AG7" s="57">
        <v>831.85</v>
      </c>
      <c r="AH7" s="57">
        <v>785.31</v>
      </c>
      <c r="AI7" s="57">
        <v>732.18</v>
      </c>
      <c r="AJ7" s="57">
        <v>50.49</v>
      </c>
      <c r="AK7" s="57">
        <v>23.81</v>
      </c>
      <c r="AL7" s="57">
        <v>22.44</v>
      </c>
      <c r="AM7" s="57">
        <v>18.82</v>
      </c>
      <c r="AN7" s="57">
        <v>17.88</v>
      </c>
      <c r="AO7" s="57">
        <v>26.31</v>
      </c>
      <c r="AP7" s="57">
        <v>513.04999999999995</v>
      </c>
      <c r="AQ7" s="57">
        <v>497.63</v>
      </c>
      <c r="AR7" s="57">
        <v>621.53</v>
      </c>
      <c r="AS7" s="57">
        <v>667.72</v>
      </c>
      <c r="AT7" s="57">
        <v>589.5</v>
      </c>
      <c r="AU7" s="57">
        <v>221.79</v>
      </c>
      <c r="AV7" s="57">
        <v>312.67</v>
      </c>
      <c r="AW7" s="57">
        <v>345.05</v>
      </c>
      <c r="AX7" s="57">
        <v>379.14</v>
      </c>
      <c r="AY7" s="57">
        <v>394.58</v>
      </c>
      <c r="AZ7" s="57">
        <v>450.05</v>
      </c>
      <c r="BA7" s="57">
        <v>467.83</v>
      </c>
      <c r="BB7" s="57">
        <v>412.54</v>
      </c>
      <c r="BC7" s="57">
        <v>361</v>
      </c>
      <c r="BD7" s="57">
        <v>311.95999999999998</v>
      </c>
      <c r="BE7" s="57">
        <v>264.37</v>
      </c>
      <c r="BF7" s="57">
        <v>297.23</v>
      </c>
      <c r="BG7" s="57">
        <v>272.8</v>
      </c>
      <c r="BH7" s="57">
        <v>255.89</v>
      </c>
      <c r="BI7" s="57">
        <v>242.57</v>
      </c>
      <c r="BJ7" s="57">
        <v>235.79</v>
      </c>
      <c r="BK7" s="57">
        <v>246.04</v>
      </c>
      <c r="BL7" s="57">
        <v>129.97999999999999</v>
      </c>
      <c r="BM7" s="57">
        <v>137.97999999999999</v>
      </c>
      <c r="BN7" s="57">
        <v>150.35</v>
      </c>
      <c r="BO7" s="57">
        <v>152.21</v>
      </c>
      <c r="BP7" s="57">
        <v>164.29</v>
      </c>
      <c r="BQ7" s="57">
        <v>118.2</v>
      </c>
      <c r="BR7" s="57">
        <v>119.5</v>
      </c>
      <c r="BS7" s="57">
        <v>118.99</v>
      </c>
      <c r="BT7" s="57">
        <v>119.17</v>
      </c>
      <c r="BU7" s="57">
        <v>117.72</v>
      </c>
      <c r="BV7" s="57">
        <v>114.16</v>
      </c>
      <c r="BW7" s="57">
        <v>12.76</v>
      </c>
      <c r="BX7" s="57">
        <v>12.02</v>
      </c>
      <c r="BY7" s="57">
        <v>11.05</v>
      </c>
      <c r="BZ7" s="57">
        <v>10.92</v>
      </c>
      <c r="CA7" s="57">
        <v>10.130000000000001</v>
      </c>
      <c r="CB7" s="57">
        <v>17.100000000000001</v>
      </c>
      <c r="CC7" s="57">
        <v>16.91</v>
      </c>
      <c r="CD7" s="57">
        <v>16.850000000000001</v>
      </c>
      <c r="CE7" s="57">
        <v>16.8</v>
      </c>
      <c r="CF7" s="57">
        <v>17.03</v>
      </c>
      <c r="CG7" s="57">
        <v>18.71</v>
      </c>
      <c r="CH7" s="57">
        <v>73.11</v>
      </c>
      <c r="CI7" s="57">
        <v>73.75</v>
      </c>
      <c r="CJ7" s="57">
        <v>74.48</v>
      </c>
      <c r="CK7" s="57">
        <v>73.61</v>
      </c>
      <c r="CL7" s="57">
        <v>69.17</v>
      </c>
      <c r="CM7" s="57">
        <v>57.65</v>
      </c>
      <c r="CN7" s="57">
        <v>57.52</v>
      </c>
      <c r="CO7" s="57">
        <v>57.55</v>
      </c>
      <c r="CP7" s="57">
        <v>57.69</v>
      </c>
      <c r="CQ7" s="57">
        <v>58.56</v>
      </c>
      <c r="CR7" s="57">
        <v>55.52</v>
      </c>
      <c r="CS7" s="57">
        <v>95.65</v>
      </c>
      <c r="CT7" s="57">
        <v>95.77</v>
      </c>
      <c r="CU7" s="57">
        <v>96.37</v>
      </c>
      <c r="CV7" s="57">
        <v>96.86</v>
      </c>
      <c r="CW7" s="57">
        <v>93.04</v>
      </c>
      <c r="CX7" s="57">
        <v>79.72</v>
      </c>
      <c r="CY7" s="57">
        <v>79.7</v>
      </c>
      <c r="CZ7" s="57">
        <v>79.42</v>
      </c>
      <c r="DA7" s="57">
        <v>79.2</v>
      </c>
      <c r="DB7" s="57">
        <v>80.5</v>
      </c>
      <c r="DC7" s="57">
        <v>77.099999999999994</v>
      </c>
      <c r="DD7" s="57">
        <v>41.9</v>
      </c>
      <c r="DE7" s="57">
        <v>43.56</v>
      </c>
      <c r="DF7" s="57">
        <v>44.93</v>
      </c>
      <c r="DG7" s="57">
        <v>45.89</v>
      </c>
      <c r="DH7" s="57">
        <v>46.92</v>
      </c>
      <c r="DI7" s="57">
        <v>56.41</v>
      </c>
      <c r="DJ7" s="57">
        <v>57.35</v>
      </c>
      <c r="DK7" s="57">
        <v>57.93</v>
      </c>
      <c r="DL7" s="57">
        <v>58.88</v>
      </c>
      <c r="DM7" s="57">
        <v>59.48</v>
      </c>
      <c r="DN7" s="57">
        <v>58.53</v>
      </c>
      <c r="DO7" s="57">
        <v>48.48</v>
      </c>
      <c r="DP7" s="57">
        <v>48.48</v>
      </c>
      <c r="DQ7" s="57">
        <v>48.48</v>
      </c>
      <c r="DR7" s="57">
        <v>48.48</v>
      </c>
      <c r="DS7" s="57">
        <v>48.48</v>
      </c>
      <c r="DT7" s="57">
        <v>40.61</v>
      </c>
      <c r="DU7" s="57">
        <v>37.619999999999997</v>
      </c>
      <c r="DV7" s="57">
        <v>41.79</v>
      </c>
      <c r="DW7" s="57">
        <v>43.44</v>
      </c>
      <c r="DX7" s="57">
        <v>48.09</v>
      </c>
      <c r="DY7" s="57">
        <v>45.47</v>
      </c>
      <c r="DZ7" s="57">
        <v>0</v>
      </c>
      <c r="EA7" s="57">
        <v>0</v>
      </c>
      <c r="EB7" s="57">
        <v>0</v>
      </c>
      <c r="EC7" s="57">
        <v>0</v>
      </c>
      <c r="ED7" s="57">
        <v>0</v>
      </c>
      <c r="EE7" s="57">
        <v>0.12</v>
      </c>
      <c r="EF7" s="57">
        <v>0.11</v>
      </c>
      <c r="EG7" s="57">
        <v>0.32</v>
      </c>
      <c r="EH7" s="57">
        <v>0.21</v>
      </c>
      <c r="EI7" s="57">
        <v>0.13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136.32</v>
      </c>
      <c r="V11" s="64">
        <f>IF(U6="-",NA(),U6)</f>
        <v>152.33000000000001</v>
      </c>
      <c r="W11" s="64">
        <f>IF(V6="-",NA(),V6)</f>
        <v>153.22</v>
      </c>
      <c r="X11" s="64">
        <f>IF(W6="-",NA(),W6)</f>
        <v>155.69</v>
      </c>
      <c r="Y11" s="64">
        <f>IF(X6="-",NA(),X6)</f>
        <v>169.72</v>
      </c>
      <c r="AE11" s="63" t="s">
        <v>23</v>
      </c>
      <c r="AF11" s="64">
        <f>IF(AE6="-",NA(),AE6)</f>
        <v>887.19</v>
      </c>
      <c r="AG11" s="64">
        <f>IF(AF6="-",NA(),AF6)</f>
        <v>693.42</v>
      </c>
      <c r="AH11" s="64">
        <f>IF(AG6="-",NA(),AG6)</f>
        <v>831.85</v>
      </c>
      <c r="AI11" s="64">
        <f>IF(AH6="-",NA(),AH6)</f>
        <v>785.31</v>
      </c>
      <c r="AJ11" s="64">
        <f>IF(AI6="-",NA(),AI6)</f>
        <v>732.18</v>
      </c>
      <c r="AP11" s="63" t="s">
        <v>23</v>
      </c>
      <c r="AQ11" s="64">
        <f>IF(AP6="-",NA(),AP6)</f>
        <v>513.04999999999995</v>
      </c>
      <c r="AR11" s="64">
        <f>IF(AQ6="-",NA(),AQ6)</f>
        <v>497.63</v>
      </c>
      <c r="AS11" s="64">
        <f>IF(AR6="-",NA(),AR6)</f>
        <v>621.53</v>
      </c>
      <c r="AT11" s="64">
        <f>IF(AS6="-",NA(),AS6)</f>
        <v>667.72</v>
      </c>
      <c r="AU11" s="64">
        <f>IF(AT6="-",NA(),AT6)</f>
        <v>589.5</v>
      </c>
      <c r="BA11" s="63" t="s">
        <v>23</v>
      </c>
      <c r="BB11" s="64">
        <f>IF(BA6="-",NA(),BA6)</f>
        <v>467.83</v>
      </c>
      <c r="BC11" s="64">
        <f>IF(BB6="-",NA(),BB6)</f>
        <v>412.54</v>
      </c>
      <c r="BD11" s="64">
        <f>IF(BC6="-",NA(),BC6)</f>
        <v>361</v>
      </c>
      <c r="BE11" s="64">
        <f>IF(BD6="-",NA(),BD6)</f>
        <v>311.95999999999998</v>
      </c>
      <c r="BF11" s="64">
        <f>IF(BE6="-",NA(),BE6)</f>
        <v>264.37</v>
      </c>
      <c r="BL11" s="63" t="s">
        <v>23</v>
      </c>
      <c r="BM11" s="64">
        <f>IF(BL6="-",NA(),BL6)</f>
        <v>129.97999999999999</v>
      </c>
      <c r="BN11" s="64">
        <f>IF(BM6="-",NA(),BM6)</f>
        <v>137.97999999999999</v>
      </c>
      <c r="BO11" s="64">
        <f>IF(BN6="-",NA(),BN6)</f>
        <v>150.35</v>
      </c>
      <c r="BP11" s="64">
        <f>IF(BO6="-",NA(),BO6)</f>
        <v>152.21</v>
      </c>
      <c r="BQ11" s="64">
        <f>IF(BP6="-",NA(),BP6)</f>
        <v>164.29</v>
      </c>
      <c r="BW11" s="63" t="s">
        <v>23</v>
      </c>
      <c r="BX11" s="64">
        <f>IF(BW6="-",NA(),BW6)</f>
        <v>12.76</v>
      </c>
      <c r="BY11" s="64">
        <f>IF(BX6="-",NA(),BX6)</f>
        <v>12.02</v>
      </c>
      <c r="BZ11" s="64">
        <f>IF(BY6="-",NA(),BY6)</f>
        <v>11.05</v>
      </c>
      <c r="CA11" s="64">
        <f>IF(BZ6="-",NA(),BZ6)</f>
        <v>10.92</v>
      </c>
      <c r="CB11" s="64">
        <f>IF(CA6="-",NA(),CA6)</f>
        <v>10.130000000000001</v>
      </c>
      <c r="CH11" s="63" t="s">
        <v>23</v>
      </c>
      <c r="CI11" s="64">
        <f>IF(CH6="-",NA(),CH6)</f>
        <v>73.11</v>
      </c>
      <c r="CJ11" s="64">
        <f>IF(CI6="-",NA(),CI6)</f>
        <v>73.75</v>
      </c>
      <c r="CK11" s="64">
        <f>IF(CJ6="-",NA(),CJ6)</f>
        <v>74.48</v>
      </c>
      <c r="CL11" s="64">
        <f>IF(CK6="-",NA(),CK6)</f>
        <v>73.61</v>
      </c>
      <c r="CM11" s="64">
        <f>IF(CL6="-",NA(),CL6)</f>
        <v>69.17</v>
      </c>
      <c r="CS11" s="63" t="s">
        <v>23</v>
      </c>
      <c r="CT11" s="64">
        <f>IF(CS6="-",NA(),CS6)</f>
        <v>95.65</v>
      </c>
      <c r="CU11" s="64">
        <f>IF(CT6="-",NA(),CT6)</f>
        <v>95.77</v>
      </c>
      <c r="CV11" s="64">
        <f>IF(CU6="-",NA(),CU6)</f>
        <v>96.37</v>
      </c>
      <c r="CW11" s="64">
        <f>IF(CV6="-",NA(),CV6)</f>
        <v>96.86</v>
      </c>
      <c r="CX11" s="64">
        <f>IF(CW6="-",NA(),CW6)</f>
        <v>93.04</v>
      </c>
      <c r="DD11" s="63" t="s">
        <v>23</v>
      </c>
      <c r="DE11" s="64">
        <f>IF(DD6="-",NA(),DD6)</f>
        <v>41.9</v>
      </c>
      <c r="DF11" s="64">
        <f>IF(DE6="-",NA(),DE6)</f>
        <v>43.56</v>
      </c>
      <c r="DG11" s="64">
        <f>IF(DF6="-",NA(),DF6)</f>
        <v>44.93</v>
      </c>
      <c r="DH11" s="64">
        <f>IF(DG6="-",NA(),DG6)</f>
        <v>45.89</v>
      </c>
      <c r="DI11" s="64">
        <f>IF(DH6="-",NA(),DH6)</f>
        <v>46.92</v>
      </c>
      <c r="DO11" s="63" t="s">
        <v>23</v>
      </c>
      <c r="DP11" s="64">
        <f>IF(DO6="-",NA(),DO6)</f>
        <v>48.48</v>
      </c>
      <c r="DQ11" s="64">
        <f>IF(DP6="-",NA(),DP6)</f>
        <v>48.48</v>
      </c>
      <c r="DR11" s="64">
        <f>IF(DQ6="-",NA(),DQ6)</f>
        <v>48.48</v>
      </c>
      <c r="DS11" s="64">
        <f>IF(DR6="-",NA(),DR6)</f>
        <v>48.48</v>
      </c>
      <c r="DT11" s="64">
        <f>IF(DS6="-",NA(),DS6)</f>
        <v>48.48</v>
      </c>
      <c r="DZ11" s="63" t="s">
        <v>23</v>
      </c>
      <c r="EA11" s="64">
        <f>IF(DZ6="-",NA(),DZ6)</f>
        <v>0</v>
      </c>
      <c r="EB11" s="64">
        <f>IF(EA6="-",NA(),EA6)</f>
        <v>0</v>
      </c>
      <c r="EC11" s="64">
        <f>IF(EB6="-",NA(),EB6)</f>
        <v>0</v>
      </c>
      <c r="ED11" s="64">
        <f>IF(EC6="-",NA(),EC6)</f>
        <v>0</v>
      </c>
      <c r="EE11" s="64">
        <f>IF(ED6="-",NA(),ED6)</f>
        <v>0</v>
      </c>
    </row>
    <row r="12" spans="1:140" x14ac:dyDescent="0.15">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2020-03-03T06:58:53Z</cp:lastPrinted>
  <dcterms:created xsi:type="dcterms:W3CDTF">2019-12-05T07:47:06Z</dcterms:created>
  <dcterms:modified xsi:type="dcterms:W3CDTF">2020-03-03T07:31:30Z</dcterms:modified>
</cp:coreProperties>
</file>