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tSpsMH8M4hNRWb9uL+oLncrraTEmUQipZ5Uw/t++M6NLg94tJh4S2FIK6DrzR0bZclzNHm8yIGwXe5dIe2w==" workbookSaltValue="kI3C7KCiEiNeHSn0mfn2s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I12" i="5" s="1"/>
  <c r="JG8" i="5"/>
  <c r="IX8" i="5"/>
  <c r="IW8" i="5"/>
  <c r="IV8" i="5"/>
  <c r="IM8" i="5"/>
  <c r="IL8" i="5"/>
  <c r="IC8" i="5"/>
  <c r="IG12" i="5" s="1"/>
  <c r="IB8" i="5"/>
  <c r="HS8" i="5"/>
  <c r="HT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JA18" i="5"/>
  <c r="IY12" i="5"/>
  <c r="IZ18" i="5"/>
  <c r="JB12" i="5"/>
  <c r="IX12" i="5"/>
  <c r="IY18" i="5"/>
  <c r="JA12" i="5"/>
  <c r="JT18" i="5"/>
  <c r="JS18" i="5"/>
  <c r="JU12" i="5"/>
  <c r="JV18" i="5"/>
  <c r="JR18" i="5"/>
  <c r="JT12" i="5"/>
  <c r="JU18" i="5"/>
  <c r="JS12" i="5"/>
  <c r="KP18" i="5"/>
  <c r="KL18" i="5"/>
  <c r="KN12" i="5"/>
  <c r="KO18" i="5"/>
  <c r="KM12" i="5"/>
  <c r="KN18" i="5"/>
  <c r="KP12" i="5"/>
  <c r="KL12" i="5"/>
  <c r="KM18" i="5"/>
  <c r="KO12" i="5"/>
  <c r="E10" i="5"/>
  <c r="IZ12" i="5"/>
  <c r="GZ18" i="5"/>
  <c r="HC18" i="5"/>
  <c r="GY18" i="5"/>
  <c r="HB18" i="5"/>
  <c r="HA18" i="5"/>
  <c r="HC12" i="5"/>
  <c r="HV18" i="5"/>
  <c r="HU18" i="5"/>
  <c r="HW12" i="5"/>
  <c r="HS12"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IC12" i="5"/>
  <c r="EZ8" i="5"/>
  <c r="FT8" i="5"/>
  <c r="JK18" i="5"/>
  <c r="JJ18" i="5"/>
  <c r="JL12" i="5"/>
  <c r="JH12" i="5"/>
  <c r="JI18" i="5"/>
  <c r="JK12" i="5"/>
  <c r="JL18" i="5"/>
  <c r="JH18" i="5"/>
  <c r="JJ12" i="5"/>
  <c r="KC18" i="5"/>
  <c r="KE12" i="5"/>
  <c r="KF18" i="5"/>
  <c r="KB18" i="5"/>
  <c r="KD12" i="5"/>
  <c r="KE18" i="5"/>
  <c r="KC12" i="5"/>
  <c r="KD18" i="5"/>
  <c r="KF12" i="5"/>
  <c r="KB12" i="5"/>
  <c r="C10" i="5"/>
  <c r="GZ12" i="5"/>
  <c r="JR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K12" i="5"/>
  <c r="IP12" i="5"/>
  <c r="JV12" i="5"/>
  <c r="FB18" i="5" l="1"/>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LK10" i="5"/>
  <c r="JV10" i="5"/>
  <c r="IG10" i="5"/>
  <c r="GR10" i="5"/>
  <c r="FD10" i="5"/>
  <c r="DO10" i="5"/>
  <c r="BY10" i="5"/>
  <c r="N11" i="4"/>
  <c r="FK18" i="5"/>
  <c r="FN18" i="5"/>
  <c r="FJ18" i="5"/>
  <c r="FM18" i="5"/>
  <c r="FL18" i="5"/>
  <c r="FL12" i="5"/>
  <c r="FK12" i="5"/>
  <c r="FN12" i="5"/>
  <c r="FJ12" i="5"/>
  <c r="FM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LH10" i="5"/>
  <c r="JS10" i="5"/>
  <c r="ID10" i="5"/>
  <c r="GO10" i="5"/>
  <c r="FA10" i="5"/>
  <c r="DL10" i="5"/>
  <c r="BV10" i="5"/>
  <c r="H11" i="4"/>
  <c r="ML10" i="5"/>
  <c r="KX10" i="5"/>
  <c r="JI10" i="5"/>
  <c r="HT10" i="5"/>
  <c r="GE10" i="5"/>
  <c r="EP10" i="5"/>
  <c r="DB10" i="5"/>
  <c r="BK10" i="5"/>
  <c r="FX18" i="5"/>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<sst xmlns="http://schemas.openxmlformats.org/spreadsheetml/2006/main" count="936" uniqueCount="260">
  <si>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</si>
  <si>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</si>
  <si>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</si>
  <si>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</si>
  <si>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</si>
  <si>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</si>
  <si>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</si>
  <si>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</si>
  <si>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</si>
  <si>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</si>
  <si>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</si>
  <si>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</si>
  <si>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</si>
  <si>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</si>
  <si>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</si>
  <si>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</si>
  <si>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</si>
  <si>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</si>
  <si>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</si>
  <si>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</si>
  <si>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</si>
  <si>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</si>
  <si>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</si>
  <si>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</si>
  <si>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</si>
  <si>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</si>
  <si>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</si>
  <si>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</si>
  <si>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</si>
  <si>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</si>
  <si>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</si>
  <si>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</si>
  <si>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</si>
  <si>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</si>
  <si>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</si>
  <si>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</si>
  <si>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</si>
  <si>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</si>
  <si>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</si>
  <si>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</si>
  <si>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</si>
  <si>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</si>
  <si>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</si>
  <si>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</si>
  <si>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</si>
  <si>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</si>
  <si>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</si>
  <si>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</si>
  <si>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</si>
  <si>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</si>
  <si>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</si>
  <si>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</si>
  <si>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</si>
  <si>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</si>
  <si>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</si>
  <si>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</si>
  <si>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</si>
  <si>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</si>
  <si>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</si>
  <si>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</si>
  <si>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</si>
  <si>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</si>
  <si>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</si>
  <si>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</si>
  <si>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</si>
  <si>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</si>
  <si>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</si>
  <si>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</si>
  <si>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</si>
  <si>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</si>
  <si>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</si>
  <si>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</si>
  <si>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</si>
  <si>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</si>
  <si>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</si>
  <si>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</si>
  <si>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</si>
  <si>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</si>
  <si>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</si>
  <si>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</si>
  <si>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</si>
  <si>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</si>
  <si>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</si>
  <si>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</si>
  <si>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</si>
  <si>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</si>
  <si>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</si>
  <si>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</si>
  <si>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</si>
  <si>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</si>
  <si>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</si>
  <si>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</si>
  <si>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</si>
  <si>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</si>
  <si>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</si>
  <si>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</si>
  <si>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</si>
  <si>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</si>
  <si>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</si>
  <si>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</si>
  <si>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</si>
  <si>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</si>
  <si>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</si>
  <si>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</si>
  <si>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</si>
  <si>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</si>
  <si>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</si>
  <si>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</si>
  <si>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</si>
  <si>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</si>
  <si>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</si>
  <si>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</si>
  <si>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</si>
  <si>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</si>
  <si>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</si>
  <si>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</si>
  <si>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380008</t>
  </si>
  <si>
    <t>46</t>
  </si>
  <si>
    <t>04</t>
  </si>
  <si>
    <t>0</t>
  </si>
  <si>
    <t>000</t>
  </si>
  <si>
    <t>愛媛県</t>
  </si>
  <si>
    <t>法適用</t>
  </si>
  <si>
    <t>電気事業</t>
  </si>
  <si>
    <t>自治体職員</t>
  </si>
  <si>
    <t>-</t>
  </si>
  <si>
    <t>平成30年3月31日　銅山川第一発電所　ほか</t>
  </si>
  <si>
    <t>平成33年11月30日　銅山川第一発電所（2号機）ほか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</si>
  <si>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</si>
  <si>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</si>
  <si>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</si>
  <si>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</si>
  <si>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</si>
  <si>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</si>
  <si>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</si>
  <si>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</si>
  <si>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</si>
  <si>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</si>
  <si>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</si>
  <si>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</si>
  <si>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</si>
  <si>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</si>
  <si>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</si>
  <si>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</si>
  <si>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</si>
  <si>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</si>
  <si>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</si>
  <si>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</si>
  <si>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</si>
  <si>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</si>
  <si>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</si>
  <si>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</si>
  <si>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</si>
  <si>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</si>
  <si>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</si>
  <si>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</si>
  <si>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</si>
  <si>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</si>
  <si>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</si>
  <si>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</si>
  <si>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</si>
  <si>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</si>
  <si>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</si>
  <si>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</si>
  <si>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</si>
  <si>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</si>
  <si>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</si>
  <si>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</si>
  <si>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</si>
  <si>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</si>
  <si>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</si>
  <si>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</si>
  <si>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</si>
  <si>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</si>
  <si>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</si>
  <si>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</si>
  <si>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</si>
  <si>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</si>
  <si>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</si>
  <si>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</si>
  <si>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</si>
  <si>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</si>
  <si>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</si>
  <si>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</si>
  <si>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</si>
  <si>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</si>
  <si>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</si>
  <si>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</si>
  <si>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</si>
  <si>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</si>
  <si>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</si>
  <si>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</si>
  <si>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</si>
  <si>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</si>
  <si>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</si>
  <si>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</si>
  <si>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</si>
  <si>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</si>
  <si>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</si>
  <si>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</si>
  <si>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</si>
  <si>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</si>
  <si>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</si>
  <si>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</si>
  <si>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</si>
  <si>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</si>
  <si>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</si>
  <si>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</si>
  <si>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</si>
  <si>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</si>
  <si>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</si>
  <si>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</si>
  <si>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</si>
  <si>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</si>
  <si>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</si>
  <si>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</si>
  <si>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</si>
  <si>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</si>
  <si>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</si>
  <si>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</si>
  <si>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</si>
  <si>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</si>
  <si>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</si>
  <si>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</si>
  <si>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</si>
  <si>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</si>
  <si>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</si>
  <si>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</si>
  <si>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</si>
  <si>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</si>
  <si>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</si>
  <si>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</si>
  <si>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</si>
  <si>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</si>
  <si>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</si>
  <si>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</si>
  <si>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</si>
  <si>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</si>
  <si>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</si>
  <si>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</si>
  <si>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</si>
  <si>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</si>
  <si>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</si>
  <si>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</si>
  <si>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</si>
  <si>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</si>
  <si>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</si>
  <si>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</si>
  <si>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</si>
  <si>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</si>
  <si>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</si>
  <si>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</si>
  <si>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</si>
  <si>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</si>
  <si>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</si>
  <si>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</si>
  <si>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 xml:space="preserve">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各指標の状況は下記の通りであるが、平成29年度は、全ての指標が類似団体の平均値に比べ、良好な状態にある。
○経常収支比率、営業収支比率
</t>
    </r>
    <r>
      <rPr>
        <sz val="16"/>
        <rFont val="ＭＳ ゴシック"/>
        <family val="3"/>
        <charset val="128"/>
      </rPr>
      <t>　営業収益の大部分を構成する料金収入は、肱川発電所稼動再開（H28.12～）や、FIT適用施設における発電実績増などにより、増加傾向にある。</t>
    </r>
    <r>
      <rPr>
        <sz val="16"/>
        <color rgb="FFFF0000"/>
        <rFont val="ＭＳ ゴシック"/>
        <family val="3"/>
        <charset val="128"/>
      </rPr>
      <t xml:space="preserve">
　</t>
    </r>
    <r>
      <rPr>
        <sz val="16"/>
        <rFont val="ＭＳ ゴシック"/>
        <family val="3"/>
        <charset val="128"/>
      </rPr>
      <t>営業費用は、オーバーホール工事の実施等により、前年度より増加したものの、収益の増加が上回ったため、経常収支比率、営業収支比率ともに、前年度を上回った。
　過去５年間の推移を見ても、目標値、類似団体の平均値を概ね上回っており、営業収益が経常収益の90％以上を占めていることから、営業活動から生じる収益で、事業活動全体の費用を賄えており、経営の健全性を確保出来ている。</t>
    </r>
    <r>
      <rPr>
        <sz val="16"/>
        <color rgb="FFFF0000"/>
        <rFont val="ＭＳ ゴシック"/>
        <family val="3"/>
        <charset val="128"/>
      </rPr>
      <t xml:space="preserve">
</t>
    </r>
    <r>
      <rPr>
        <sz val="16"/>
        <rFont val="ＭＳ ゴシック"/>
        <family val="3"/>
        <charset val="128"/>
      </rPr>
      <t>○流動比率
　流動資産のほとんどを現金及び預金が占め、流動負債は企業債と一時的な未払金等で構成されているため、流動比率は、一時的な未収金及び未払金の状況により変動している。</t>
    </r>
    <r>
      <rPr>
        <sz val="16"/>
        <color rgb="FFFF0000"/>
        <rFont val="ＭＳ ゴシック"/>
        <family val="3"/>
        <charset val="128"/>
      </rPr>
      <t xml:space="preserve">
　</t>
    </r>
    <r>
      <rPr>
        <sz val="16"/>
        <rFont val="ＭＳ ゴシック"/>
        <family val="3"/>
        <charset val="128"/>
      </rPr>
      <t>平成29年度は、未払金の増加により、前年度に比べ低下したが、流動資産の増加や企業債残高の減少により、平成27年度以降、類似団体の平均値を上回って推移しており、短期的な支払能力を十分確保している。</t>
    </r>
    <r>
      <rPr>
        <sz val="16"/>
        <color rgb="FFFF0000"/>
        <rFont val="ＭＳ ゴシック"/>
        <family val="3"/>
        <charset val="128"/>
      </rPr>
      <t xml:space="preserve">
</t>
    </r>
    <r>
      <rPr>
        <sz val="16"/>
        <rFont val="ＭＳ ゴシック"/>
        <family val="3"/>
        <charset val="128"/>
      </rPr>
      <t>○供給原価
　供給原価は、経常費用の増加及び年間発電量の減少により、前年度から上昇したものの、類似団体の平均値を下回って推移しており、効率的な運営が図られている。</t>
    </r>
    <r>
      <rPr>
        <sz val="16"/>
        <color rgb="FFFF0000"/>
        <rFont val="ＭＳ ゴシック"/>
        <family val="3"/>
        <charset val="128"/>
      </rPr>
      <t xml:space="preserve">
</t>
    </r>
    <r>
      <rPr>
        <sz val="16"/>
        <rFont val="ＭＳ ゴシック"/>
        <family val="3"/>
        <charset val="128"/>
      </rPr>
      <t>○EBITDA（減価償却前営業利益）
　平成29年度のEBITDAは、営業費用の増加により、純利益が前年度を下回ったことから、前年度からは減少したものの、類似団体の平均値は上回っており、本業の収益性は安定している。</t>
    </r>
    <rPh sb="188" eb="189">
      <t>ヒジ</t>
    </rPh>
    <rPh sb="189" eb="190">
      <t>カワ</t>
    </rPh>
    <rPh sb="190" eb="192">
      <t>ハツデン</t>
    </rPh>
    <rPh sb="192" eb="193">
      <t>ショ</t>
    </rPh>
    <rPh sb="193" eb="195">
      <t>カドウ</t>
    </rPh>
    <rPh sb="195" eb="197">
      <t>サイカイ</t>
    </rPh>
    <rPh sb="211" eb="213">
      <t>テキヨウ</t>
    </rPh>
    <rPh sb="213" eb="215">
      <t>シセツ</t>
    </rPh>
    <rPh sb="219" eb="221">
      <t>ハツデン</t>
    </rPh>
    <rPh sb="221" eb="223">
      <t>ジッセキ</t>
    </rPh>
    <rPh sb="223" eb="224">
      <t>ゾウ</t>
    </rPh>
    <rPh sb="256" eb="258">
      <t>ジッシ</t>
    </rPh>
    <rPh sb="258" eb="259">
      <t>トウ</t>
    </rPh>
    <rPh sb="263" eb="266">
      <t>ゼンネンド</t>
    </rPh>
    <rPh sb="268" eb="270">
      <t>ゾウカ</t>
    </rPh>
    <rPh sb="276" eb="278">
      <t>シュウエキ</t>
    </rPh>
    <rPh sb="279" eb="281">
      <t>ゾウカ</t>
    </rPh>
    <rPh sb="282" eb="284">
      <t>ウワマワ</t>
    </rPh>
    <rPh sb="321" eb="322">
      <t>カン</t>
    </rPh>
    <rPh sb="323" eb="325">
      <t>スイイ</t>
    </rPh>
    <rPh sb="326" eb="327">
      <t>ミ</t>
    </rPh>
    <rPh sb="645" eb="648">
      <t>ゼンネンド</t>
    </rPh>
    <rPh sb="734" eb="736">
      <t>ゾウカ</t>
    </rPh>
    <rPh sb="748" eb="749">
      <t>シタ</t>
    </rPh>
    <rPh sb="763" eb="765">
      <t>ゲンショウ</t>
    </rPh>
    <phoneticPr fontId="5"/>
  </si>
  <si>
    <t>自己資本への組入れ　557,391千円（29年度　積立金取崩額）
減債積立金への積立て　306,308千円（30年度　企業債元金償還予定額）
中小水力発電開発及び改良積立金への積立て　300,000千円（建設改良費所要額の5ヵ年平均）
病院事業会計への繰出し　222,000千円（FIT移行に伴う増益分）
　目的：経営基盤強化に活用
繰越利益剰余金　1,197,584千円（利益剰余金のうち、上記を除いた額）</t>
    <rPh sb="120" eb="122">
      <t>ジギョウ</t>
    </rPh>
    <phoneticPr fontId="5"/>
  </si>
  <si>
    <r>
      <t xml:space="preserve">　愛媛県公営企業管理局では、平成22年度から31年度を対象期間とする電気事業中期経営計画を策定し、安定した発電を行うための施設の維持や財政基盤の強化などに取り組んでおり、施設の耐震化率や売上高経常利益率などの数値目標の達成状況を、毎年度公表している。
</t>
    </r>
    <r>
      <rPr>
        <sz val="16"/>
        <rFont val="ＭＳ ゴシック"/>
        <family val="3"/>
        <charset val="128"/>
      </rPr>
      <t>　この結果、設備面では、設備利用率において、類似団体と比べ、良好な状態にあり、経営面も、経常収支比率や営業収支比率が100％を上回るなど、健全性を維持している。
　しかしながら、FIT収入割合や修繕費比率等が類似団体の平均値と比べ、高くなっていることから、調達期間終了後を見据え、更なる経費節減による収益性の向上や計画的な設備の維持管理に努めたい。</t>
    </r>
    <rPh sb="223" eb="226">
      <t>シュウゼンヒ</t>
    </rPh>
    <rPh sb="226" eb="228">
      <t>ヒリツ</t>
    </rPh>
    <rPh sb="228" eb="229">
      <t>トウ</t>
    </rPh>
    <rPh sb="283" eb="285">
      <t>ケイカク</t>
    </rPh>
    <rPh sb="285" eb="286">
      <t>テキ</t>
    </rPh>
    <rPh sb="287" eb="289">
      <t>セツビ</t>
    </rPh>
    <rPh sb="290" eb="292">
      <t>イジ</t>
    </rPh>
    <rPh sb="292" eb="294">
      <t>カンリ</t>
    </rPh>
    <rPh sb="295" eb="296">
      <t>ツト</t>
    </rPh>
    <phoneticPr fontId="5"/>
  </si>
  <si>
    <r>
      <rPr>
        <sz val="16"/>
        <rFont val="ＭＳ ゴシック"/>
        <family val="3"/>
        <charset val="128"/>
      </rPr>
      <t>　設備面では、計画的な維持管理に努めているが、修繕費比率や有形固定資産減価償却率が類似団体の平均値を上回った。
　経営面では、FIT収入割合が類似団体の平均値を上回っているが、料金収入の増加や企業債残高対料金収入比率の減少などにより、健全性を維持している。</t>
    </r>
    <r>
      <rPr>
        <sz val="16"/>
        <color rgb="FFFF0000"/>
        <rFont val="ＭＳ ゴシック"/>
        <family val="3"/>
        <charset val="128"/>
      </rPr>
      <t xml:space="preserve">
</t>
    </r>
    <r>
      <rPr>
        <sz val="16"/>
        <color theme="1"/>
        <rFont val="ＭＳ ゴシック"/>
        <family val="3"/>
        <charset val="128"/>
      </rPr>
      <t xml:space="preserve">　なお、各指標の状況は、下記のとおり。
（設備面）
</t>
    </r>
    <r>
      <rPr>
        <sz val="16"/>
        <rFont val="ＭＳ ゴシック"/>
        <family val="3"/>
        <charset val="128"/>
      </rPr>
      <t>○設備利用率
  最大出力合計は、畑寺発電所の運転開始により、平成27年度に増加した。
　設備利用率は、発電電力量の減少等により、減少傾向にあるものの、目標電力量を定めるなど、計画的な運用を図っている。
　平成29年度の設備利用率は、上半期の少雨の影響による取水制限等により、前年度を下回ったものの、類似団体の平均値は上回っている。</t>
    </r>
    <r>
      <rPr>
        <sz val="16"/>
        <color rgb="FFFF0000"/>
        <rFont val="ＭＳ ゴシック"/>
        <family val="3"/>
        <charset val="128"/>
      </rPr>
      <t xml:space="preserve">
</t>
    </r>
    <r>
      <rPr>
        <sz val="16"/>
        <rFont val="ＭＳ ゴシック"/>
        <family val="3"/>
        <charset val="128"/>
      </rPr>
      <t>○修繕費比率
　修繕費比率は、オーバーホール工事の実施の有無により、年度により、ばらつきがあるものの、設備の効果的な維持管理を行っており、類似団体の平均値を下回って推移してきたが、平成29年度は、銅山川第二発電所におけるオーバーホール工事の実施により、上昇し、類似団体の平均値を上回った。</t>
    </r>
    <r>
      <rPr>
        <sz val="16"/>
        <color rgb="FFFF0000"/>
        <rFont val="ＭＳ ゴシック"/>
        <family val="3"/>
        <charset val="128"/>
      </rPr>
      <t xml:space="preserve">
</t>
    </r>
    <r>
      <rPr>
        <sz val="16"/>
        <rFont val="ＭＳ ゴシック"/>
        <family val="3"/>
        <charset val="128"/>
      </rPr>
      <t xml:space="preserve">○有形固定資産減価償却率
　銅山川第一発電所1号機や道前道後発電所など、建設から50年以上経過する施設があるため、減価償却の進展に伴い、有形固定資産減価償却率は上昇傾向にあり、平成29年度は、類似団体の平均値を上回った。
</t>
    </r>
    <r>
      <rPr>
        <sz val="16"/>
        <color rgb="FFFF0000"/>
        <rFont val="ＭＳ ゴシック"/>
        <family val="3"/>
        <charset val="128"/>
      </rPr>
      <t xml:space="preserve">
</t>
    </r>
    <r>
      <rPr>
        <sz val="16"/>
        <rFont val="ＭＳ ゴシック"/>
        <family val="3"/>
        <charset val="128"/>
      </rPr>
      <t>（経営面）
○企業債残高対料金収入比率
　企業債残高対料金収入比率は、料金収入は増加傾向にあり、企業債現在高が、新たな借入を行っていないため、減少傾向にあり、平成28年度以降、類似団体の平均値を下回って推移している。</t>
    </r>
    <r>
      <rPr>
        <sz val="16"/>
        <color rgb="FFFF0000"/>
        <rFont val="ＭＳ ゴシック"/>
        <family val="3"/>
        <charset val="128"/>
      </rPr>
      <t xml:space="preserve">
</t>
    </r>
    <r>
      <rPr>
        <sz val="16"/>
        <rFont val="ＭＳ ゴシック"/>
        <family val="3"/>
        <charset val="128"/>
      </rPr>
      <t>○FIT収入割合
　収入割合の30％をFIT適用施設による収入が占め、類似団体の平均値を上回って推移している。
　売電単価（FIT適用施設以外）改定などにより、FIT適用施設以外の電力料金も増加したため、FIT収入割合は、平成28年度に初めて下落したものの、類似団体の平均値を上回っている。</t>
    </r>
    <rPh sb="1" eb="3">
      <t>セツビ</t>
    </rPh>
    <rPh sb="3" eb="4">
      <t>メン</t>
    </rPh>
    <rPh sb="7" eb="9">
      <t>ケイカク</t>
    </rPh>
    <rPh sb="9" eb="10">
      <t>テキ</t>
    </rPh>
    <rPh sb="11" eb="13">
      <t>イジ</t>
    </rPh>
    <rPh sb="13" eb="15">
      <t>カンリ</t>
    </rPh>
    <rPh sb="16" eb="17">
      <t>ツト</t>
    </rPh>
    <rPh sb="23" eb="26">
      <t>シュウゼンヒ</t>
    </rPh>
    <rPh sb="26" eb="28">
      <t>ヒリツ</t>
    </rPh>
    <rPh sb="29" eb="31">
      <t>ユウケイ</t>
    </rPh>
    <rPh sb="31" eb="33">
      <t>コテイ</t>
    </rPh>
    <rPh sb="33" eb="35">
      <t>シサン</t>
    </rPh>
    <rPh sb="35" eb="37">
      <t>ゲンカ</t>
    </rPh>
    <rPh sb="37" eb="39">
      <t>ショウキャク</t>
    </rPh>
    <rPh sb="39" eb="40">
      <t>リツ</t>
    </rPh>
    <rPh sb="41" eb="43">
      <t>ルイジ</t>
    </rPh>
    <rPh sb="43" eb="45">
      <t>ダンタイ</t>
    </rPh>
    <rPh sb="46" eb="49">
      <t>ヘイキンチ</t>
    </rPh>
    <rPh sb="50" eb="52">
      <t>ウワマワ</t>
    </rPh>
    <rPh sb="66" eb="68">
      <t>シュウニュウ</t>
    </rPh>
    <rPh sb="68" eb="70">
      <t>ワリアイ</t>
    </rPh>
    <rPh sb="71" eb="73">
      <t>ルイジ</t>
    </rPh>
    <rPh sb="73" eb="75">
      <t>ダンタイ</t>
    </rPh>
    <rPh sb="76" eb="79">
      <t>ヘイキンチ</t>
    </rPh>
    <rPh sb="80" eb="82">
      <t>ウワマワ</t>
    </rPh>
    <rPh sb="259" eb="261">
      <t>ヘイセイ</t>
    </rPh>
    <rPh sb="263" eb="265">
      <t>ネンド</t>
    </rPh>
    <rPh sb="266" eb="268">
      <t>セツビ</t>
    </rPh>
    <rPh sb="268" eb="271">
      <t>リヨウリツ</t>
    </rPh>
    <rPh sb="273" eb="276">
      <t>カミハンキ</t>
    </rPh>
    <rPh sb="277" eb="279">
      <t>ショウウ</t>
    </rPh>
    <rPh sb="280" eb="282">
      <t>エイキョウ</t>
    </rPh>
    <rPh sb="285" eb="287">
      <t>シュスイ</t>
    </rPh>
    <rPh sb="287" eb="289">
      <t>セイゲン</t>
    </rPh>
    <rPh sb="289" eb="290">
      <t>トウ</t>
    </rPh>
    <rPh sb="294" eb="297">
      <t>ゼンネンド</t>
    </rPh>
    <rPh sb="298" eb="300">
      <t>シタマワ</t>
    </rPh>
    <rPh sb="335" eb="337">
      <t>ヒリツ</t>
    </rPh>
    <rPh sb="346" eb="348">
      <t>コウジ</t>
    </rPh>
    <rPh sb="349" eb="351">
      <t>ジッシ</t>
    </rPh>
    <rPh sb="352" eb="354">
      <t>ウム</t>
    </rPh>
    <rPh sb="358" eb="360">
      <t>ネンド</t>
    </rPh>
    <rPh sb="375" eb="377">
      <t>セツビ</t>
    </rPh>
    <rPh sb="378" eb="381">
      <t>コウカテキ</t>
    </rPh>
    <rPh sb="382" eb="384">
      <t>イジ</t>
    </rPh>
    <rPh sb="384" eb="386">
      <t>カンリ</t>
    </rPh>
    <rPh sb="387" eb="388">
      <t>オコナ</t>
    </rPh>
    <rPh sb="393" eb="395">
      <t>ルイジ</t>
    </rPh>
    <rPh sb="395" eb="397">
      <t>ダンタイ</t>
    </rPh>
    <rPh sb="398" eb="401">
      <t>ヘイキンチ</t>
    </rPh>
    <rPh sb="402" eb="404">
      <t>シタマワ</t>
    </rPh>
    <rPh sb="406" eb="408">
      <t>スイイ</t>
    </rPh>
    <rPh sb="422" eb="424">
      <t>ドウザン</t>
    </rPh>
    <rPh sb="424" eb="425">
      <t>ガワ</t>
    </rPh>
    <rPh sb="425" eb="427">
      <t>ダイニ</t>
    </rPh>
    <rPh sb="427" eb="429">
      <t>ハツデン</t>
    </rPh>
    <rPh sb="429" eb="430">
      <t>ショ</t>
    </rPh>
    <rPh sb="450" eb="452">
      <t>ジョウショウ</t>
    </rPh>
    <rPh sb="463" eb="465">
      <t>ウワマワ</t>
    </rPh>
    <rPh sb="487" eb="489">
      <t>ダイイチ</t>
    </rPh>
    <rPh sb="558" eb="560">
      <t>ヘイセイ</t>
    </rPh>
    <rPh sb="562" eb="564">
      <t>ネンド</t>
    </rPh>
    <rPh sb="566" eb="568">
      <t>ルイジ</t>
    </rPh>
    <rPh sb="568" eb="570">
      <t>ダンタイ</t>
    </rPh>
    <rPh sb="571" eb="574">
      <t>ヘイキンチ</t>
    </rPh>
    <rPh sb="575" eb="577">
      <t>ウワマワ</t>
    </rPh>
    <rPh sb="638" eb="639">
      <t>アラ</t>
    </rPh>
    <rPh sb="641" eb="643">
      <t>カリイレ</t>
    </rPh>
    <rPh sb="644" eb="645">
      <t>オコナ</t>
    </rPh>
    <rPh sb="653" eb="655">
      <t>ゲンショウ</t>
    </rPh>
    <rPh sb="655" eb="657">
      <t>ケイコウ</t>
    </rPh>
    <rPh sb="667" eb="669">
      <t>イコウ</t>
    </rPh>
    <rPh sb="683" eb="685">
      <t>スイイ</t>
    </rPh>
    <rPh sb="740" eb="742">
      <t>スイイ</t>
    </rPh>
    <rPh sb="775" eb="777">
      <t>テキヨウ</t>
    </rPh>
    <rPh sb="777" eb="779">
      <t>シセツ</t>
    </rPh>
    <rPh sb="779" eb="781">
      <t>イガイ</t>
    </rPh>
    <rPh sb="782" eb="784">
      <t>デンリョク</t>
    </rPh>
    <rPh sb="784" eb="786">
      <t>リョウキン</t>
    </rPh>
    <rPh sb="787" eb="789">
      <t>ゾウカ</t>
    </rPh>
    <rPh sb="797" eb="799">
      <t>シュウニュウ</t>
    </rPh>
    <rPh sb="799" eb="801">
      <t>ワリアイ</t>
    </rPh>
    <rPh sb="803" eb="805">
      <t>ヘイセイ</t>
    </rPh>
    <rPh sb="807" eb="808">
      <t>ネン</t>
    </rPh>
    <rPh sb="808" eb="809">
      <t>ド</t>
    </rPh>
    <rPh sb="810" eb="811">
      <t>ハジ</t>
    </rPh>
    <rPh sb="813" eb="815">
      <t>ゲラク</t>
    </rPh>
    <rPh sb="821" eb="823">
      <t>ルイジ</t>
    </rPh>
    <rPh sb="823" eb="825">
      <t>ダンタイ</t>
    </rPh>
    <rPh sb="826" eb="829">
      <t>ヘイキンチ</t>
    </rPh>
    <rPh sb="830" eb="83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</si>
</sst>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6"/>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4" xfId="2" applyFont="1" applyFill="1" applyBorder="1" applyAlignment="1" applyProtection="1">
      <alignment horizontal="left" vertical="top" wrapText="1"/>
      <protection locked="0"/>
    </xf>
    <xf numFmtId="0" fontId="11" fillId="0" borderId="45" xfId="2" applyFont="1" applyFill="1" applyBorder="1" applyAlignment="1" applyProtection="1">
      <alignment horizontal="left" vertical="top" wrapText="1"/>
      <protection locked="0"/>
    </xf>
    <xf numFmtId="0" fontId="11"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135.69999999999999</c:v>
                </c:pt>
                <c:pt idx="1">
                  <c:v>127.7</c:v>
                </c:pt>
                <c:pt idx="2">
                  <c:v>122.8</c:v>
                </c:pt>
                <c:pt idx="3">
                  <c:v>148</c:v>
                </c:pt>
                <c:pt idx="4">
                  <c:v>150.9</c:v>
                </c:pt>
              </c:numCache>
            </c:numRef>
          </c:val>
          <c:extLst xmlns:c16r2="http://schemas.microsoft.com/office/drawing/2015/06/chart">
            <c:ext xmlns:c16="http://schemas.microsoft.com/office/drawing/2014/chart" uri="{C3380CC4-5D6E-409C-BE32-E72D297353CC}">
              <c16:uniqueId val="{00000000-F273-4F04-8CDE-06A311E89DFE}"/>
            </c:ext>
          </c:extLst>
        </c:ser>
        <c:dLbls>
          <c:showLegendKey val="0"/>
          <c:showVal val="0"/>
          <c:showCatName val="0"/>
          <c:showSerName val="0"/>
          <c:showPercent val="0"/>
          <c:showBubbleSize val="0"/>
        </c:dLbls>
        <c:gapWidth val="180"/>
        <c:overlap val="-90"/>
        <c:axId val="93103232"/>
        <c:axId val="931047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F273-4F04-8CDE-06A311E89DF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273-4F04-8CDE-06A311E89DFE}"/>
            </c:ext>
          </c:extLst>
        </c:ser>
        <c:dLbls>
          <c:showLegendKey val="0"/>
          <c:showVal val="0"/>
          <c:showCatName val="0"/>
          <c:showSerName val="0"/>
          <c:showPercent val="0"/>
          <c:showBubbleSize val="0"/>
        </c:dLbls>
        <c:marker val="1"/>
        <c:smooth val="0"/>
        <c:axId val="93103232"/>
        <c:axId val="93104768"/>
      </c:lineChart>
      <c:catAx>
        <c:axId val="93103232"/>
        <c:scaling>
          <c:orientation val="minMax"/>
        </c:scaling>
        <c:delete val="0"/>
        <c:axPos val="b"/>
        <c:numFmt formatCode="ge" sourceLinked="1"/>
        <c:majorTickMark val="none"/>
        <c:minorTickMark val="none"/>
        <c:tickLblPos val="none"/>
        <c:crossAx val="93104768"/>
        <c:crosses val="autoZero"/>
        <c:auto val="0"/>
        <c:lblAlgn val="ctr"/>
        <c:lblOffset val="100"/>
        <c:noMultiLvlLbl val="1"/>
      </c:catAx>
      <c:valAx>
        <c:axId val="9310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103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31.1</c:v>
                </c:pt>
                <c:pt idx="1">
                  <c:v>32.1</c:v>
                </c:pt>
                <c:pt idx="2">
                  <c:v>35.299999999999997</c:v>
                </c:pt>
                <c:pt idx="3">
                  <c:v>32.5</c:v>
                </c:pt>
                <c:pt idx="4">
                  <c:v>32.5</c:v>
                </c:pt>
              </c:numCache>
            </c:numRef>
          </c:val>
          <c:extLst xmlns:c16r2="http://schemas.microsoft.com/office/drawing/2015/06/chart">
            <c:ext xmlns:c16="http://schemas.microsoft.com/office/drawing/2014/chart" uri="{C3380CC4-5D6E-409C-BE32-E72D297353CC}">
              <c16:uniqueId val="{00000000-42BD-4278-8A3A-23B558069211}"/>
            </c:ext>
          </c:extLst>
        </c:ser>
        <c:dLbls>
          <c:showLegendKey val="0"/>
          <c:showVal val="0"/>
          <c:showCatName val="0"/>
          <c:showSerName val="0"/>
          <c:showPercent val="0"/>
          <c:showBubbleSize val="0"/>
        </c:dLbls>
        <c:gapWidth val="180"/>
        <c:overlap val="-90"/>
        <c:axId val="100766848"/>
        <c:axId val="1007687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42BD-4278-8A3A-23B558069211}"/>
            </c:ext>
          </c:extLst>
        </c:ser>
        <c:dLbls>
          <c:showLegendKey val="0"/>
          <c:showVal val="0"/>
          <c:showCatName val="0"/>
          <c:showSerName val="0"/>
          <c:showPercent val="0"/>
          <c:showBubbleSize val="0"/>
        </c:dLbls>
        <c:marker val="1"/>
        <c:smooth val="0"/>
        <c:axId val="100766848"/>
        <c:axId val="100768768"/>
      </c:lineChart>
      <c:catAx>
        <c:axId val="100766848"/>
        <c:scaling>
          <c:orientation val="minMax"/>
        </c:scaling>
        <c:delete val="0"/>
        <c:axPos val="b"/>
        <c:numFmt formatCode="ge" sourceLinked="1"/>
        <c:majorTickMark val="none"/>
        <c:minorTickMark val="none"/>
        <c:tickLblPos val="none"/>
        <c:crossAx val="100768768"/>
        <c:crosses val="autoZero"/>
        <c:auto val="0"/>
        <c:lblAlgn val="ctr"/>
        <c:lblOffset val="100"/>
        <c:noMultiLvlLbl val="1"/>
      </c:catAx>
      <c:valAx>
        <c:axId val="10076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76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47.7</c:v>
                </c:pt>
                <c:pt idx="1">
                  <c:v>46.1</c:v>
                </c:pt>
                <c:pt idx="2">
                  <c:v>45.8</c:v>
                </c:pt>
                <c:pt idx="3">
                  <c:v>45.4</c:v>
                </c:pt>
                <c:pt idx="4">
                  <c:v>44.7</c:v>
                </c:pt>
              </c:numCache>
            </c:numRef>
          </c:val>
          <c:extLst xmlns:c16r2="http://schemas.microsoft.com/office/drawing/2015/06/chart">
            <c:ext xmlns:c16="http://schemas.microsoft.com/office/drawing/2014/chart" uri="{C3380CC4-5D6E-409C-BE32-E72D297353CC}">
              <c16:uniqueId val="{00000000-647C-40B5-A7FD-28286947EB48}"/>
            </c:ext>
          </c:extLst>
        </c:ser>
        <c:dLbls>
          <c:showLegendKey val="0"/>
          <c:showVal val="0"/>
          <c:showCatName val="0"/>
          <c:showSerName val="0"/>
          <c:showPercent val="0"/>
          <c:showBubbleSize val="0"/>
        </c:dLbls>
        <c:gapWidth val="180"/>
        <c:overlap val="-90"/>
        <c:axId val="101257600"/>
        <c:axId val="1012595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647C-40B5-A7FD-28286947EB48}"/>
            </c:ext>
          </c:extLst>
        </c:ser>
        <c:dLbls>
          <c:showLegendKey val="0"/>
          <c:showVal val="0"/>
          <c:showCatName val="0"/>
          <c:showSerName val="0"/>
          <c:showPercent val="0"/>
          <c:showBubbleSize val="0"/>
        </c:dLbls>
        <c:marker val="1"/>
        <c:smooth val="0"/>
        <c:axId val="101257600"/>
        <c:axId val="101259520"/>
      </c:lineChart>
      <c:catAx>
        <c:axId val="101257600"/>
        <c:scaling>
          <c:orientation val="minMax"/>
        </c:scaling>
        <c:delete val="0"/>
        <c:axPos val="b"/>
        <c:numFmt formatCode="ge" sourceLinked="1"/>
        <c:majorTickMark val="none"/>
        <c:minorTickMark val="none"/>
        <c:tickLblPos val="none"/>
        <c:crossAx val="101259520"/>
        <c:crosses val="autoZero"/>
        <c:auto val="0"/>
        <c:lblAlgn val="ctr"/>
        <c:lblOffset val="100"/>
        <c:noMultiLvlLbl val="1"/>
      </c:catAx>
      <c:valAx>
        <c:axId val="10125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5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13.4</c:v>
                </c:pt>
                <c:pt idx="1">
                  <c:v>19.3</c:v>
                </c:pt>
                <c:pt idx="2">
                  <c:v>19</c:v>
                </c:pt>
                <c:pt idx="3">
                  <c:v>17.3</c:v>
                </c:pt>
                <c:pt idx="4">
                  <c:v>22.6</c:v>
                </c:pt>
              </c:numCache>
            </c:numRef>
          </c:val>
          <c:extLst xmlns:c16r2="http://schemas.microsoft.com/office/drawing/2015/06/chart">
            <c:ext xmlns:c16="http://schemas.microsoft.com/office/drawing/2014/chart" uri="{C3380CC4-5D6E-409C-BE32-E72D297353CC}">
              <c16:uniqueId val="{00000000-946D-4A64-9249-02841206660C}"/>
            </c:ext>
          </c:extLst>
        </c:ser>
        <c:dLbls>
          <c:showLegendKey val="0"/>
          <c:showVal val="0"/>
          <c:showCatName val="0"/>
          <c:showSerName val="0"/>
          <c:showPercent val="0"/>
          <c:showBubbleSize val="0"/>
        </c:dLbls>
        <c:gapWidth val="180"/>
        <c:overlap val="-90"/>
        <c:axId val="101289344"/>
        <c:axId val="101299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946D-4A64-9249-02841206660C}"/>
            </c:ext>
          </c:extLst>
        </c:ser>
        <c:dLbls>
          <c:showLegendKey val="0"/>
          <c:showVal val="0"/>
          <c:showCatName val="0"/>
          <c:showSerName val="0"/>
          <c:showPercent val="0"/>
          <c:showBubbleSize val="0"/>
        </c:dLbls>
        <c:marker val="1"/>
        <c:smooth val="0"/>
        <c:axId val="101289344"/>
        <c:axId val="101299712"/>
      </c:lineChart>
      <c:catAx>
        <c:axId val="101289344"/>
        <c:scaling>
          <c:orientation val="minMax"/>
        </c:scaling>
        <c:delete val="0"/>
        <c:axPos val="b"/>
        <c:numFmt formatCode="ge" sourceLinked="1"/>
        <c:majorTickMark val="none"/>
        <c:minorTickMark val="none"/>
        <c:tickLblPos val="none"/>
        <c:crossAx val="101299712"/>
        <c:crosses val="autoZero"/>
        <c:auto val="0"/>
        <c:lblAlgn val="ctr"/>
        <c:lblOffset val="100"/>
        <c:noMultiLvlLbl val="1"/>
      </c:catAx>
      <c:valAx>
        <c:axId val="10129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8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137.69999999999999</c:v>
                </c:pt>
                <c:pt idx="1">
                  <c:v>129.19999999999999</c:v>
                </c:pt>
                <c:pt idx="2">
                  <c:v>110.4</c:v>
                </c:pt>
                <c:pt idx="3">
                  <c:v>90.4</c:v>
                </c:pt>
                <c:pt idx="4">
                  <c:v>74.2</c:v>
                </c:pt>
              </c:numCache>
            </c:numRef>
          </c:val>
          <c:extLst xmlns:c16r2="http://schemas.microsoft.com/office/drawing/2015/06/chart">
            <c:ext xmlns:c16="http://schemas.microsoft.com/office/drawing/2014/chart" uri="{C3380CC4-5D6E-409C-BE32-E72D297353CC}">
              <c16:uniqueId val="{00000000-CD6E-4321-B4FF-121B8CA7B55F}"/>
            </c:ext>
          </c:extLst>
        </c:ser>
        <c:dLbls>
          <c:showLegendKey val="0"/>
          <c:showVal val="0"/>
          <c:showCatName val="0"/>
          <c:showSerName val="0"/>
          <c:showPercent val="0"/>
          <c:showBubbleSize val="0"/>
        </c:dLbls>
        <c:gapWidth val="180"/>
        <c:overlap val="-90"/>
        <c:axId val="101337728"/>
        <c:axId val="1013399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D6E-4321-B4FF-121B8CA7B55F}"/>
            </c:ext>
          </c:extLst>
        </c:ser>
        <c:dLbls>
          <c:showLegendKey val="0"/>
          <c:showVal val="0"/>
          <c:showCatName val="0"/>
          <c:showSerName val="0"/>
          <c:showPercent val="0"/>
          <c:showBubbleSize val="0"/>
        </c:dLbls>
        <c:marker val="1"/>
        <c:smooth val="0"/>
        <c:axId val="101337728"/>
        <c:axId val="101339904"/>
      </c:lineChart>
      <c:catAx>
        <c:axId val="101337728"/>
        <c:scaling>
          <c:orientation val="minMax"/>
        </c:scaling>
        <c:delete val="0"/>
        <c:axPos val="b"/>
        <c:numFmt formatCode="ge" sourceLinked="1"/>
        <c:majorTickMark val="none"/>
        <c:minorTickMark val="none"/>
        <c:tickLblPos val="none"/>
        <c:crossAx val="101339904"/>
        <c:crosses val="autoZero"/>
        <c:auto val="0"/>
        <c:lblAlgn val="ctr"/>
        <c:lblOffset val="100"/>
        <c:noMultiLvlLbl val="1"/>
      </c:catAx>
      <c:valAx>
        <c:axId val="10133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13377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54.4</c:v>
                </c:pt>
                <c:pt idx="1">
                  <c:v>57.2</c:v>
                </c:pt>
                <c:pt idx="2">
                  <c:v>57.5</c:v>
                </c:pt>
                <c:pt idx="3">
                  <c:v>59.4</c:v>
                </c:pt>
                <c:pt idx="4">
                  <c:v>60.8</c:v>
                </c:pt>
              </c:numCache>
            </c:numRef>
          </c:val>
          <c:extLst xmlns:c16r2="http://schemas.microsoft.com/office/drawing/2015/06/chart">
            <c:ext xmlns:c16="http://schemas.microsoft.com/office/drawing/2014/chart" uri="{C3380CC4-5D6E-409C-BE32-E72D297353CC}">
              <c16:uniqueId val="{00000000-6304-42C1-A035-DB345B18AD9C}"/>
            </c:ext>
          </c:extLst>
        </c:ser>
        <c:dLbls>
          <c:showLegendKey val="0"/>
          <c:showVal val="0"/>
          <c:showCatName val="0"/>
          <c:showSerName val="0"/>
          <c:showPercent val="0"/>
          <c:showBubbleSize val="0"/>
        </c:dLbls>
        <c:gapWidth val="180"/>
        <c:overlap val="-90"/>
        <c:axId val="101361536"/>
        <c:axId val="10137600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6304-42C1-A035-DB345B18AD9C}"/>
            </c:ext>
          </c:extLst>
        </c:ser>
        <c:dLbls>
          <c:showLegendKey val="0"/>
          <c:showVal val="0"/>
          <c:showCatName val="0"/>
          <c:showSerName val="0"/>
          <c:showPercent val="0"/>
          <c:showBubbleSize val="0"/>
        </c:dLbls>
        <c:marker val="1"/>
        <c:smooth val="0"/>
        <c:axId val="101361536"/>
        <c:axId val="101376000"/>
      </c:lineChart>
      <c:catAx>
        <c:axId val="101361536"/>
        <c:scaling>
          <c:orientation val="minMax"/>
        </c:scaling>
        <c:delete val="0"/>
        <c:axPos val="b"/>
        <c:numFmt formatCode="ge" sourceLinked="1"/>
        <c:majorTickMark val="none"/>
        <c:minorTickMark val="none"/>
        <c:tickLblPos val="none"/>
        <c:crossAx val="101376000"/>
        <c:crosses val="autoZero"/>
        <c:auto val="0"/>
        <c:lblAlgn val="ctr"/>
        <c:lblOffset val="100"/>
        <c:noMultiLvlLbl val="1"/>
      </c:catAx>
      <c:valAx>
        <c:axId val="10137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6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31.1</c:v>
                </c:pt>
                <c:pt idx="1">
                  <c:v>32.1</c:v>
                </c:pt>
                <c:pt idx="2">
                  <c:v>35.299999999999997</c:v>
                </c:pt>
                <c:pt idx="3">
                  <c:v>32.5</c:v>
                </c:pt>
                <c:pt idx="4">
                  <c:v>32.5</c:v>
                </c:pt>
              </c:numCache>
            </c:numRef>
          </c:val>
          <c:extLst xmlns:c16r2="http://schemas.microsoft.com/office/drawing/2015/06/chart">
            <c:ext xmlns:c16="http://schemas.microsoft.com/office/drawing/2014/chart" uri="{C3380CC4-5D6E-409C-BE32-E72D297353CC}">
              <c16:uniqueId val="{00000000-4688-4B7E-8583-EFDAE1D0C334}"/>
            </c:ext>
          </c:extLst>
        </c:ser>
        <c:dLbls>
          <c:showLegendKey val="0"/>
          <c:showVal val="0"/>
          <c:showCatName val="0"/>
          <c:showSerName val="0"/>
          <c:showPercent val="0"/>
          <c:showBubbleSize val="0"/>
        </c:dLbls>
        <c:gapWidth val="180"/>
        <c:overlap val="-90"/>
        <c:axId val="101418112"/>
        <c:axId val="1014200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688-4B7E-8583-EFDAE1D0C334}"/>
            </c:ext>
          </c:extLst>
        </c:ser>
        <c:dLbls>
          <c:showLegendKey val="0"/>
          <c:showVal val="0"/>
          <c:showCatName val="0"/>
          <c:showSerName val="0"/>
          <c:showPercent val="0"/>
          <c:showBubbleSize val="0"/>
        </c:dLbls>
        <c:marker val="1"/>
        <c:smooth val="0"/>
        <c:axId val="101418112"/>
        <c:axId val="101420032"/>
      </c:lineChart>
      <c:catAx>
        <c:axId val="101418112"/>
        <c:scaling>
          <c:orientation val="minMax"/>
        </c:scaling>
        <c:delete val="0"/>
        <c:axPos val="b"/>
        <c:numFmt formatCode="ge" sourceLinked="1"/>
        <c:majorTickMark val="none"/>
        <c:minorTickMark val="none"/>
        <c:tickLblPos val="none"/>
        <c:crossAx val="101420032"/>
        <c:crosses val="autoZero"/>
        <c:auto val="0"/>
        <c:lblAlgn val="ctr"/>
        <c:lblOffset val="100"/>
        <c:noMultiLvlLbl val="1"/>
      </c:catAx>
      <c:valAx>
        <c:axId val="10142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18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0-47B9-B12F-7AD0F2264C08}"/>
            </c:ext>
          </c:extLst>
        </c:ser>
        <c:dLbls>
          <c:showLegendKey val="0"/>
          <c:showVal val="0"/>
          <c:showCatName val="0"/>
          <c:showSerName val="0"/>
          <c:showPercent val="0"/>
          <c:showBubbleSize val="0"/>
        </c:dLbls>
        <c:gapWidth val="180"/>
        <c:overlap val="-90"/>
        <c:axId val="101466496"/>
        <c:axId val="10146841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0-47B9-B12F-7AD0F2264C08}"/>
            </c:ext>
          </c:extLst>
        </c:ser>
        <c:dLbls>
          <c:showLegendKey val="0"/>
          <c:showVal val="0"/>
          <c:showCatName val="0"/>
          <c:showSerName val="0"/>
          <c:showPercent val="0"/>
          <c:showBubbleSize val="0"/>
        </c:dLbls>
        <c:marker val="1"/>
        <c:smooth val="0"/>
        <c:axId val="101466496"/>
        <c:axId val="101468416"/>
      </c:lineChart>
      <c:catAx>
        <c:axId val="101466496"/>
        <c:scaling>
          <c:orientation val="minMax"/>
        </c:scaling>
        <c:delete val="0"/>
        <c:axPos val="b"/>
        <c:numFmt formatCode="ge" sourceLinked="1"/>
        <c:majorTickMark val="none"/>
        <c:minorTickMark val="none"/>
        <c:tickLblPos val="none"/>
        <c:crossAx val="101468416"/>
        <c:crosses val="autoZero"/>
        <c:auto val="0"/>
        <c:lblAlgn val="ctr"/>
        <c:lblOffset val="100"/>
        <c:noMultiLvlLbl val="1"/>
      </c:catAx>
      <c:valAx>
        <c:axId val="10146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66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41-454A-851A-5D509FB69D24}"/>
            </c:ext>
          </c:extLst>
        </c:ser>
        <c:dLbls>
          <c:showLegendKey val="0"/>
          <c:showVal val="0"/>
          <c:showCatName val="0"/>
          <c:showSerName val="0"/>
          <c:showPercent val="0"/>
          <c:showBubbleSize val="0"/>
        </c:dLbls>
        <c:gapWidth val="180"/>
        <c:overlap val="-90"/>
        <c:axId val="101485952"/>
        <c:axId val="1015127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41-454A-851A-5D509FB69D24}"/>
            </c:ext>
          </c:extLst>
        </c:ser>
        <c:dLbls>
          <c:showLegendKey val="0"/>
          <c:showVal val="0"/>
          <c:showCatName val="0"/>
          <c:showSerName val="0"/>
          <c:showPercent val="0"/>
          <c:showBubbleSize val="0"/>
        </c:dLbls>
        <c:marker val="1"/>
        <c:smooth val="0"/>
        <c:axId val="101485952"/>
        <c:axId val="101512704"/>
      </c:lineChart>
      <c:catAx>
        <c:axId val="101485952"/>
        <c:scaling>
          <c:orientation val="minMax"/>
        </c:scaling>
        <c:delete val="0"/>
        <c:axPos val="b"/>
        <c:numFmt formatCode="ge" sourceLinked="1"/>
        <c:majorTickMark val="none"/>
        <c:minorTickMark val="none"/>
        <c:tickLblPos val="none"/>
        <c:crossAx val="101512704"/>
        <c:crosses val="autoZero"/>
        <c:auto val="0"/>
        <c:lblAlgn val="ctr"/>
        <c:lblOffset val="100"/>
        <c:noMultiLvlLbl val="1"/>
      </c:catAx>
      <c:valAx>
        <c:axId val="10151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8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D5-4E1D-814B-0B93416FEE0D}"/>
            </c:ext>
          </c:extLst>
        </c:ser>
        <c:dLbls>
          <c:showLegendKey val="0"/>
          <c:showVal val="0"/>
          <c:showCatName val="0"/>
          <c:showSerName val="0"/>
          <c:showPercent val="0"/>
          <c:showBubbleSize val="0"/>
        </c:dLbls>
        <c:gapWidth val="180"/>
        <c:overlap val="-90"/>
        <c:axId val="101608448"/>
        <c:axId val="10162700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D5-4E1D-814B-0B93416FEE0D}"/>
            </c:ext>
          </c:extLst>
        </c:ser>
        <c:dLbls>
          <c:showLegendKey val="0"/>
          <c:showVal val="0"/>
          <c:showCatName val="0"/>
          <c:showSerName val="0"/>
          <c:showPercent val="0"/>
          <c:showBubbleSize val="0"/>
        </c:dLbls>
        <c:marker val="1"/>
        <c:smooth val="0"/>
        <c:axId val="101608448"/>
        <c:axId val="101627008"/>
      </c:lineChart>
      <c:catAx>
        <c:axId val="101608448"/>
        <c:scaling>
          <c:orientation val="minMax"/>
        </c:scaling>
        <c:delete val="0"/>
        <c:axPos val="b"/>
        <c:numFmt formatCode="ge" sourceLinked="1"/>
        <c:majorTickMark val="none"/>
        <c:minorTickMark val="none"/>
        <c:tickLblPos val="none"/>
        <c:crossAx val="101627008"/>
        <c:crosses val="autoZero"/>
        <c:auto val="0"/>
        <c:lblAlgn val="ctr"/>
        <c:lblOffset val="100"/>
        <c:noMultiLvlLbl val="1"/>
      </c:catAx>
      <c:valAx>
        <c:axId val="10162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60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5C-421D-B870-107B7E329957}"/>
            </c:ext>
          </c:extLst>
        </c:ser>
        <c:dLbls>
          <c:showLegendKey val="0"/>
          <c:showVal val="0"/>
          <c:showCatName val="0"/>
          <c:showSerName val="0"/>
          <c:showPercent val="0"/>
          <c:showBubbleSize val="0"/>
        </c:dLbls>
        <c:gapWidth val="180"/>
        <c:overlap val="-90"/>
        <c:axId val="101653120"/>
        <c:axId val="10166348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C-421D-B870-107B7E329957}"/>
            </c:ext>
          </c:extLst>
        </c:ser>
        <c:dLbls>
          <c:showLegendKey val="0"/>
          <c:showVal val="0"/>
          <c:showCatName val="0"/>
          <c:showSerName val="0"/>
          <c:showPercent val="0"/>
          <c:showBubbleSize val="0"/>
        </c:dLbls>
        <c:marker val="1"/>
        <c:smooth val="0"/>
        <c:axId val="101653120"/>
        <c:axId val="101663488"/>
      </c:lineChart>
      <c:catAx>
        <c:axId val="101653120"/>
        <c:scaling>
          <c:orientation val="minMax"/>
        </c:scaling>
        <c:delete val="0"/>
        <c:axPos val="b"/>
        <c:numFmt formatCode="ge" sourceLinked="1"/>
        <c:majorTickMark val="none"/>
        <c:minorTickMark val="none"/>
        <c:tickLblPos val="none"/>
        <c:crossAx val="101663488"/>
        <c:crosses val="autoZero"/>
        <c:auto val="0"/>
        <c:lblAlgn val="ctr"/>
        <c:lblOffset val="100"/>
        <c:noMultiLvlLbl val="1"/>
      </c:catAx>
      <c:valAx>
        <c:axId val="10166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65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144.19999999999999</c:v>
                </c:pt>
                <c:pt idx="1">
                  <c:v>132.9</c:v>
                </c:pt>
                <c:pt idx="2">
                  <c:v>124.2</c:v>
                </c:pt>
                <c:pt idx="3">
                  <c:v>151.4</c:v>
                </c:pt>
                <c:pt idx="4">
                  <c:v>152.80000000000001</c:v>
                </c:pt>
              </c:numCache>
            </c:numRef>
          </c:val>
          <c:extLst xmlns:c16r2="http://schemas.microsoft.com/office/drawing/2015/06/chart">
            <c:ext xmlns:c16="http://schemas.microsoft.com/office/drawing/2014/chart" uri="{C3380CC4-5D6E-409C-BE32-E72D297353CC}">
              <c16:uniqueId val="{00000000-B665-41AF-B8D4-43ED10568EB4}"/>
            </c:ext>
          </c:extLst>
        </c:ser>
        <c:dLbls>
          <c:showLegendKey val="0"/>
          <c:showVal val="0"/>
          <c:showCatName val="0"/>
          <c:showSerName val="0"/>
          <c:showPercent val="0"/>
          <c:showBubbleSize val="0"/>
        </c:dLbls>
        <c:gapWidth val="180"/>
        <c:overlap val="-90"/>
        <c:axId val="99387648"/>
        <c:axId val="994058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B665-41AF-B8D4-43ED10568E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665-41AF-B8D4-43ED10568EB4}"/>
            </c:ext>
          </c:extLst>
        </c:ser>
        <c:dLbls>
          <c:showLegendKey val="0"/>
          <c:showVal val="0"/>
          <c:showCatName val="0"/>
          <c:showSerName val="0"/>
          <c:showPercent val="0"/>
          <c:showBubbleSize val="0"/>
        </c:dLbls>
        <c:marker val="1"/>
        <c:smooth val="0"/>
        <c:axId val="99387648"/>
        <c:axId val="99405824"/>
      </c:lineChart>
      <c:catAx>
        <c:axId val="99387648"/>
        <c:scaling>
          <c:orientation val="minMax"/>
        </c:scaling>
        <c:delete val="0"/>
        <c:axPos val="b"/>
        <c:numFmt formatCode="ge" sourceLinked="1"/>
        <c:majorTickMark val="none"/>
        <c:minorTickMark val="none"/>
        <c:tickLblPos val="none"/>
        <c:crossAx val="99405824"/>
        <c:crosses val="autoZero"/>
        <c:auto val="0"/>
        <c:lblAlgn val="ctr"/>
        <c:lblOffset val="100"/>
        <c:noMultiLvlLbl val="1"/>
      </c:catAx>
      <c:valAx>
        <c:axId val="9940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38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D1-4D74-A22A-AE5B1B5CAF9C}"/>
            </c:ext>
          </c:extLst>
        </c:ser>
        <c:dLbls>
          <c:showLegendKey val="0"/>
          <c:showVal val="0"/>
          <c:showCatName val="0"/>
          <c:showSerName val="0"/>
          <c:showPercent val="0"/>
          <c:showBubbleSize val="0"/>
        </c:dLbls>
        <c:gapWidth val="180"/>
        <c:overlap val="-90"/>
        <c:axId val="101701504"/>
        <c:axId val="1017118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D1-4D74-A22A-AE5B1B5CAF9C}"/>
            </c:ext>
          </c:extLst>
        </c:ser>
        <c:dLbls>
          <c:showLegendKey val="0"/>
          <c:showVal val="0"/>
          <c:showCatName val="0"/>
          <c:showSerName val="0"/>
          <c:showPercent val="0"/>
          <c:showBubbleSize val="0"/>
        </c:dLbls>
        <c:marker val="1"/>
        <c:smooth val="0"/>
        <c:axId val="101701504"/>
        <c:axId val="101711872"/>
      </c:lineChart>
      <c:catAx>
        <c:axId val="101701504"/>
        <c:scaling>
          <c:orientation val="minMax"/>
        </c:scaling>
        <c:delete val="0"/>
        <c:axPos val="b"/>
        <c:numFmt formatCode="ge" sourceLinked="1"/>
        <c:majorTickMark val="none"/>
        <c:minorTickMark val="none"/>
        <c:tickLblPos val="none"/>
        <c:crossAx val="101711872"/>
        <c:crosses val="autoZero"/>
        <c:auto val="0"/>
        <c:lblAlgn val="ctr"/>
        <c:lblOffset val="100"/>
        <c:noMultiLvlLbl val="1"/>
      </c:catAx>
      <c:valAx>
        <c:axId val="10171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0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05-4052-BEA0-0C4E97986B89}"/>
            </c:ext>
          </c:extLst>
        </c:ser>
        <c:dLbls>
          <c:showLegendKey val="0"/>
          <c:showVal val="0"/>
          <c:showCatName val="0"/>
          <c:showSerName val="0"/>
          <c:showPercent val="0"/>
          <c:showBubbleSize val="0"/>
        </c:dLbls>
        <c:gapWidth val="180"/>
        <c:overlap val="-90"/>
        <c:axId val="101729792"/>
        <c:axId val="101731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05-4052-BEA0-0C4E97986B89}"/>
            </c:ext>
          </c:extLst>
        </c:ser>
        <c:dLbls>
          <c:showLegendKey val="0"/>
          <c:showVal val="0"/>
          <c:showCatName val="0"/>
          <c:showSerName val="0"/>
          <c:showPercent val="0"/>
          <c:showBubbleSize val="0"/>
        </c:dLbls>
        <c:marker val="1"/>
        <c:smooth val="0"/>
        <c:axId val="101729792"/>
        <c:axId val="101731712"/>
      </c:lineChart>
      <c:catAx>
        <c:axId val="101729792"/>
        <c:scaling>
          <c:orientation val="minMax"/>
        </c:scaling>
        <c:delete val="0"/>
        <c:axPos val="b"/>
        <c:numFmt formatCode="ge" sourceLinked="1"/>
        <c:majorTickMark val="none"/>
        <c:minorTickMark val="none"/>
        <c:tickLblPos val="none"/>
        <c:crossAx val="101731712"/>
        <c:crosses val="autoZero"/>
        <c:auto val="0"/>
        <c:lblAlgn val="ctr"/>
        <c:lblOffset val="100"/>
        <c:noMultiLvlLbl val="1"/>
      </c:catAx>
      <c:valAx>
        <c:axId val="10173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2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1D-43B0-AAE0-E6360098A386}"/>
            </c:ext>
          </c:extLst>
        </c:ser>
        <c:dLbls>
          <c:showLegendKey val="0"/>
          <c:showVal val="0"/>
          <c:showCatName val="0"/>
          <c:showSerName val="0"/>
          <c:showPercent val="0"/>
          <c:showBubbleSize val="0"/>
        </c:dLbls>
        <c:gapWidth val="180"/>
        <c:overlap val="-90"/>
        <c:axId val="101925632"/>
        <c:axId val="1019275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1D-43B0-AAE0-E6360098A386}"/>
            </c:ext>
          </c:extLst>
        </c:ser>
        <c:dLbls>
          <c:showLegendKey val="0"/>
          <c:showVal val="0"/>
          <c:showCatName val="0"/>
          <c:showSerName val="0"/>
          <c:showPercent val="0"/>
          <c:showBubbleSize val="0"/>
        </c:dLbls>
        <c:marker val="1"/>
        <c:smooth val="0"/>
        <c:axId val="101925632"/>
        <c:axId val="101927552"/>
      </c:lineChart>
      <c:catAx>
        <c:axId val="101925632"/>
        <c:scaling>
          <c:orientation val="minMax"/>
        </c:scaling>
        <c:delete val="0"/>
        <c:axPos val="b"/>
        <c:numFmt formatCode="ge" sourceLinked="1"/>
        <c:majorTickMark val="none"/>
        <c:minorTickMark val="none"/>
        <c:tickLblPos val="none"/>
        <c:crossAx val="101927552"/>
        <c:crosses val="autoZero"/>
        <c:auto val="0"/>
        <c:lblAlgn val="ctr"/>
        <c:lblOffset val="100"/>
        <c:noMultiLvlLbl val="1"/>
      </c:catAx>
      <c:valAx>
        <c:axId val="10192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92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4E-47E5-956F-7A57CDAE8B0E}"/>
            </c:ext>
          </c:extLst>
        </c:ser>
        <c:dLbls>
          <c:showLegendKey val="0"/>
          <c:showVal val="0"/>
          <c:showCatName val="0"/>
          <c:showSerName val="0"/>
          <c:showPercent val="0"/>
          <c:showBubbleSize val="0"/>
        </c:dLbls>
        <c:gapWidth val="180"/>
        <c:overlap val="-90"/>
        <c:axId val="101952896"/>
        <c:axId val="10195916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4E-47E5-956F-7A57CDAE8B0E}"/>
            </c:ext>
          </c:extLst>
        </c:ser>
        <c:dLbls>
          <c:showLegendKey val="0"/>
          <c:showVal val="0"/>
          <c:showCatName val="0"/>
          <c:showSerName val="0"/>
          <c:showPercent val="0"/>
          <c:showBubbleSize val="0"/>
        </c:dLbls>
        <c:marker val="1"/>
        <c:smooth val="0"/>
        <c:axId val="101952896"/>
        <c:axId val="101959168"/>
      </c:lineChart>
      <c:catAx>
        <c:axId val="101952896"/>
        <c:scaling>
          <c:orientation val="minMax"/>
        </c:scaling>
        <c:delete val="0"/>
        <c:axPos val="b"/>
        <c:numFmt formatCode="ge" sourceLinked="1"/>
        <c:majorTickMark val="none"/>
        <c:minorTickMark val="none"/>
        <c:tickLblPos val="none"/>
        <c:crossAx val="101959168"/>
        <c:crosses val="autoZero"/>
        <c:auto val="0"/>
        <c:lblAlgn val="ctr"/>
        <c:lblOffset val="100"/>
        <c:noMultiLvlLbl val="1"/>
      </c:catAx>
      <c:valAx>
        <c:axId val="10195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952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98-4A5C-A137-D2AB7F8EE44E}"/>
            </c:ext>
          </c:extLst>
        </c:ser>
        <c:dLbls>
          <c:showLegendKey val="0"/>
          <c:showVal val="0"/>
          <c:showCatName val="0"/>
          <c:showSerName val="0"/>
          <c:showPercent val="0"/>
          <c:showBubbleSize val="0"/>
        </c:dLbls>
        <c:gapWidth val="180"/>
        <c:overlap val="-90"/>
        <c:axId val="101866112"/>
        <c:axId val="1018764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98-4A5C-A137-D2AB7F8EE44E}"/>
            </c:ext>
          </c:extLst>
        </c:ser>
        <c:dLbls>
          <c:showLegendKey val="0"/>
          <c:showVal val="0"/>
          <c:showCatName val="0"/>
          <c:showSerName val="0"/>
          <c:showPercent val="0"/>
          <c:showBubbleSize val="0"/>
        </c:dLbls>
        <c:marker val="1"/>
        <c:smooth val="0"/>
        <c:axId val="101866112"/>
        <c:axId val="101876480"/>
      </c:lineChart>
      <c:catAx>
        <c:axId val="101866112"/>
        <c:scaling>
          <c:orientation val="minMax"/>
        </c:scaling>
        <c:delete val="0"/>
        <c:axPos val="b"/>
        <c:numFmt formatCode="ge" sourceLinked="1"/>
        <c:majorTickMark val="none"/>
        <c:minorTickMark val="none"/>
        <c:tickLblPos val="none"/>
        <c:crossAx val="101876480"/>
        <c:crosses val="autoZero"/>
        <c:auto val="0"/>
        <c:lblAlgn val="ctr"/>
        <c:lblOffset val="100"/>
        <c:noMultiLvlLbl val="1"/>
      </c:catAx>
      <c:valAx>
        <c:axId val="10187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661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1B-4871-A346-75C337A03DDF}"/>
            </c:ext>
          </c:extLst>
        </c:ser>
        <c:dLbls>
          <c:showLegendKey val="0"/>
          <c:showVal val="0"/>
          <c:showCatName val="0"/>
          <c:showSerName val="0"/>
          <c:showPercent val="0"/>
          <c:showBubbleSize val="0"/>
        </c:dLbls>
        <c:gapWidth val="180"/>
        <c:overlap val="-90"/>
        <c:axId val="101980032"/>
        <c:axId val="10198220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B-4871-A346-75C337A03DDF}"/>
            </c:ext>
          </c:extLst>
        </c:ser>
        <c:dLbls>
          <c:showLegendKey val="0"/>
          <c:showVal val="0"/>
          <c:showCatName val="0"/>
          <c:showSerName val="0"/>
          <c:showPercent val="0"/>
          <c:showBubbleSize val="0"/>
        </c:dLbls>
        <c:marker val="1"/>
        <c:smooth val="0"/>
        <c:axId val="101980032"/>
        <c:axId val="101982208"/>
      </c:lineChart>
      <c:catAx>
        <c:axId val="101980032"/>
        <c:scaling>
          <c:orientation val="minMax"/>
        </c:scaling>
        <c:delete val="0"/>
        <c:axPos val="b"/>
        <c:numFmt formatCode="ge" sourceLinked="1"/>
        <c:majorTickMark val="none"/>
        <c:minorTickMark val="none"/>
        <c:tickLblPos val="none"/>
        <c:crossAx val="101982208"/>
        <c:crosses val="autoZero"/>
        <c:auto val="0"/>
        <c:lblAlgn val="ctr"/>
        <c:lblOffset val="100"/>
        <c:noMultiLvlLbl val="1"/>
      </c:catAx>
      <c:valAx>
        <c:axId val="10198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98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2-45BA-B1EB-A3BA1C80B60F}"/>
            </c:ext>
          </c:extLst>
        </c:ser>
        <c:dLbls>
          <c:showLegendKey val="0"/>
          <c:showVal val="0"/>
          <c:showCatName val="0"/>
          <c:showSerName val="0"/>
          <c:showPercent val="0"/>
          <c:showBubbleSize val="0"/>
        </c:dLbls>
        <c:gapWidth val="180"/>
        <c:overlap val="-90"/>
        <c:axId val="102024320"/>
        <c:axId val="1020262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2-45BA-B1EB-A3BA1C80B60F}"/>
            </c:ext>
          </c:extLst>
        </c:ser>
        <c:dLbls>
          <c:showLegendKey val="0"/>
          <c:showVal val="0"/>
          <c:showCatName val="0"/>
          <c:showSerName val="0"/>
          <c:showPercent val="0"/>
          <c:showBubbleSize val="0"/>
        </c:dLbls>
        <c:marker val="1"/>
        <c:smooth val="0"/>
        <c:axId val="102024320"/>
        <c:axId val="102026240"/>
      </c:lineChart>
      <c:catAx>
        <c:axId val="102024320"/>
        <c:scaling>
          <c:orientation val="minMax"/>
        </c:scaling>
        <c:delete val="0"/>
        <c:axPos val="b"/>
        <c:numFmt formatCode="ge" sourceLinked="1"/>
        <c:majorTickMark val="none"/>
        <c:minorTickMark val="none"/>
        <c:tickLblPos val="none"/>
        <c:crossAx val="102026240"/>
        <c:crosses val="autoZero"/>
        <c:auto val="0"/>
        <c:lblAlgn val="ctr"/>
        <c:lblOffset val="100"/>
        <c:noMultiLvlLbl val="1"/>
      </c:catAx>
      <c:valAx>
        <c:axId val="10202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02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9A-44E5-BF65-3D9D0EB1A425}"/>
            </c:ext>
          </c:extLst>
        </c:ser>
        <c:dLbls>
          <c:showLegendKey val="0"/>
          <c:showVal val="0"/>
          <c:showCatName val="0"/>
          <c:showSerName val="0"/>
          <c:showPercent val="0"/>
          <c:showBubbleSize val="0"/>
        </c:dLbls>
        <c:gapWidth val="180"/>
        <c:overlap val="-90"/>
        <c:axId val="101142912"/>
        <c:axId val="1011448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9A-44E5-BF65-3D9D0EB1A425}"/>
            </c:ext>
          </c:extLst>
        </c:ser>
        <c:dLbls>
          <c:showLegendKey val="0"/>
          <c:showVal val="0"/>
          <c:showCatName val="0"/>
          <c:showSerName val="0"/>
          <c:showPercent val="0"/>
          <c:showBubbleSize val="0"/>
        </c:dLbls>
        <c:marker val="1"/>
        <c:smooth val="0"/>
        <c:axId val="101142912"/>
        <c:axId val="101144832"/>
      </c:lineChart>
      <c:catAx>
        <c:axId val="101142912"/>
        <c:scaling>
          <c:orientation val="minMax"/>
        </c:scaling>
        <c:delete val="0"/>
        <c:axPos val="b"/>
        <c:numFmt formatCode="ge" sourceLinked="1"/>
        <c:majorTickMark val="none"/>
        <c:minorTickMark val="none"/>
        <c:tickLblPos val="none"/>
        <c:crossAx val="101144832"/>
        <c:crosses val="autoZero"/>
        <c:auto val="0"/>
        <c:lblAlgn val="ctr"/>
        <c:lblOffset val="100"/>
        <c:noMultiLvlLbl val="1"/>
      </c:catAx>
      <c:valAx>
        <c:axId val="10114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42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3A-4626-BB39-7DD4CB28798C}"/>
            </c:ext>
          </c:extLst>
        </c:ser>
        <c:dLbls>
          <c:showLegendKey val="0"/>
          <c:showVal val="0"/>
          <c:showCatName val="0"/>
          <c:showSerName val="0"/>
          <c:showPercent val="0"/>
          <c:showBubbleSize val="0"/>
        </c:dLbls>
        <c:gapWidth val="180"/>
        <c:overlap val="-90"/>
        <c:axId val="101056512"/>
        <c:axId val="10105766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3A-4626-BB39-7DD4CB28798C}"/>
            </c:ext>
          </c:extLst>
        </c:ser>
        <c:dLbls>
          <c:showLegendKey val="0"/>
          <c:showVal val="0"/>
          <c:showCatName val="0"/>
          <c:showSerName val="0"/>
          <c:showPercent val="0"/>
          <c:showBubbleSize val="0"/>
        </c:dLbls>
        <c:marker val="1"/>
        <c:smooth val="0"/>
        <c:axId val="101056512"/>
        <c:axId val="101057664"/>
      </c:lineChart>
      <c:catAx>
        <c:axId val="101056512"/>
        <c:scaling>
          <c:orientation val="minMax"/>
        </c:scaling>
        <c:delete val="0"/>
        <c:axPos val="b"/>
        <c:numFmt formatCode="ge" sourceLinked="1"/>
        <c:majorTickMark val="none"/>
        <c:minorTickMark val="none"/>
        <c:tickLblPos val="none"/>
        <c:crossAx val="101057664"/>
        <c:crosses val="autoZero"/>
        <c:auto val="0"/>
        <c:lblAlgn val="ctr"/>
        <c:lblOffset val="100"/>
        <c:noMultiLvlLbl val="1"/>
      </c:catAx>
      <c:valAx>
        <c:axId val="10105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05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F1-4695-B4BD-E0FA290522D4}"/>
            </c:ext>
          </c:extLst>
        </c:ser>
        <c:dLbls>
          <c:showLegendKey val="0"/>
          <c:showVal val="0"/>
          <c:showCatName val="0"/>
          <c:showSerName val="0"/>
          <c:showPercent val="0"/>
          <c:showBubbleSize val="0"/>
        </c:dLbls>
        <c:gapWidth val="180"/>
        <c:overlap val="-90"/>
        <c:axId val="101103872"/>
        <c:axId val="10111424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F1-4695-B4BD-E0FA290522D4}"/>
            </c:ext>
          </c:extLst>
        </c:ser>
        <c:dLbls>
          <c:showLegendKey val="0"/>
          <c:showVal val="0"/>
          <c:showCatName val="0"/>
          <c:showSerName val="0"/>
          <c:showPercent val="0"/>
          <c:showBubbleSize val="0"/>
        </c:dLbls>
        <c:marker val="1"/>
        <c:smooth val="0"/>
        <c:axId val="101103872"/>
        <c:axId val="101114240"/>
      </c:lineChart>
      <c:catAx>
        <c:axId val="101103872"/>
        <c:scaling>
          <c:orientation val="minMax"/>
        </c:scaling>
        <c:delete val="0"/>
        <c:axPos val="b"/>
        <c:numFmt formatCode="ge" sourceLinked="1"/>
        <c:majorTickMark val="none"/>
        <c:minorTickMark val="none"/>
        <c:tickLblPos val="none"/>
        <c:crossAx val="101114240"/>
        <c:crosses val="autoZero"/>
        <c:auto val="0"/>
        <c:lblAlgn val="ctr"/>
        <c:lblOffset val="100"/>
        <c:noMultiLvlLbl val="1"/>
      </c:catAx>
      <c:valAx>
        <c:axId val="10111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0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677.3</c:v>
                </c:pt>
                <c:pt idx="1">
                  <c:v>610</c:v>
                </c:pt>
                <c:pt idx="2">
                  <c:v>850.3</c:v>
                </c:pt>
                <c:pt idx="3">
                  <c:v>805.6</c:v>
                </c:pt>
                <c:pt idx="4">
                  <c:v>803.6</c:v>
                </c:pt>
              </c:numCache>
            </c:numRef>
          </c:val>
          <c:extLst xmlns:c16r2="http://schemas.microsoft.com/office/drawing/2015/06/chart">
            <c:ext xmlns:c16="http://schemas.microsoft.com/office/drawing/2014/chart" uri="{C3380CC4-5D6E-409C-BE32-E72D297353CC}">
              <c16:uniqueId val="{00000000-C802-441B-94EF-CEBEBF55459E}"/>
            </c:ext>
          </c:extLst>
        </c:ser>
        <c:dLbls>
          <c:showLegendKey val="0"/>
          <c:showVal val="0"/>
          <c:showCatName val="0"/>
          <c:showSerName val="0"/>
          <c:showPercent val="0"/>
          <c:showBubbleSize val="0"/>
        </c:dLbls>
        <c:gapWidth val="180"/>
        <c:overlap val="-90"/>
        <c:axId val="99437952"/>
        <c:axId val="9944384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C802-441B-94EF-CEBEBF55459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02-441B-94EF-CEBEBF55459E}"/>
            </c:ext>
          </c:extLst>
        </c:ser>
        <c:dLbls>
          <c:showLegendKey val="0"/>
          <c:showVal val="0"/>
          <c:showCatName val="0"/>
          <c:showSerName val="0"/>
          <c:showPercent val="0"/>
          <c:showBubbleSize val="0"/>
        </c:dLbls>
        <c:marker val="1"/>
        <c:smooth val="0"/>
        <c:axId val="99437952"/>
        <c:axId val="99443840"/>
      </c:lineChart>
      <c:catAx>
        <c:axId val="99437952"/>
        <c:scaling>
          <c:orientation val="minMax"/>
        </c:scaling>
        <c:delete val="0"/>
        <c:axPos val="b"/>
        <c:numFmt formatCode="ge" sourceLinked="1"/>
        <c:majorTickMark val="none"/>
        <c:minorTickMark val="none"/>
        <c:tickLblPos val="none"/>
        <c:crossAx val="99443840"/>
        <c:crosses val="autoZero"/>
        <c:auto val="0"/>
        <c:lblAlgn val="ctr"/>
        <c:lblOffset val="100"/>
        <c:noMultiLvlLbl val="1"/>
      </c:catAx>
      <c:valAx>
        <c:axId val="9944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43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6-4048-B421-D08E306D97E0}"/>
            </c:ext>
          </c:extLst>
        </c:ser>
        <c:dLbls>
          <c:showLegendKey val="0"/>
          <c:showVal val="0"/>
          <c:showCatName val="0"/>
          <c:showSerName val="0"/>
          <c:showPercent val="0"/>
          <c:showBubbleSize val="0"/>
        </c:dLbls>
        <c:gapWidth val="180"/>
        <c:overlap val="-90"/>
        <c:axId val="101213696"/>
        <c:axId val="1012156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6-4048-B421-D08E306D97E0}"/>
            </c:ext>
          </c:extLst>
        </c:ser>
        <c:dLbls>
          <c:showLegendKey val="0"/>
          <c:showVal val="0"/>
          <c:showCatName val="0"/>
          <c:showSerName val="0"/>
          <c:showPercent val="0"/>
          <c:showBubbleSize val="0"/>
        </c:dLbls>
        <c:marker val="1"/>
        <c:smooth val="0"/>
        <c:axId val="101213696"/>
        <c:axId val="101215616"/>
      </c:lineChart>
      <c:catAx>
        <c:axId val="101213696"/>
        <c:scaling>
          <c:orientation val="minMax"/>
        </c:scaling>
        <c:delete val="0"/>
        <c:axPos val="b"/>
        <c:numFmt formatCode="ge" sourceLinked="1"/>
        <c:majorTickMark val="none"/>
        <c:minorTickMark val="none"/>
        <c:tickLblPos val="none"/>
        <c:crossAx val="101215616"/>
        <c:crosses val="autoZero"/>
        <c:auto val="0"/>
        <c:lblAlgn val="ctr"/>
        <c:lblOffset val="100"/>
        <c:noMultiLvlLbl val="1"/>
      </c:catAx>
      <c:valAx>
        <c:axId val="10121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1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6564.9</c:v>
                </c:pt>
                <c:pt idx="1">
                  <c:v>6961</c:v>
                </c:pt>
                <c:pt idx="2">
                  <c:v>7904.4</c:v>
                </c:pt>
                <c:pt idx="3">
                  <c:v>7194.5</c:v>
                </c:pt>
                <c:pt idx="4">
                  <c:v>7614.4</c:v>
                </c:pt>
              </c:numCache>
            </c:numRef>
          </c:val>
          <c:extLst xmlns:c16r2="http://schemas.microsoft.com/office/drawing/2015/06/chart">
            <c:ext xmlns:c16="http://schemas.microsoft.com/office/drawing/2014/chart" uri="{C3380CC4-5D6E-409C-BE32-E72D297353CC}">
              <c16:uniqueId val="{00000000-B228-4A5D-B8CE-BDCE241CA32C}"/>
            </c:ext>
          </c:extLst>
        </c:ser>
        <c:dLbls>
          <c:showLegendKey val="0"/>
          <c:showVal val="0"/>
          <c:showCatName val="0"/>
          <c:showSerName val="0"/>
          <c:showPercent val="0"/>
          <c:showBubbleSize val="0"/>
        </c:dLbls>
        <c:gapWidth val="180"/>
        <c:overlap val="-90"/>
        <c:axId val="99473664"/>
        <c:axId val="9948812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B228-4A5D-B8CE-BDCE241CA32C}"/>
            </c:ext>
          </c:extLst>
        </c:ser>
        <c:dLbls>
          <c:showLegendKey val="0"/>
          <c:showVal val="0"/>
          <c:showCatName val="0"/>
          <c:showSerName val="0"/>
          <c:showPercent val="0"/>
          <c:showBubbleSize val="0"/>
        </c:dLbls>
        <c:marker val="1"/>
        <c:smooth val="0"/>
        <c:axId val="99473664"/>
        <c:axId val="99488128"/>
      </c:lineChart>
      <c:catAx>
        <c:axId val="99473664"/>
        <c:scaling>
          <c:orientation val="minMax"/>
        </c:scaling>
        <c:delete val="0"/>
        <c:axPos val="b"/>
        <c:numFmt formatCode="ge" sourceLinked="1"/>
        <c:majorTickMark val="none"/>
        <c:minorTickMark val="none"/>
        <c:tickLblPos val="none"/>
        <c:crossAx val="99488128"/>
        <c:crosses val="autoZero"/>
        <c:auto val="0"/>
        <c:lblAlgn val="ctr"/>
        <c:lblOffset val="100"/>
        <c:noMultiLvlLbl val="1"/>
      </c:catAx>
      <c:valAx>
        <c:axId val="9948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473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1280073</c:v>
                </c:pt>
                <c:pt idx="1">
                  <c:v>1469578</c:v>
                </c:pt>
                <c:pt idx="2">
                  <c:v>1337220</c:v>
                </c:pt>
                <c:pt idx="3">
                  <c:v>1716520</c:v>
                </c:pt>
                <c:pt idx="4">
                  <c:v>1576191</c:v>
                </c:pt>
              </c:numCache>
            </c:numRef>
          </c:val>
          <c:extLst xmlns:c16r2="http://schemas.microsoft.com/office/drawing/2015/06/chart">
            <c:ext xmlns:c16="http://schemas.microsoft.com/office/drawing/2014/chart" uri="{C3380CC4-5D6E-409C-BE32-E72D297353CC}">
              <c16:uniqueId val="{00000000-2EF0-4C26-B1B2-215E6D5D17F0}"/>
            </c:ext>
          </c:extLst>
        </c:ser>
        <c:dLbls>
          <c:showLegendKey val="0"/>
          <c:showVal val="0"/>
          <c:showCatName val="0"/>
          <c:showSerName val="0"/>
          <c:showPercent val="0"/>
          <c:showBubbleSize val="0"/>
        </c:dLbls>
        <c:gapWidth val="180"/>
        <c:overlap val="-90"/>
        <c:axId val="99530240"/>
        <c:axId val="9953216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2EF0-4C26-B1B2-215E6D5D17F0}"/>
            </c:ext>
          </c:extLst>
        </c:ser>
        <c:dLbls>
          <c:showLegendKey val="0"/>
          <c:showVal val="0"/>
          <c:showCatName val="0"/>
          <c:showSerName val="0"/>
          <c:showPercent val="0"/>
          <c:showBubbleSize val="0"/>
        </c:dLbls>
        <c:marker val="1"/>
        <c:smooth val="0"/>
        <c:axId val="99530240"/>
        <c:axId val="99532160"/>
      </c:lineChart>
      <c:catAx>
        <c:axId val="99530240"/>
        <c:scaling>
          <c:orientation val="minMax"/>
        </c:scaling>
        <c:delete val="0"/>
        <c:axPos val="b"/>
        <c:numFmt formatCode="ge" sourceLinked="1"/>
        <c:majorTickMark val="none"/>
        <c:minorTickMark val="none"/>
        <c:tickLblPos val="none"/>
        <c:crossAx val="99532160"/>
        <c:crosses val="autoZero"/>
        <c:auto val="0"/>
        <c:lblAlgn val="ctr"/>
        <c:lblOffset val="100"/>
        <c:noMultiLvlLbl val="1"/>
      </c:catAx>
      <c:valAx>
        <c:axId val="995321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53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47.7</c:v>
                </c:pt>
                <c:pt idx="1">
                  <c:v>46.1</c:v>
                </c:pt>
                <c:pt idx="2">
                  <c:v>45.8</c:v>
                </c:pt>
                <c:pt idx="3">
                  <c:v>45.4</c:v>
                </c:pt>
                <c:pt idx="4">
                  <c:v>44.7</c:v>
                </c:pt>
              </c:numCache>
            </c:numRef>
          </c:val>
          <c:extLst xmlns:c16r2="http://schemas.microsoft.com/office/drawing/2015/06/chart">
            <c:ext xmlns:c16="http://schemas.microsoft.com/office/drawing/2014/chart" uri="{C3380CC4-5D6E-409C-BE32-E72D297353CC}">
              <c16:uniqueId val="{00000000-DC6E-4EE2-B8DF-CC6014F69E64}"/>
            </c:ext>
          </c:extLst>
        </c:ser>
        <c:dLbls>
          <c:showLegendKey val="0"/>
          <c:showVal val="0"/>
          <c:showCatName val="0"/>
          <c:showSerName val="0"/>
          <c:showPercent val="0"/>
          <c:showBubbleSize val="0"/>
        </c:dLbls>
        <c:gapWidth val="180"/>
        <c:overlap val="-90"/>
        <c:axId val="100915840"/>
        <c:axId val="1009221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DC6E-4EE2-B8DF-CC6014F69E64}"/>
            </c:ext>
          </c:extLst>
        </c:ser>
        <c:dLbls>
          <c:showLegendKey val="0"/>
          <c:showVal val="0"/>
          <c:showCatName val="0"/>
          <c:showSerName val="0"/>
          <c:showPercent val="0"/>
          <c:showBubbleSize val="0"/>
        </c:dLbls>
        <c:marker val="1"/>
        <c:smooth val="0"/>
        <c:axId val="100915840"/>
        <c:axId val="100922112"/>
      </c:lineChart>
      <c:catAx>
        <c:axId val="100915840"/>
        <c:scaling>
          <c:orientation val="minMax"/>
        </c:scaling>
        <c:delete val="0"/>
        <c:axPos val="b"/>
        <c:numFmt formatCode="ge" sourceLinked="1"/>
        <c:majorTickMark val="none"/>
        <c:minorTickMark val="none"/>
        <c:tickLblPos val="none"/>
        <c:crossAx val="100922112"/>
        <c:crosses val="autoZero"/>
        <c:auto val="0"/>
        <c:lblAlgn val="ctr"/>
        <c:lblOffset val="100"/>
        <c:noMultiLvlLbl val="1"/>
      </c:catAx>
      <c:valAx>
        <c:axId val="100922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1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13.4</c:v>
                </c:pt>
                <c:pt idx="1">
                  <c:v>19.3</c:v>
                </c:pt>
                <c:pt idx="2">
                  <c:v>19</c:v>
                </c:pt>
                <c:pt idx="3">
                  <c:v>17.3</c:v>
                </c:pt>
                <c:pt idx="4">
                  <c:v>22.6</c:v>
                </c:pt>
              </c:numCache>
            </c:numRef>
          </c:val>
          <c:extLst xmlns:c16r2="http://schemas.microsoft.com/office/drawing/2015/06/chart">
            <c:ext xmlns:c16="http://schemas.microsoft.com/office/drawing/2014/chart" uri="{C3380CC4-5D6E-409C-BE32-E72D297353CC}">
              <c16:uniqueId val="{00000000-BEEE-42A9-87A2-A176FCB83D33}"/>
            </c:ext>
          </c:extLst>
        </c:ser>
        <c:dLbls>
          <c:showLegendKey val="0"/>
          <c:showVal val="0"/>
          <c:showCatName val="0"/>
          <c:showSerName val="0"/>
          <c:showPercent val="0"/>
          <c:showBubbleSize val="0"/>
        </c:dLbls>
        <c:gapWidth val="180"/>
        <c:overlap val="-90"/>
        <c:axId val="100630912"/>
        <c:axId val="1006328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BEEE-42A9-87A2-A176FCB83D33}"/>
            </c:ext>
          </c:extLst>
        </c:ser>
        <c:dLbls>
          <c:showLegendKey val="0"/>
          <c:showVal val="0"/>
          <c:showCatName val="0"/>
          <c:showSerName val="0"/>
          <c:showPercent val="0"/>
          <c:showBubbleSize val="0"/>
        </c:dLbls>
        <c:marker val="1"/>
        <c:smooth val="0"/>
        <c:axId val="100630912"/>
        <c:axId val="100632832"/>
      </c:lineChart>
      <c:catAx>
        <c:axId val="100630912"/>
        <c:scaling>
          <c:orientation val="minMax"/>
        </c:scaling>
        <c:delete val="0"/>
        <c:axPos val="b"/>
        <c:numFmt formatCode="ge" sourceLinked="1"/>
        <c:majorTickMark val="none"/>
        <c:minorTickMark val="none"/>
        <c:tickLblPos val="none"/>
        <c:crossAx val="100632832"/>
        <c:crosses val="autoZero"/>
        <c:auto val="0"/>
        <c:lblAlgn val="ctr"/>
        <c:lblOffset val="100"/>
        <c:noMultiLvlLbl val="1"/>
      </c:catAx>
      <c:valAx>
        <c:axId val="10063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63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137.69999999999999</c:v>
                </c:pt>
                <c:pt idx="1">
                  <c:v>129.19999999999999</c:v>
                </c:pt>
                <c:pt idx="2">
                  <c:v>110.4</c:v>
                </c:pt>
                <c:pt idx="3">
                  <c:v>90.4</c:v>
                </c:pt>
                <c:pt idx="4">
                  <c:v>74.2</c:v>
                </c:pt>
              </c:numCache>
            </c:numRef>
          </c:val>
          <c:extLst xmlns:c16r2="http://schemas.microsoft.com/office/drawing/2015/06/chart">
            <c:ext xmlns:c16="http://schemas.microsoft.com/office/drawing/2014/chart" uri="{C3380CC4-5D6E-409C-BE32-E72D297353CC}">
              <c16:uniqueId val="{00000000-93F2-4A88-811F-4FA58182124B}"/>
            </c:ext>
          </c:extLst>
        </c:ser>
        <c:dLbls>
          <c:showLegendKey val="0"/>
          <c:showVal val="0"/>
          <c:showCatName val="0"/>
          <c:showSerName val="0"/>
          <c:showPercent val="0"/>
          <c:showBubbleSize val="0"/>
        </c:dLbls>
        <c:gapWidth val="180"/>
        <c:overlap val="-90"/>
        <c:axId val="100666368"/>
        <c:axId val="1006767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93F2-4A88-811F-4FA58182124B}"/>
            </c:ext>
          </c:extLst>
        </c:ser>
        <c:dLbls>
          <c:showLegendKey val="0"/>
          <c:showVal val="0"/>
          <c:showCatName val="0"/>
          <c:showSerName val="0"/>
          <c:showPercent val="0"/>
          <c:showBubbleSize val="0"/>
        </c:dLbls>
        <c:marker val="1"/>
        <c:smooth val="0"/>
        <c:axId val="100666368"/>
        <c:axId val="100676736"/>
      </c:lineChart>
      <c:catAx>
        <c:axId val="100666368"/>
        <c:scaling>
          <c:orientation val="minMax"/>
        </c:scaling>
        <c:delete val="0"/>
        <c:axPos val="b"/>
        <c:numFmt formatCode="ge" sourceLinked="1"/>
        <c:majorTickMark val="none"/>
        <c:minorTickMark val="none"/>
        <c:tickLblPos val="none"/>
        <c:crossAx val="100676736"/>
        <c:crosses val="autoZero"/>
        <c:auto val="0"/>
        <c:lblAlgn val="ctr"/>
        <c:lblOffset val="100"/>
        <c:noMultiLvlLbl val="1"/>
      </c:catAx>
      <c:valAx>
        <c:axId val="1006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66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54.4</c:v>
                </c:pt>
                <c:pt idx="1">
                  <c:v>57.2</c:v>
                </c:pt>
                <c:pt idx="2">
                  <c:v>57.5</c:v>
                </c:pt>
                <c:pt idx="3">
                  <c:v>59.4</c:v>
                </c:pt>
                <c:pt idx="4">
                  <c:v>60.8</c:v>
                </c:pt>
              </c:numCache>
            </c:numRef>
          </c:val>
          <c:extLst xmlns:c16r2="http://schemas.microsoft.com/office/drawing/2015/06/chart">
            <c:ext xmlns:c16="http://schemas.microsoft.com/office/drawing/2014/chart" uri="{C3380CC4-5D6E-409C-BE32-E72D297353CC}">
              <c16:uniqueId val="{00000000-D451-4A5B-99C0-C6E500AFC948}"/>
            </c:ext>
          </c:extLst>
        </c:ser>
        <c:dLbls>
          <c:showLegendKey val="0"/>
          <c:showVal val="0"/>
          <c:showCatName val="0"/>
          <c:showSerName val="0"/>
          <c:showPercent val="0"/>
          <c:showBubbleSize val="0"/>
        </c:dLbls>
        <c:gapWidth val="180"/>
        <c:overlap val="-90"/>
        <c:axId val="100714368"/>
        <c:axId val="10071654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D451-4A5B-99C0-C6E500AFC948}"/>
            </c:ext>
          </c:extLst>
        </c:ser>
        <c:dLbls>
          <c:showLegendKey val="0"/>
          <c:showVal val="0"/>
          <c:showCatName val="0"/>
          <c:showSerName val="0"/>
          <c:showPercent val="0"/>
          <c:showBubbleSize val="0"/>
        </c:dLbls>
        <c:marker val="1"/>
        <c:smooth val="0"/>
        <c:axId val="100714368"/>
        <c:axId val="100716544"/>
      </c:lineChart>
      <c:catAx>
        <c:axId val="100714368"/>
        <c:scaling>
          <c:orientation val="minMax"/>
        </c:scaling>
        <c:delete val="0"/>
        <c:axPos val="b"/>
        <c:numFmt formatCode="ge" sourceLinked="1"/>
        <c:majorTickMark val="none"/>
        <c:minorTickMark val="none"/>
        <c:tickLblPos val="none"/>
        <c:crossAx val="100716544"/>
        <c:crosses val="autoZero"/>
        <c:auto val="0"/>
        <c:lblAlgn val="ctr"/>
        <c:lblOffset val="100"/>
        <c:noMultiLvlLbl val="1"/>
      </c:catAx>
      <c:valAx>
        <c:axId val="10071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07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50985" y="12112831"/>
          <a:ext cx="5232798"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50985" y="15133617"/>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50985" y="18160588"/>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50985" y="21170241"/>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50985" y="24148969"/>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54008" y="12112831"/>
          <a:ext cx="5232799"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54008" y="15133617"/>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54008" y="18160588"/>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54008" y="21170241"/>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54008" y="24148969"/>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868165"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868165"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868165"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868165"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868165"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2314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2314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2314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2314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2314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53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53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53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53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53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53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54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541"/>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542"/>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54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54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54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546"/>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547"/>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54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54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550"/>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551"/>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552"/>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553"/>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554"/>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555"/>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556"/>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557"/>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558"/>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559"/>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560"/>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561"/>
                </a:ext>
              </a:extLst>
            </xdr:cNvPicPr>
          </xdr:nvPicPr>
          <xdr:blipFill>
            <a:blip xmlns:r="http://schemas.openxmlformats.org/officeDocument/2006/relationships" r:embed="rId46"/>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562"/>
                </a:ext>
              </a:extLst>
            </xdr:cNvPicPr>
          </xdr:nvPicPr>
          <xdr:blipFill>
            <a:blip xmlns:r="http://schemas.openxmlformats.org/officeDocument/2006/relationships" r:embed="rId4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563"/>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564"/>
                </a:ext>
              </a:extLst>
            </xdr:cNvPicPr>
          </xdr:nvPicPr>
          <xdr:blipFill>
            <a:blip xmlns:r="http://schemas.openxmlformats.org/officeDocument/2006/relationships" r:embed="rId47"/>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3565"/>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3566"/>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3567"/>
                </a:ext>
              </a:extLst>
            </xdr:cNvPicPr>
          </xdr:nvPicPr>
          <xdr:blipFill>
            <a:blip xmlns:r="http://schemas.openxmlformats.org/officeDocument/2006/relationships" r:embed="rId47"/>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3568"/>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3569"/>
                </a:ext>
              </a:extLst>
            </xdr:cNvPicPr>
          </xdr:nvPicPr>
          <xdr:blipFill>
            <a:blip xmlns:r="http://schemas.openxmlformats.org/officeDocument/2006/relationships" r:embed="rId47"/>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3570"/>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3571"/>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3572"/>
                </a:ext>
              </a:extLst>
            </xdr:cNvPicPr>
          </xdr:nvPicPr>
          <xdr:blipFill>
            <a:blip xmlns:r="http://schemas.openxmlformats.org/officeDocument/2006/relationships" r:embed="rId47"/>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3573"/>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3574"/>
                </a:ext>
              </a:extLst>
            </xdr:cNvPicPr>
          </xdr:nvPicPr>
          <xdr:blipFill>
            <a:blip xmlns:r="http://schemas.openxmlformats.org/officeDocument/2006/relationships" r:embed="rId47"/>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3575"/>
                </a:ext>
              </a:extLst>
            </xdr:cNvPicPr>
          </xdr:nvPicPr>
          <xdr:blipFill>
            <a:blip xmlns:r="http://schemas.openxmlformats.org/officeDocument/2006/relationships" r:embed="rId47"/>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3576"/>
                </a:ext>
              </a:extLst>
            </xdr:cNvPicPr>
          </xdr:nvPicPr>
          <xdr:blipFill>
            <a:blip xmlns:r="http://schemas.openxmlformats.org/officeDocument/2006/relationships" r:embed="rId47"/>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3577"/>
                </a:ext>
              </a:extLst>
            </xdr:cNvPicPr>
          </xdr:nvPicPr>
          <xdr:blipFill>
            <a:blip xmlns:r="http://schemas.openxmlformats.org/officeDocument/2006/relationships" r:embed="rId47"/>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3578"/>
                </a:ext>
              </a:extLst>
            </xdr:cNvPicPr>
          </xdr:nvPicPr>
          <xdr:blipFill>
            <a:blip xmlns:r="http://schemas.openxmlformats.org/officeDocument/2006/relationships" r:embed="rId47"/>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48" zoomScale="70" zoomScaleNormal="70" workbookViewId="0">
      <selection activeCell="AK97" sqref="AK97:AQ9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自治体職員</v>
      </c>
      <c r="K3" s="175"/>
      <c r="L3" s="175"/>
      <c r="M3" s="175"/>
      <c r="N3" s="176">
        <f>データ!L6</f>
        <v>79.7</v>
      </c>
      <c r="O3" s="176"/>
      <c r="P3" s="176"/>
      <c r="Q3" s="177"/>
      <c r="R3" s="1"/>
      <c r="S3" s="178" t="s">
        <v>257</v>
      </c>
      <c r="T3" s="179"/>
      <c r="U3" s="179"/>
      <c r="V3" s="179"/>
      <c r="W3" s="179"/>
      <c r="X3" s="179"/>
      <c r="Y3" s="179"/>
      <c r="Z3" s="179"/>
      <c r="AA3" s="179"/>
      <c r="AB3" s="179"/>
      <c r="AC3" s="179"/>
      <c r="AD3" s="179"/>
      <c r="AE3" s="179"/>
      <c r="AF3" s="179"/>
      <c r="AG3" s="179"/>
      <c r="AH3" s="180"/>
      <c r="AI3" s="1"/>
      <c r="AJ3" s="1"/>
      <c r="AK3" s="112" t="s">
        <v>256</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9</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126</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f>データ!W6</f>
        <v>279897</v>
      </c>
      <c r="G12" s="151"/>
      <c r="H12" s="150">
        <f>データ!X6</f>
        <v>270814</v>
      </c>
      <c r="I12" s="151"/>
      <c r="J12" s="150">
        <f>データ!Y6</f>
        <v>271866</v>
      </c>
      <c r="K12" s="151"/>
      <c r="L12" s="150">
        <f>データ!Z6</f>
        <v>268395</v>
      </c>
      <c r="M12" s="151"/>
      <c r="N12" s="152">
        <f>データ!AA6</f>
        <v>264651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279897</v>
      </c>
      <c r="G16" s="146"/>
      <c r="H16" s="146">
        <f>データ!AR6</f>
        <v>270814</v>
      </c>
      <c r="I16" s="146"/>
      <c r="J16" s="146">
        <f>データ!AS6</f>
        <v>271866</v>
      </c>
      <c r="K16" s="146"/>
      <c r="L16" s="146">
        <f>データ!AT6</f>
        <v>268395</v>
      </c>
      <c r="M16" s="146"/>
      <c r="N16" s="138">
        <f>データ!AU6</f>
        <v>264651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f>データ!AV6</f>
        <v>1958290</v>
      </c>
      <c r="G19" s="136"/>
      <c r="H19" s="136"/>
      <c r="I19" s="136">
        <f>データ!AW6</f>
        <v>941736</v>
      </c>
      <c r="J19" s="136"/>
      <c r="K19" s="136"/>
      <c r="L19" s="136">
        <f>データ!AX6</f>
        <v>2900026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259</v>
      </c>
      <c r="AL40" s="113"/>
      <c r="AM40" s="113"/>
      <c r="AN40" s="113"/>
      <c r="AO40" s="113"/>
      <c r="AP40" s="113"/>
      <c r="AQ40" s="114"/>
    </row>
    <row r="41" spans="1:43" ht="29.45"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258</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mpdhl54u9uVIEQyOlQkfhV4c6fKjTj+kBuLozHZFXDxTxU0WGdPMGR11wAn8h+7Prrab7VShDdek7CeisyFrA==" saltValue="suOPNMza9KjrJC326S3A+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c r="A6" s="49" t="s">
        <v>114</v>
      </c>
      <c r="B6" s="67" t="str">
        <f>B7</f>
        <v>2017</v>
      </c>
      <c r="C6" s="67" t="str">
        <f t="shared" ref="C6:AX6" si="6">C7</f>
        <v>380008</v>
      </c>
      <c r="D6" s="67" t="str">
        <f t="shared" si="6"/>
        <v>46</v>
      </c>
      <c r="E6" s="67" t="str">
        <f t="shared" si="6"/>
        <v>04</v>
      </c>
      <c r="F6" s="67" t="str">
        <f t="shared" si="6"/>
        <v>0</v>
      </c>
      <c r="G6" s="67" t="str">
        <f t="shared" si="6"/>
        <v>000</v>
      </c>
      <c r="H6" s="67" t="str">
        <f t="shared" si="6"/>
        <v>愛媛県</v>
      </c>
      <c r="I6" s="67" t="str">
        <f t="shared" si="6"/>
        <v>法適用</v>
      </c>
      <c r="J6" s="67" t="str">
        <f t="shared" si="6"/>
        <v>電気事業</v>
      </c>
      <c r="K6" s="67" t="str">
        <f t="shared" si="6"/>
        <v>自治体職員</v>
      </c>
      <c r="L6" s="68">
        <f t="shared" si="6"/>
        <v>79.7</v>
      </c>
      <c r="M6" s="69">
        <f t="shared" si="6"/>
        <v>9</v>
      </c>
      <c r="N6" s="69" t="str">
        <f t="shared" si="6"/>
        <v>-</v>
      </c>
      <c r="O6" s="69" t="str">
        <f t="shared" si="6"/>
        <v>-</v>
      </c>
      <c r="P6" s="69" t="str">
        <f t="shared" si="6"/>
        <v>-</v>
      </c>
      <c r="Q6" s="69" t="str">
        <f t="shared" si="6"/>
        <v>-</v>
      </c>
      <c r="R6" s="70" t="str">
        <f>R7</f>
        <v>平成30年3月31日　銅山川第一発電所　ほか</v>
      </c>
      <c r="S6" s="71" t="str">
        <f t="shared" si="6"/>
        <v>平成33年11月30日　銅山川第一発電所（2号機）ほか</v>
      </c>
      <c r="T6" s="67" t="str">
        <f t="shared" si="6"/>
        <v>無</v>
      </c>
      <c r="U6" s="71" t="str">
        <f t="shared" si="6"/>
        <v>四国電力株式会社</v>
      </c>
      <c r="V6" s="68" t="str">
        <f t="shared" si="6"/>
        <v>-</v>
      </c>
      <c r="W6" s="69">
        <f>W7</f>
        <v>279897</v>
      </c>
      <c r="X6" s="69">
        <f t="shared" si="6"/>
        <v>270814</v>
      </c>
      <c r="Y6" s="69">
        <f t="shared" si="6"/>
        <v>271866</v>
      </c>
      <c r="Z6" s="69">
        <f t="shared" si="6"/>
        <v>268395</v>
      </c>
      <c r="AA6" s="69">
        <f t="shared" si="6"/>
        <v>264651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279897</v>
      </c>
      <c r="AR6" s="69">
        <f t="shared" si="6"/>
        <v>270814</v>
      </c>
      <c r="AS6" s="69">
        <f t="shared" si="6"/>
        <v>271866</v>
      </c>
      <c r="AT6" s="69">
        <f t="shared" si="6"/>
        <v>268395</v>
      </c>
      <c r="AU6" s="69">
        <f t="shared" si="6"/>
        <v>264651</v>
      </c>
      <c r="AV6" s="69">
        <f t="shared" si="6"/>
        <v>1958290</v>
      </c>
      <c r="AW6" s="69">
        <f t="shared" si="6"/>
        <v>941736</v>
      </c>
      <c r="AX6" s="69">
        <f t="shared" si="6"/>
        <v>2900026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c r="A7" s="49"/>
      <c r="B7" s="77" t="s">
        <v>115</v>
      </c>
      <c r="C7" s="77" t="s">
        <v>116</v>
      </c>
      <c r="D7" s="77" t="s">
        <v>117</v>
      </c>
      <c r="E7" s="77" t="s">
        <v>118</v>
      </c>
      <c r="F7" s="77" t="s">
        <v>119</v>
      </c>
      <c r="G7" s="77" t="s">
        <v>120</v>
      </c>
      <c r="H7" s="77" t="s">
        <v>121</v>
      </c>
      <c r="I7" s="77" t="s">
        <v>122</v>
      </c>
      <c r="J7" s="77" t="s">
        <v>123</v>
      </c>
      <c r="K7" s="77" t="s">
        <v>124</v>
      </c>
      <c r="L7" s="78">
        <v>79.7</v>
      </c>
      <c r="M7" s="79">
        <v>9</v>
      </c>
      <c r="N7" s="79" t="s">
        <v>125</v>
      </c>
      <c r="O7" s="80" t="s">
        <v>125</v>
      </c>
      <c r="P7" s="80" t="s">
        <v>125</v>
      </c>
      <c r="Q7" s="80" t="s">
        <v>125</v>
      </c>
      <c r="R7" s="81" t="s">
        <v>126</v>
      </c>
      <c r="S7" s="81" t="s">
        <v>127</v>
      </c>
      <c r="T7" s="82" t="s">
        <v>128</v>
      </c>
      <c r="U7" s="81" t="s">
        <v>129</v>
      </c>
      <c r="V7" s="78" t="s">
        <v>125</v>
      </c>
      <c r="W7" s="80">
        <v>279897</v>
      </c>
      <c r="X7" s="80">
        <v>270814</v>
      </c>
      <c r="Y7" s="80">
        <v>271866</v>
      </c>
      <c r="Z7" s="80">
        <v>268395</v>
      </c>
      <c r="AA7" s="80">
        <v>264651</v>
      </c>
      <c r="AB7" s="80" t="s">
        <v>125</v>
      </c>
      <c r="AC7" s="80" t="s">
        <v>125</v>
      </c>
      <c r="AD7" s="80" t="s">
        <v>125</v>
      </c>
      <c r="AE7" s="80" t="s">
        <v>125</v>
      </c>
      <c r="AF7" s="80" t="s">
        <v>125</v>
      </c>
      <c r="AG7" s="80" t="s">
        <v>125</v>
      </c>
      <c r="AH7" s="80" t="s">
        <v>125</v>
      </c>
      <c r="AI7" s="80" t="s">
        <v>125</v>
      </c>
      <c r="AJ7" s="80" t="s">
        <v>125</v>
      </c>
      <c r="AK7" s="80" t="s">
        <v>125</v>
      </c>
      <c r="AL7" s="80" t="s">
        <v>125</v>
      </c>
      <c r="AM7" s="80" t="s">
        <v>125</v>
      </c>
      <c r="AN7" s="80" t="s">
        <v>125</v>
      </c>
      <c r="AO7" s="80" t="s">
        <v>125</v>
      </c>
      <c r="AP7" s="80" t="s">
        <v>125</v>
      </c>
      <c r="AQ7" s="80">
        <v>279897</v>
      </c>
      <c r="AR7" s="80">
        <v>270814</v>
      </c>
      <c r="AS7" s="80">
        <v>271866</v>
      </c>
      <c r="AT7" s="80">
        <v>268395</v>
      </c>
      <c r="AU7" s="80">
        <v>264651</v>
      </c>
      <c r="AV7" s="80">
        <v>1958290</v>
      </c>
      <c r="AW7" s="80">
        <v>941736</v>
      </c>
      <c r="AX7" s="80">
        <v>2900026</v>
      </c>
      <c r="AY7" s="83">
        <v>135.69999999999999</v>
      </c>
      <c r="AZ7" s="83">
        <v>127.7</v>
      </c>
      <c r="BA7" s="83">
        <v>122.8</v>
      </c>
      <c r="BB7" s="83">
        <v>148</v>
      </c>
      <c r="BC7" s="83">
        <v>150.9</v>
      </c>
      <c r="BD7" s="83">
        <v>119.7</v>
      </c>
      <c r="BE7" s="83">
        <v>125.7</v>
      </c>
      <c r="BF7" s="83">
        <v>129.69999999999999</v>
      </c>
      <c r="BG7" s="83">
        <v>135.9</v>
      </c>
      <c r="BH7" s="83">
        <v>130.5</v>
      </c>
      <c r="BI7" s="83">
        <v>100</v>
      </c>
      <c r="BJ7" s="83">
        <v>144.19999999999999</v>
      </c>
      <c r="BK7" s="83">
        <v>132.9</v>
      </c>
      <c r="BL7" s="83">
        <v>124.2</v>
      </c>
      <c r="BM7" s="83">
        <v>151.4</v>
      </c>
      <c r="BN7" s="83">
        <v>152.80000000000001</v>
      </c>
      <c r="BO7" s="83">
        <v>121.8</v>
      </c>
      <c r="BP7" s="83">
        <v>124.8</v>
      </c>
      <c r="BQ7" s="83">
        <v>130.4</v>
      </c>
      <c r="BR7" s="83">
        <v>136.30000000000001</v>
      </c>
      <c r="BS7" s="83">
        <v>130.69999999999999</v>
      </c>
      <c r="BT7" s="83">
        <v>100</v>
      </c>
      <c r="BU7" s="83">
        <v>677.3</v>
      </c>
      <c r="BV7" s="83">
        <v>610</v>
      </c>
      <c r="BW7" s="83">
        <v>850.3</v>
      </c>
      <c r="BX7" s="83">
        <v>805.6</v>
      </c>
      <c r="BY7" s="83">
        <v>803.6</v>
      </c>
      <c r="BZ7" s="83">
        <v>992.4</v>
      </c>
      <c r="CA7" s="83">
        <v>638.79999999999995</v>
      </c>
      <c r="CB7" s="83">
        <v>716.7</v>
      </c>
      <c r="CC7" s="83">
        <v>688</v>
      </c>
      <c r="CD7" s="83">
        <v>707.7</v>
      </c>
      <c r="CE7" s="83">
        <v>100</v>
      </c>
      <c r="CF7" s="83">
        <v>6564.9</v>
      </c>
      <c r="CG7" s="83">
        <v>6961</v>
      </c>
      <c r="CH7" s="83">
        <v>7904.4</v>
      </c>
      <c r="CI7" s="83">
        <v>7194.5</v>
      </c>
      <c r="CJ7" s="83">
        <v>7614.4</v>
      </c>
      <c r="CK7" s="83">
        <v>7914.4</v>
      </c>
      <c r="CL7" s="83">
        <v>7493.6</v>
      </c>
      <c r="CM7" s="83">
        <v>8014.2</v>
      </c>
      <c r="CN7" s="83">
        <v>8260</v>
      </c>
      <c r="CO7" s="83">
        <v>8600.1</v>
      </c>
      <c r="CP7" s="80">
        <v>1280073</v>
      </c>
      <c r="CQ7" s="80">
        <v>1469578</v>
      </c>
      <c r="CR7" s="80">
        <v>1337220</v>
      </c>
      <c r="CS7" s="80">
        <v>1716520</v>
      </c>
      <c r="CT7" s="80">
        <v>1576191</v>
      </c>
      <c r="CU7" s="80">
        <v>1160012</v>
      </c>
      <c r="CV7" s="80">
        <v>1146099</v>
      </c>
      <c r="CW7" s="80">
        <v>1494682</v>
      </c>
      <c r="CX7" s="80">
        <v>1543942</v>
      </c>
      <c r="CY7" s="80">
        <v>1467681</v>
      </c>
      <c r="CZ7" s="80">
        <v>67530</v>
      </c>
      <c r="DA7" s="83">
        <v>47.7</v>
      </c>
      <c r="DB7" s="83">
        <v>46.1</v>
      </c>
      <c r="DC7" s="83">
        <v>45.8</v>
      </c>
      <c r="DD7" s="83">
        <v>45.4</v>
      </c>
      <c r="DE7" s="83">
        <v>44.7</v>
      </c>
      <c r="DF7" s="83">
        <v>36.299999999999997</v>
      </c>
      <c r="DG7" s="83">
        <v>38.4</v>
      </c>
      <c r="DH7" s="83">
        <v>37.700000000000003</v>
      </c>
      <c r="DI7" s="83">
        <v>36.200000000000003</v>
      </c>
      <c r="DJ7" s="83">
        <v>36.5</v>
      </c>
      <c r="DK7" s="83">
        <v>13.4</v>
      </c>
      <c r="DL7" s="83">
        <v>19.3</v>
      </c>
      <c r="DM7" s="83">
        <v>19</v>
      </c>
      <c r="DN7" s="83">
        <v>17.3</v>
      </c>
      <c r="DO7" s="83">
        <v>22.6</v>
      </c>
      <c r="DP7" s="83">
        <v>22.1</v>
      </c>
      <c r="DQ7" s="83">
        <v>21.1</v>
      </c>
      <c r="DR7" s="83">
        <v>20</v>
      </c>
      <c r="DS7" s="83">
        <v>18.2</v>
      </c>
      <c r="DT7" s="83">
        <v>20.9</v>
      </c>
      <c r="DU7" s="83">
        <v>137.69999999999999</v>
      </c>
      <c r="DV7" s="83">
        <v>129.19999999999999</v>
      </c>
      <c r="DW7" s="83">
        <v>110.4</v>
      </c>
      <c r="DX7" s="83">
        <v>90.4</v>
      </c>
      <c r="DY7" s="83">
        <v>74.2</v>
      </c>
      <c r="DZ7" s="83">
        <v>130.19999999999999</v>
      </c>
      <c r="EA7" s="83">
        <v>128.80000000000001</v>
      </c>
      <c r="EB7" s="83">
        <v>109.9</v>
      </c>
      <c r="EC7" s="83">
        <v>103.6</v>
      </c>
      <c r="ED7" s="83">
        <v>95.7</v>
      </c>
      <c r="EE7" s="83">
        <v>54.4</v>
      </c>
      <c r="EF7" s="83">
        <v>57.2</v>
      </c>
      <c r="EG7" s="83">
        <v>57.5</v>
      </c>
      <c r="EH7" s="83">
        <v>59.4</v>
      </c>
      <c r="EI7" s="83">
        <v>60.8</v>
      </c>
      <c r="EJ7" s="83">
        <v>57.7</v>
      </c>
      <c r="EK7" s="83">
        <v>59.8</v>
      </c>
      <c r="EL7" s="83">
        <v>59.6</v>
      </c>
      <c r="EM7" s="83">
        <v>60.3</v>
      </c>
      <c r="EN7" s="83">
        <v>60.2</v>
      </c>
      <c r="EO7" s="83">
        <v>31.1</v>
      </c>
      <c r="EP7" s="83">
        <v>32.1</v>
      </c>
      <c r="EQ7" s="83">
        <v>35.299999999999997</v>
      </c>
      <c r="ER7" s="83">
        <v>32.5</v>
      </c>
      <c r="ES7" s="83">
        <v>32.5</v>
      </c>
      <c r="ET7" s="83">
        <v>15.3</v>
      </c>
      <c r="EU7" s="83">
        <v>16.2</v>
      </c>
      <c r="EV7" s="83">
        <v>18.7</v>
      </c>
      <c r="EW7" s="83">
        <v>20.5</v>
      </c>
      <c r="EX7" s="83">
        <v>21.4</v>
      </c>
      <c r="EY7" s="80">
        <v>67530</v>
      </c>
      <c r="EZ7" s="83">
        <v>47.7</v>
      </c>
      <c r="FA7" s="83">
        <v>46.1</v>
      </c>
      <c r="FB7" s="83">
        <v>45.8</v>
      </c>
      <c r="FC7" s="83">
        <v>45.4</v>
      </c>
      <c r="FD7" s="83">
        <v>44.7</v>
      </c>
      <c r="FE7" s="83">
        <v>37</v>
      </c>
      <c r="FF7" s="83">
        <v>39.5</v>
      </c>
      <c r="FG7" s="83">
        <v>39.1</v>
      </c>
      <c r="FH7" s="83">
        <v>37.299999999999997</v>
      </c>
      <c r="FI7" s="83">
        <v>38</v>
      </c>
      <c r="FJ7" s="83">
        <v>13.4</v>
      </c>
      <c r="FK7" s="83">
        <v>19.3</v>
      </c>
      <c r="FL7" s="83">
        <v>19</v>
      </c>
      <c r="FM7" s="83">
        <v>17.3</v>
      </c>
      <c r="FN7" s="83">
        <v>22.6</v>
      </c>
      <c r="FO7" s="83">
        <v>22.6</v>
      </c>
      <c r="FP7" s="83">
        <v>22</v>
      </c>
      <c r="FQ7" s="83">
        <v>21.4</v>
      </c>
      <c r="FR7" s="83">
        <v>19.3</v>
      </c>
      <c r="FS7" s="83">
        <v>20.6</v>
      </c>
      <c r="FT7" s="83">
        <v>137.69999999999999</v>
      </c>
      <c r="FU7" s="83">
        <v>129.19999999999999</v>
      </c>
      <c r="FV7" s="83">
        <v>110.4</v>
      </c>
      <c r="FW7" s="83">
        <v>90.4</v>
      </c>
      <c r="FX7" s="83">
        <v>74.2</v>
      </c>
      <c r="FY7" s="83">
        <v>120.9</v>
      </c>
      <c r="FZ7" s="83">
        <v>105.7</v>
      </c>
      <c r="GA7" s="83">
        <v>89.4</v>
      </c>
      <c r="GB7" s="83">
        <v>83.3</v>
      </c>
      <c r="GC7" s="83">
        <v>73.2</v>
      </c>
      <c r="GD7" s="83">
        <v>54.4</v>
      </c>
      <c r="GE7" s="83">
        <v>57.2</v>
      </c>
      <c r="GF7" s="83">
        <v>57.5</v>
      </c>
      <c r="GG7" s="83">
        <v>59.4</v>
      </c>
      <c r="GH7" s="83">
        <v>60.8</v>
      </c>
      <c r="GI7" s="83">
        <v>58.6</v>
      </c>
      <c r="GJ7" s="83">
        <v>61.3</v>
      </c>
      <c r="GK7" s="83">
        <v>61.7</v>
      </c>
      <c r="GL7" s="83">
        <v>62.1</v>
      </c>
      <c r="GM7" s="83">
        <v>62.6</v>
      </c>
      <c r="GN7" s="83">
        <v>31.1</v>
      </c>
      <c r="GO7" s="83">
        <v>32.1</v>
      </c>
      <c r="GP7" s="83">
        <v>35.299999999999997</v>
      </c>
      <c r="GQ7" s="83">
        <v>32.5</v>
      </c>
      <c r="GR7" s="83">
        <v>32.5</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t="s">
        <v>125</v>
      </c>
      <c r="KW7" s="83" t="s">
        <v>125</v>
      </c>
      <c r="KX7" s="83" t="s">
        <v>125</v>
      </c>
      <c r="KY7" s="83" t="s">
        <v>125</v>
      </c>
      <c r="KZ7" s="83" t="s">
        <v>125</v>
      </c>
      <c r="LA7" s="83" t="s">
        <v>125</v>
      </c>
      <c r="LB7" s="83">
        <v>7.1</v>
      </c>
      <c r="LC7" s="83">
        <v>8.9</v>
      </c>
      <c r="LD7" s="83">
        <v>11.8</v>
      </c>
      <c r="LE7" s="83">
        <v>15.3</v>
      </c>
      <c r="LF7" s="83">
        <v>15.4</v>
      </c>
      <c r="LG7" s="83" t="s">
        <v>125</v>
      </c>
      <c r="LH7" s="83" t="s">
        <v>125</v>
      </c>
      <c r="LI7" s="83" t="s">
        <v>125</v>
      </c>
      <c r="LJ7" s="83" t="s">
        <v>125</v>
      </c>
      <c r="LK7" s="83" t="s">
        <v>125</v>
      </c>
      <c r="LL7" s="83">
        <v>8.6</v>
      </c>
      <c r="LM7" s="83">
        <v>2</v>
      </c>
      <c r="LN7" s="83">
        <v>1.4</v>
      </c>
      <c r="LO7" s="83">
        <v>2.4</v>
      </c>
      <c r="LP7" s="83">
        <v>4.0999999999999996</v>
      </c>
      <c r="LQ7" s="83" t="s">
        <v>125</v>
      </c>
      <c r="LR7" s="83" t="s">
        <v>125</v>
      </c>
      <c r="LS7" s="83" t="s">
        <v>125</v>
      </c>
      <c r="LT7" s="83" t="s">
        <v>125</v>
      </c>
      <c r="LU7" s="83" t="s">
        <v>125</v>
      </c>
      <c r="LV7" s="83">
        <v>1092.0999999999999</v>
      </c>
      <c r="LW7" s="83">
        <v>1128.5999999999999</v>
      </c>
      <c r="LX7" s="83">
        <v>596.79999999999995</v>
      </c>
      <c r="LY7" s="83">
        <v>494.6</v>
      </c>
      <c r="LZ7" s="83">
        <v>469.5</v>
      </c>
      <c r="MA7" s="83" t="s">
        <v>125</v>
      </c>
      <c r="MB7" s="83" t="s">
        <v>125</v>
      </c>
      <c r="MC7" s="83" t="s">
        <v>125</v>
      </c>
      <c r="MD7" s="83" t="s">
        <v>125</v>
      </c>
      <c r="ME7" s="83" t="s">
        <v>125</v>
      </c>
      <c r="MF7" s="83">
        <v>2.9</v>
      </c>
      <c r="MG7" s="83">
        <v>3.4</v>
      </c>
      <c r="MH7" s="83">
        <v>5.6</v>
      </c>
      <c r="MI7" s="83">
        <v>11.5</v>
      </c>
      <c r="MJ7" s="83">
        <v>16.100000000000001</v>
      </c>
      <c r="MK7" s="83" t="s">
        <v>125</v>
      </c>
      <c r="ML7" s="83" t="s">
        <v>125</v>
      </c>
      <c r="MM7" s="83" t="s">
        <v>125</v>
      </c>
      <c r="MN7" s="83" t="s">
        <v>125</v>
      </c>
      <c r="MO7" s="83" t="s">
        <v>125</v>
      </c>
      <c r="MP7" s="83">
        <v>100</v>
      </c>
      <c r="MQ7" s="83">
        <v>100</v>
      </c>
      <c r="MR7" s="83">
        <v>100</v>
      </c>
      <c r="MS7" s="83">
        <v>100</v>
      </c>
      <c r="MT7" s="83">
        <v>100</v>
      </c>
      <c r="MU7" s="83">
        <v>8</v>
      </c>
      <c r="MV7" s="83">
        <v>8</v>
      </c>
      <c r="MW7" s="83">
        <v>9</v>
      </c>
      <c r="MX7" s="83">
        <v>9</v>
      </c>
      <c r="MY7" s="83" t="s">
        <v>125</v>
      </c>
      <c r="MZ7" s="83" t="s">
        <v>125</v>
      </c>
      <c r="NA7" s="83" t="s">
        <v>125</v>
      </c>
      <c r="NB7" s="83" t="s">
        <v>125</v>
      </c>
      <c r="NC7" s="83" t="s">
        <v>125</v>
      </c>
      <c r="ND7" s="83" t="s">
        <v>125</v>
      </c>
      <c r="NE7" s="83" t="s">
        <v>125</v>
      </c>
      <c r="NF7" s="83" t="s">
        <v>125</v>
      </c>
      <c r="NG7" s="83" t="s">
        <v>125</v>
      </c>
      <c r="NH7" s="83" t="s">
        <v>125</v>
      </c>
      <c r="NI7" s="83" t="s">
        <v>125</v>
      </c>
      <c r="NJ7" s="83" t="s">
        <v>125</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（最大出力合計67,530kW）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（最大出力合計67,530kW）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135.69999999999999</v>
      </c>
      <c r="AZ11" s="95">
        <f>AZ7</f>
        <v>127.7</v>
      </c>
      <c r="BA11" s="95">
        <f>BA7</f>
        <v>122.8</v>
      </c>
      <c r="BB11" s="95">
        <f>BB7</f>
        <v>148</v>
      </c>
      <c r="BC11" s="95">
        <f>BC7</f>
        <v>150.9</v>
      </c>
      <c r="BD11" s="84"/>
      <c r="BE11" s="84"/>
      <c r="BF11" s="84"/>
      <c r="BG11" s="84"/>
      <c r="BH11" s="84"/>
      <c r="BI11" s="94" t="s">
        <v>138</v>
      </c>
      <c r="BJ11" s="95">
        <f>BJ7</f>
        <v>144.19999999999999</v>
      </c>
      <c r="BK11" s="95">
        <f>BK7</f>
        <v>132.9</v>
      </c>
      <c r="BL11" s="95">
        <f>BL7</f>
        <v>124.2</v>
      </c>
      <c r="BM11" s="95">
        <f>BM7</f>
        <v>151.4</v>
      </c>
      <c r="BN11" s="95">
        <f>BN7</f>
        <v>152.80000000000001</v>
      </c>
      <c r="BO11" s="84"/>
      <c r="BP11" s="84"/>
      <c r="BQ11" s="84"/>
      <c r="BR11" s="84"/>
      <c r="BS11" s="84"/>
      <c r="BT11" s="94" t="s">
        <v>138</v>
      </c>
      <c r="BU11" s="95">
        <f>BU7</f>
        <v>677.3</v>
      </c>
      <c r="BV11" s="95">
        <f>BV7</f>
        <v>610</v>
      </c>
      <c r="BW11" s="95">
        <f>BW7</f>
        <v>850.3</v>
      </c>
      <c r="BX11" s="95">
        <f>BX7</f>
        <v>805.6</v>
      </c>
      <c r="BY11" s="95">
        <f>BY7</f>
        <v>803.6</v>
      </c>
      <c r="BZ11" s="84"/>
      <c r="CA11" s="84"/>
      <c r="CB11" s="84"/>
      <c r="CC11" s="84"/>
      <c r="CD11" s="84"/>
      <c r="CE11" s="94" t="s">
        <v>138</v>
      </c>
      <c r="CF11" s="95">
        <f>CF7</f>
        <v>6564.9</v>
      </c>
      <c r="CG11" s="95">
        <f>CG7</f>
        <v>6961</v>
      </c>
      <c r="CH11" s="95">
        <f>CH7</f>
        <v>7904.4</v>
      </c>
      <c r="CI11" s="95">
        <f>CI7</f>
        <v>7194.5</v>
      </c>
      <c r="CJ11" s="95">
        <f>CJ7</f>
        <v>7614.4</v>
      </c>
      <c r="CK11" s="84"/>
      <c r="CL11" s="84"/>
      <c r="CM11" s="84"/>
      <c r="CN11" s="84"/>
      <c r="CO11" s="94" t="s">
        <v>138</v>
      </c>
      <c r="CP11" s="96">
        <f>CP7</f>
        <v>1280073</v>
      </c>
      <c r="CQ11" s="96">
        <f>CQ7</f>
        <v>1469578</v>
      </c>
      <c r="CR11" s="96">
        <f>CR7</f>
        <v>1337220</v>
      </c>
      <c r="CS11" s="96">
        <f>CS7</f>
        <v>1716520</v>
      </c>
      <c r="CT11" s="96">
        <f>CT7</f>
        <v>1576191</v>
      </c>
      <c r="CU11" s="84"/>
      <c r="CV11" s="84"/>
      <c r="CW11" s="84"/>
      <c r="CX11" s="84"/>
      <c r="CY11" s="84"/>
      <c r="CZ11" s="94" t="s">
        <v>138</v>
      </c>
      <c r="DA11" s="95">
        <f>DA7</f>
        <v>47.7</v>
      </c>
      <c r="DB11" s="95">
        <f>DB7</f>
        <v>46.1</v>
      </c>
      <c r="DC11" s="95">
        <f>DC7</f>
        <v>45.8</v>
      </c>
      <c r="DD11" s="95">
        <f>DD7</f>
        <v>45.4</v>
      </c>
      <c r="DE11" s="95">
        <f>DE7</f>
        <v>44.7</v>
      </c>
      <c r="DF11" s="84"/>
      <c r="DG11" s="84"/>
      <c r="DH11" s="84"/>
      <c r="DI11" s="84"/>
      <c r="DJ11" s="94" t="s">
        <v>138</v>
      </c>
      <c r="DK11" s="95">
        <f>DK7</f>
        <v>13.4</v>
      </c>
      <c r="DL11" s="95">
        <f>DL7</f>
        <v>19.3</v>
      </c>
      <c r="DM11" s="95">
        <f>DM7</f>
        <v>19</v>
      </c>
      <c r="DN11" s="95">
        <f>DN7</f>
        <v>17.3</v>
      </c>
      <c r="DO11" s="95">
        <f>DO7</f>
        <v>22.6</v>
      </c>
      <c r="DP11" s="84"/>
      <c r="DQ11" s="84"/>
      <c r="DR11" s="84"/>
      <c r="DS11" s="84"/>
      <c r="DT11" s="94" t="s">
        <v>138</v>
      </c>
      <c r="DU11" s="95">
        <f>DU7</f>
        <v>137.69999999999999</v>
      </c>
      <c r="DV11" s="95">
        <f>DV7</f>
        <v>129.19999999999999</v>
      </c>
      <c r="DW11" s="95">
        <f>DW7</f>
        <v>110.4</v>
      </c>
      <c r="DX11" s="95">
        <f>DX7</f>
        <v>90.4</v>
      </c>
      <c r="DY11" s="95">
        <f>DY7</f>
        <v>74.2</v>
      </c>
      <c r="DZ11" s="84"/>
      <c r="EA11" s="84"/>
      <c r="EB11" s="84"/>
      <c r="EC11" s="84"/>
      <c r="ED11" s="94" t="s">
        <v>138</v>
      </c>
      <c r="EE11" s="95">
        <f>EE7</f>
        <v>54.4</v>
      </c>
      <c r="EF11" s="95">
        <f>EF7</f>
        <v>57.2</v>
      </c>
      <c r="EG11" s="95">
        <f>EG7</f>
        <v>57.5</v>
      </c>
      <c r="EH11" s="95">
        <f>EH7</f>
        <v>59.4</v>
      </c>
      <c r="EI11" s="95">
        <f>EI7</f>
        <v>60.8</v>
      </c>
      <c r="EJ11" s="84"/>
      <c r="EK11" s="84"/>
      <c r="EL11" s="84"/>
      <c r="EM11" s="84"/>
      <c r="EN11" s="94" t="s">
        <v>138</v>
      </c>
      <c r="EO11" s="95">
        <f>EO7</f>
        <v>31.1</v>
      </c>
      <c r="EP11" s="95">
        <f>EP7</f>
        <v>32.1</v>
      </c>
      <c r="EQ11" s="95">
        <f>EQ7</f>
        <v>35.299999999999997</v>
      </c>
      <c r="ER11" s="95">
        <f>ER7</f>
        <v>32.5</v>
      </c>
      <c r="ES11" s="95">
        <f>ES7</f>
        <v>32.5</v>
      </c>
      <c r="ET11" s="84"/>
      <c r="EU11" s="84"/>
      <c r="EV11" s="84"/>
      <c r="EW11" s="84"/>
      <c r="EX11" s="84"/>
      <c r="EY11" s="94" t="s">
        <v>138</v>
      </c>
      <c r="EZ11" s="95">
        <f>EZ7</f>
        <v>47.7</v>
      </c>
      <c r="FA11" s="95">
        <f>FA7</f>
        <v>46.1</v>
      </c>
      <c r="FB11" s="95">
        <f>FB7</f>
        <v>45.8</v>
      </c>
      <c r="FC11" s="95">
        <f>FC7</f>
        <v>45.4</v>
      </c>
      <c r="FD11" s="95">
        <f>FD7</f>
        <v>44.7</v>
      </c>
      <c r="FE11" s="84"/>
      <c r="FF11" s="84"/>
      <c r="FG11" s="84"/>
      <c r="FH11" s="84"/>
      <c r="FI11" s="94" t="s">
        <v>138</v>
      </c>
      <c r="FJ11" s="95">
        <f>FJ7</f>
        <v>13.4</v>
      </c>
      <c r="FK11" s="95">
        <f>FK7</f>
        <v>19.3</v>
      </c>
      <c r="FL11" s="95">
        <f>FL7</f>
        <v>19</v>
      </c>
      <c r="FM11" s="95">
        <f>FM7</f>
        <v>17.3</v>
      </c>
      <c r="FN11" s="95">
        <f>FN7</f>
        <v>22.6</v>
      </c>
      <c r="FO11" s="84"/>
      <c r="FP11" s="84"/>
      <c r="FQ11" s="84"/>
      <c r="FR11" s="84"/>
      <c r="FS11" s="94" t="s">
        <v>138</v>
      </c>
      <c r="FT11" s="95">
        <f>FT7</f>
        <v>137.69999999999999</v>
      </c>
      <c r="FU11" s="95">
        <f>FU7</f>
        <v>129.19999999999999</v>
      </c>
      <c r="FV11" s="95">
        <f>FV7</f>
        <v>110.4</v>
      </c>
      <c r="FW11" s="95">
        <f>FW7</f>
        <v>90.4</v>
      </c>
      <c r="FX11" s="95">
        <f>FX7</f>
        <v>74.2</v>
      </c>
      <c r="FY11" s="84"/>
      <c r="FZ11" s="84"/>
      <c r="GA11" s="84"/>
      <c r="GB11" s="84"/>
      <c r="GC11" s="94" t="s">
        <v>138</v>
      </c>
      <c r="GD11" s="95">
        <f>GD7</f>
        <v>54.4</v>
      </c>
      <c r="GE11" s="95">
        <f>GE7</f>
        <v>57.2</v>
      </c>
      <c r="GF11" s="95">
        <f>GF7</f>
        <v>57.5</v>
      </c>
      <c r="GG11" s="95">
        <f>GG7</f>
        <v>59.4</v>
      </c>
      <c r="GH11" s="95">
        <f>GH7</f>
        <v>60.8</v>
      </c>
      <c r="GI11" s="84"/>
      <c r="GJ11" s="84"/>
      <c r="GK11" s="84"/>
      <c r="GL11" s="84"/>
      <c r="GM11" s="94" t="s">
        <v>138</v>
      </c>
      <c r="GN11" s="95">
        <f>GN7</f>
        <v>31.1</v>
      </c>
      <c r="GO11" s="95">
        <f>GO7</f>
        <v>32.1</v>
      </c>
      <c r="GP11" s="95">
        <f>GP7</f>
        <v>35.299999999999997</v>
      </c>
      <c r="GQ11" s="95">
        <f>GQ7</f>
        <v>32.5</v>
      </c>
      <c r="GR11" s="95">
        <f>GR7</f>
        <v>32.5</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135.69999999999999</v>
      </c>
      <c r="AZ17" s="106">
        <f t="shared" ref="AZ17:BC17" si="9">IF(AZ7="-",NA(),AZ7)</f>
        <v>127.7</v>
      </c>
      <c r="BA17" s="106">
        <f t="shared" si="9"/>
        <v>122.8</v>
      </c>
      <c r="BB17" s="106">
        <f t="shared" si="9"/>
        <v>148</v>
      </c>
      <c r="BC17" s="106">
        <f t="shared" si="9"/>
        <v>150.9</v>
      </c>
      <c r="BD17" s="100"/>
      <c r="BE17" s="100"/>
      <c r="BF17" s="100"/>
      <c r="BG17" s="100"/>
      <c r="BH17" s="100"/>
      <c r="BI17" s="105" t="s">
        <v>153</v>
      </c>
      <c r="BJ17" s="106">
        <f>IF(BJ7="-",NA(),BJ7)</f>
        <v>144.19999999999999</v>
      </c>
      <c r="BK17" s="106">
        <f t="shared" ref="BK17:BN17" si="10">IF(BK7="-",NA(),BK7)</f>
        <v>132.9</v>
      </c>
      <c r="BL17" s="106">
        <f t="shared" si="10"/>
        <v>124.2</v>
      </c>
      <c r="BM17" s="106">
        <f t="shared" si="10"/>
        <v>151.4</v>
      </c>
      <c r="BN17" s="106">
        <f t="shared" si="10"/>
        <v>152.80000000000001</v>
      </c>
      <c r="BO17" s="100"/>
      <c r="BP17" s="100"/>
      <c r="BQ17" s="100"/>
      <c r="BR17" s="100"/>
      <c r="BS17" s="100"/>
      <c r="BT17" s="105" t="s">
        <v>153</v>
      </c>
      <c r="BU17" s="106">
        <f>IF(BU7="-",NA(),BU7)</f>
        <v>677.3</v>
      </c>
      <c r="BV17" s="106">
        <f t="shared" ref="BV17:BY17" si="11">IF(BV7="-",NA(),BV7)</f>
        <v>610</v>
      </c>
      <c r="BW17" s="106">
        <f t="shared" si="11"/>
        <v>850.3</v>
      </c>
      <c r="BX17" s="106">
        <f t="shared" si="11"/>
        <v>805.6</v>
      </c>
      <c r="BY17" s="106">
        <f t="shared" si="11"/>
        <v>803.6</v>
      </c>
      <c r="BZ17" s="100"/>
      <c r="CA17" s="100"/>
      <c r="CB17" s="100"/>
      <c r="CC17" s="100"/>
      <c r="CD17" s="100"/>
      <c r="CE17" s="105" t="s">
        <v>153</v>
      </c>
      <c r="CF17" s="106">
        <f>IF(CF7="-",NA(),CF7)</f>
        <v>6564.9</v>
      </c>
      <c r="CG17" s="106">
        <f t="shared" ref="CG17:CJ17" si="12">IF(CG7="-",NA(),CG7)</f>
        <v>6961</v>
      </c>
      <c r="CH17" s="106">
        <f t="shared" si="12"/>
        <v>7904.4</v>
      </c>
      <c r="CI17" s="106">
        <f t="shared" si="12"/>
        <v>7194.5</v>
      </c>
      <c r="CJ17" s="106">
        <f t="shared" si="12"/>
        <v>7614.4</v>
      </c>
      <c r="CK17" s="100"/>
      <c r="CL17" s="100"/>
      <c r="CM17" s="100"/>
      <c r="CN17" s="100"/>
      <c r="CO17" s="105" t="s">
        <v>153</v>
      </c>
      <c r="CP17" s="107">
        <f>IF(CP7="-",NA(),CP7)</f>
        <v>1280073</v>
      </c>
      <c r="CQ17" s="107">
        <f t="shared" ref="CQ17:CT17" si="13">IF(CQ7="-",NA(),CQ7)</f>
        <v>1469578</v>
      </c>
      <c r="CR17" s="107">
        <f t="shared" si="13"/>
        <v>1337220</v>
      </c>
      <c r="CS17" s="107">
        <f t="shared" si="13"/>
        <v>1716520</v>
      </c>
      <c r="CT17" s="107">
        <f t="shared" si="13"/>
        <v>1576191</v>
      </c>
      <c r="CU17" s="100"/>
      <c r="CV17" s="100"/>
      <c r="CW17" s="100"/>
      <c r="CX17" s="100"/>
      <c r="CY17" s="100"/>
      <c r="CZ17" s="105" t="s">
        <v>153</v>
      </c>
      <c r="DA17" s="106">
        <f>IF(DA7="-",NA(),DA7)</f>
        <v>47.7</v>
      </c>
      <c r="DB17" s="106">
        <f t="shared" ref="DB17:DE17" si="14">IF(DB7="-",NA(),DB7)</f>
        <v>46.1</v>
      </c>
      <c r="DC17" s="106">
        <f t="shared" si="14"/>
        <v>45.8</v>
      </c>
      <c r="DD17" s="106">
        <f t="shared" si="14"/>
        <v>45.4</v>
      </c>
      <c r="DE17" s="106">
        <f t="shared" si="14"/>
        <v>44.7</v>
      </c>
      <c r="DF17" s="100"/>
      <c r="DG17" s="100"/>
      <c r="DH17" s="100"/>
      <c r="DI17" s="100"/>
      <c r="DJ17" s="105" t="s">
        <v>153</v>
      </c>
      <c r="DK17" s="106">
        <f>IF(DK7="-",NA(),DK7)</f>
        <v>13.4</v>
      </c>
      <c r="DL17" s="106">
        <f t="shared" ref="DL17:DO17" si="15">IF(DL7="-",NA(),DL7)</f>
        <v>19.3</v>
      </c>
      <c r="DM17" s="106">
        <f t="shared" si="15"/>
        <v>19</v>
      </c>
      <c r="DN17" s="106">
        <f t="shared" si="15"/>
        <v>17.3</v>
      </c>
      <c r="DO17" s="106">
        <f t="shared" si="15"/>
        <v>22.6</v>
      </c>
      <c r="DP17" s="100"/>
      <c r="DQ17" s="100"/>
      <c r="DR17" s="100"/>
      <c r="DS17" s="100"/>
      <c r="DT17" s="105" t="s">
        <v>153</v>
      </c>
      <c r="DU17" s="106">
        <f>IF(DU7="-",NA(),DU7)</f>
        <v>137.69999999999999</v>
      </c>
      <c r="DV17" s="106">
        <f t="shared" ref="DV17:DY17" si="16">IF(DV7="-",NA(),DV7)</f>
        <v>129.19999999999999</v>
      </c>
      <c r="DW17" s="106">
        <f t="shared" si="16"/>
        <v>110.4</v>
      </c>
      <c r="DX17" s="106">
        <f t="shared" si="16"/>
        <v>90.4</v>
      </c>
      <c r="DY17" s="106">
        <f t="shared" si="16"/>
        <v>74.2</v>
      </c>
      <c r="DZ17" s="100"/>
      <c r="EA17" s="100"/>
      <c r="EB17" s="100"/>
      <c r="EC17" s="100"/>
      <c r="ED17" s="105" t="s">
        <v>154</v>
      </c>
      <c r="EE17" s="106">
        <f>IF(EE7="-",NA(),EE7)</f>
        <v>54.4</v>
      </c>
      <c r="EF17" s="106">
        <f t="shared" ref="EF17:EI17" si="17">IF(EF7="-",NA(),EF7)</f>
        <v>57.2</v>
      </c>
      <c r="EG17" s="106">
        <f t="shared" si="17"/>
        <v>57.5</v>
      </c>
      <c r="EH17" s="106">
        <f t="shared" si="17"/>
        <v>59.4</v>
      </c>
      <c r="EI17" s="106">
        <f t="shared" si="17"/>
        <v>60.8</v>
      </c>
      <c r="EJ17" s="100"/>
      <c r="EK17" s="100"/>
      <c r="EL17" s="100"/>
      <c r="EM17" s="100"/>
      <c r="EN17" s="105" t="s">
        <v>154</v>
      </c>
      <c r="EO17" s="106">
        <f>IF(EO7="-",NA(),EO7)</f>
        <v>31.1</v>
      </c>
      <c r="EP17" s="106">
        <f t="shared" ref="EP17:ES17" si="18">IF(EP7="-",NA(),EP7)</f>
        <v>32.1</v>
      </c>
      <c r="EQ17" s="106">
        <f t="shared" si="18"/>
        <v>35.299999999999997</v>
      </c>
      <c r="ER17" s="106">
        <f t="shared" si="18"/>
        <v>32.5</v>
      </c>
      <c r="ES17" s="106">
        <f t="shared" si="18"/>
        <v>32.5</v>
      </c>
      <c r="ET17" s="100"/>
      <c r="EU17" s="100"/>
      <c r="EV17" s="100"/>
      <c r="EW17" s="100"/>
      <c r="EX17" s="100"/>
      <c r="EY17" s="105" t="s">
        <v>154</v>
      </c>
      <c r="EZ17" s="106">
        <f>IF(EZ7="-",NA(),EZ7)</f>
        <v>47.7</v>
      </c>
      <c r="FA17" s="106">
        <f t="shared" ref="FA17:FD17" si="19">IF(FA7="-",NA(),FA7)</f>
        <v>46.1</v>
      </c>
      <c r="FB17" s="106">
        <f t="shared" si="19"/>
        <v>45.8</v>
      </c>
      <c r="FC17" s="106">
        <f t="shared" si="19"/>
        <v>45.4</v>
      </c>
      <c r="FD17" s="106">
        <f t="shared" si="19"/>
        <v>44.7</v>
      </c>
      <c r="FE17" s="100"/>
      <c r="FF17" s="100"/>
      <c r="FG17" s="100"/>
      <c r="FH17" s="100"/>
      <c r="FI17" s="105" t="s">
        <v>153</v>
      </c>
      <c r="FJ17" s="106">
        <f>IF(FJ7="-",NA(),FJ7)</f>
        <v>13.4</v>
      </c>
      <c r="FK17" s="106">
        <f t="shared" ref="FK17:FN17" si="20">IF(FK7="-",NA(),FK7)</f>
        <v>19.3</v>
      </c>
      <c r="FL17" s="106">
        <f t="shared" si="20"/>
        <v>19</v>
      </c>
      <c r="FM17" s="106">
        <f t="shared" si="20"/>
        <v>17.3</v>
      </c>
      <c r="FN17" s="106">
        <f t="shared" si="20"/>
        <v>22.6</v>
      </c>
      <c r="FO17" s="100"/>
      <c r="FP17" s="100"/>
      <c r="FQ17" s="100"/>
      <c r="FR17" s="100"/>
      <c r="FS17" s="105" t="s">
        <v>154</v>
      </c>
      <c r="FT17" s="106">
        <f>IF(FT7="-",NA(),FT7)</f>
        <v>137.69999999999999</v>
      </c>
      <c r="FU17" s="106">
        <f t="shared" ref="FU17:FX17" si="21">IF(FU7="-",NA(),FU7)</f>
        <v>129.19999999999999</v>
      </c>
      <c r="FV17" s="106">
        <f t="shared" si="21"/>
        <v>110.4</v>
      </c>
      <c r="FW17" s="106">
        <f t="shared" si="21"/>
        <v>90.4</v>
      </c>
      <c r="FX17" s="106">
        <f t="shared" si="21"/>
        <v>74.2</v>
      </c>
      <c r="FY17" s="100"/>
      <c r="FZ17" s="100"/>
      <c r="GA17" s="100"/>
      <c r="GB17" s="100"/>
      <c r="GC17" s="105" t="s">
        <v>153</v>
      </c>
      <c r="GD17" s="106">
        <f>IF(GD7="-",NA(),GD7)</f>
        <v>54.4</v>
      </c>
      <c r="GE17" s="106">
        <f t="shared" ref="GE17:GH17" si="22">IF(GE7="-",NA(),GE7)</f>
        <v>57.2</v>
      </c>
      <c r="GF17" s="106">
        <f t="shared" si="22"/>
        <v>57.5</v>
      </c>
      <c r="GG17" s="106">
        <f t="shared" si="22"/>
        <v>59.4</v>
      </c>
      <c r="GH17" s="106">
        <f t="shared" si="22"/>
        <v>60.8</v>
      </c>
      <c r="GI17" s="100"/>
      <c r="GJ17" s="100"/>
      <c r="GK17" s="100"/>
      <c r="GL17" s="100"/>
      <c r="GM17" s="105" t="s">
        <v>153</v>
      </c>
      <c r="GN17" s="106">
        <f>IF(GN7="-",NA(),GN7)</f>
        <v>31.1</v>
      </c>
      <c r="GO17" s="106">
        <f t="shared" ref="GO17:GR17" si="23">IF(GO7="-",NA(),GO7)</f>
        <v>32.1</v>
      </c>
      <c r="GP17" s="106">
        <f t="shared" si="23"/>
        <v>35.299999999999997</v>
      </c>
      <c r="GQ17" s="106">
        <f t="shared" si="23"/>
        <v>32.5</v>
      </c>
      <c r="GR17" s="106">
        <f t="shared" si="23"/>
        <v>32.5</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157</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157</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157</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7" t="s">
        <v>162</v>
      </c>
      <c r="F22" s="198"/>
      <c r="G22" s="198"/>
      <c r="H22" s="198"/>
      <c r="I22" s="199"/>
    </row>
    <row r="23" spans="1:374">
      <c r="A23" s="97">
        <f t="shared" si="7"/>
        <v>9</v>
      </c>
      <c r="B23" s="196" t="s">
        <v>163</v>
      </c>
      <c r="C23" s="196"/>
      <c r="D23" s="100"/>
      <c r="E23" s="200"/>
      <c r="F23" s="201"/>
      <c r="G23" s="201"/>
      <c r="H23" s="201"/>
      <c r="I23" s="202"/>
    </row>
    <row r="24" spans="1:374">
      <c r="A24" s="97">
        <f t="shared" si="7"/>
        <v>10</v>
      </c>
      <c r="B24" s="196" t="s">
        <v>164</v>
      </c>
      <c r="C24" s="196"/>
      <c r="D24" s="100"/>
      <c r="E24" s="200"/>
      <c r="F24" s="201"/>
      <c r="G24" s="201"/>
      <c r="H24" s="201"/>
      <c r="I24" s="202"/>
    </row>
    <row r="25" spans="1:374">
      <c r="A25" s="97">
        <f t="shared" si="7"/>
        <v>11</v>
      </c>
      <c r="B25" s="196" t="s">
        <v>165</v>
      </c>
      <c r="C25" s="196"/>
      <c r="D25" s="100"/>
      <c r="E25" s="200"/>
      <c r="F25" s="201"/>
      <c r="G25" s="201"/>
      <c r="H25" s="201"/>
      <c r="I25" s="202"/>
    </row>
    <row r="26" spans="1:374">
      <c r="A26" s="97">
        <f t="shared" si="7"/>
        <v>12</v>
      </c>
      <c r="B26" s="196" t="s">
        <v>166</v>
      </c>
      <c r="C26" s="196"/>
      <c r="D26" s="100"/>
      <c r="E26" s="200"/>
      <c r="F26" s="201"/>
      <c r="G26" s="201"/>
      <c r="H26" s="201"/>
      <c r="I26" s="202"/>
    </row>
    <row r="27" spans="1:374">
      <c r="A27" s="97">
        <f t="shared" si="7"/>
        <v>13</v>
      </c>
      <c r="B27" s="196" t="s">
        <v>167</v>
      </c>
      <c r="C27" s="196"/>
      <c r="D27" s="100"/>
      <c r="E27" s="200"/>
      <c r="F27" s="201"/>
      <c r="G27" s="201"/>
      <c r="H27" s="201"/>
      <c r="I27" s="202"/>
    </row>
    <row r="28" spans="1:374">
      <c r="A28" s="97">
        <f t="shared" si="7"/>
        <v>14</v>
      </c>
      <c r="B28" s="196" t="s">
        <v>168</v>
      </c>
      <c r="C28" s="196"/>
      <c r="D28" s="100"/>
      <c r="E28" s="200"/>
      <c r="F28" s="201"/>
      <c r="G28" s="201"/>
      <c r="H28" s="201"/>
      <c r="I28" s="202"/>
    </row>
    <row r="29" spans="1:374">
      <c r="A29" s="97">
        <f t="shared" si="7"/>
        <v>15</v>
      </c>
      <c r="B29" s="196" t="s">
        <v>169</v>
      </c>
      <c r="C29" s="196"/>
      <c r="D29" s="100"/>
      <c r="E29" s="200"/>
      <c r="F29" s="201"/>
      <c r="G29" s="201"/>
      <c r="H29" s="201"/>
      <c r="I29" s="202"/>
    </row>
    <row r="30" spans="1:374">
      <c r="A30" s="97">
        <f t="shared" si="7"/>
        <v>16</v>
      </c>
      <c r="B30" s="196" t="s">
        <v>170</v>
      </c>
      <c r="C30" s="196"/>
      <c r="D30" s="100"/>
      <c r="E30" s="200"/>
      <c r="F30" s="201"/>
      <c r="G30" s="201"/>
      <c r="H30" s="201"/>
      <c r="I30" s="202"/>
    </row>
    <row r="31" spans="1:374">
      <c r="A31" s="97">
        <f t="shared" si="7"/>
        <v>17</v>
      </c>
      <c r="B31" s="196" t="s">
        <v>171</v>
      </c>
      <c r="C31" s="196"/>
      <c r="D31" s="100"/>
      <c r="E31" s="200"/>
      <c r="F31" s="201"/>
      <c r="G31" s="201"/>
      <c r="H31" s="201"/>
      <c r="I31" s="202"/>
    </row>
    <row r="32" spans="1:374">
      <c r="A32" s="97">
        <f t="shared" si="7"/>
        <v>18</v>
      </c>
      <c r="B32" s="196" t="s">
        <v>172</v>
      </c>
      <c r="C32" s="196"/>
      <c r="D32" s="100"/>
      <c r="E32" s="200"/>
      <c r="F32" s="201"/>
      <c r="G32" s="201"/>
      <c r="H32" s="201"/>
      <c r="I32" s="202"/>
    </row>
    <row r="33" spans="1:9">
      <c r="A33" s="97">
        <f t="shared" si="7"/>
        <v>19</v>
      </c>
      <c r="B33" s="196" t="s">
        <v>173</v>
      </c>
      <c r="C33" s="196"/>
      <c r="D33" s="100"/>
      <c r="E33" s="200"/>
      <c r="F33" s="201"/>
      <c r="G33" s="201"/>
      <c r="H33" s="201"/>
      <c r="I33" s="202"/>
    </row>
    <row r="34" spans="1:9">
      <c r="A34" s="97">
        <f t="shared" si="7"/>
        <v>20</v>
      </c>
      <c r="B34" s="196" t="s">
        <v>174</v>
      </c>
      <c r="C34" s="196"/>
      <c r="D34" s="100"/>
      <c r="E34" s="200"/>
      <c r="F34" s="201"/>
      <c r="G34" s="201"/>
      <c r="H34" s="201"/>
      <c r="I34" s="202"/>
    </row>
    <row r="35" spans="1:9" ht="25.5" customHeight="1">
      <c r="E35" s="203"/>
      <c r="F35" s="204"/>
      <c r="G35" s="204"/>
      <c r="H35" s="204"/>
      <c r="I35" s="205"/>
    </row>
    <row r="36" spans="1:9">
      <c r="A36" t="s">
        <v>175</v>
      </c>
      <c r="B36" t="s">
        <v>176</v>
      </c>
    </row>
    <row r="37" spans="1:9">
      <c r="A37" t="s">
        <v>177</v>
      </c>
      <c r="B37" t="s">
        <v>178</v>
      </c>
    </row>
    <row r="38" spans="1:9">
      <c r="A38" t="s">
        <v>179</v>
      </c>
      <c r="B38" t="s">
        <v>180</v>
      </c>
    </row>
    <row r="39" spans="1:9">
      <c r="A39" t="s">
        <v>181</v>
      </c>
      <c r="B39" t="s">
        <v>182</v>
      </c>
    </row>
    <row r="40" spans="1:9">
      <c r="A40" t="s">
        <v>183</v>
      </c>
      <c r="B40" t="s">
        <v>184</v>
      </c>
    </row>
    <row r="41" spans="1:9">
      <c r="A41" t="s">
        <v>185</v>
      </c>
      <c r="B41" t="s">
        <v>186</v>
      </c>
    </row>
    <row r="42" spans="1:9">
      <c r="A42" t="s">
        <v>187</v>
      </c>
      <c r="B42" t="s">
        <v>188</v>
      </c>
    </row>
    <row r="43" spans="1:9">
      <c r="A43" t="s">
        <v>189</v>
      </c>
      <c r="B43" t="s">
        <v>190</v>
      </c>
    </row>
    <row r="44" spans="1:9">
      <c r="A44" t="s">
        <v>191</v>
      </c>
      <c r="B44" t="s">
        <v>192</v>
      </c>
    </row>
    <row r="45" spans="1:9">
      <c r="A45" t="s">
        <v>193</v>
      </c>
      <c r="B45" t="s">
        <v>194</v>
      </c>
    </row>
    <row r="46" spans="1:9">
      <c r="A46" t="s">
        <v>195</v>
      </c>
      <c r="B46" t="s">
        <v>196</v>
      </c>
    </row>
    <row r="47" spans="1:9">
      <c r="A47" t="s">
        <v>197</v>
      </c>
      <c r="B47" t="s">
        <v>198</v>
      </c>
    </row>
    <row r="48" spans="1:9">
      <c r="A48" t="s">
        <v>199</v>
      </c>
      <c r="B48" t="s">
        <v>200</v>
      </c>
    </row>
    <row r="49" spans="1:2">
      <c r="A49" t="s">
        <v>201</v>
      </c>
      <c r="B49" t="s">
        <v>202</v>
      </c>
    </row>
    <row r="50" spans="1:2">
      <c r="A50" t="s">
        <v>203</v>
      </c>
      <c r="B50" t="s">
        <v>204</v>
      </c>
    </row>
    <row r="51" spans="1:2">
      <c r="A51" t="s">
        <v>205</v>
      </c>
      <c r="B51" t="s">
        <v>206</v>
      </c>
    </row>
    <row r="52" spans="1:2">
      <c r="A52" t="s">
        <v>207</v>
      </c>
      <c r="B52" t="s">
        <v>208</v>
      </c>
    </row>
    <row r="53" spans="1:2">
      <c r="A53" t="s">
        <v>209</v>
      </c>
      <c r="B53" t="s">
        <v>210</v>
      </c>
    </row>
    <row r="54" spans="1:2">
      <c r="A54" t="s">
        <v>211</v>
      </c>
      <c r="B54" t="s">
        <v>212</v>
      </c>
    </row>
    <row r="55" spans="1:2">
      <c r="A55" t="s">
        <v>213</v>
      </c>
      <c r="B55" t="s">
        <v>214</v>
      </c>
    </row>
    <row r="56" spans="1:2">
      <c r="A56" t="s">
        <v>215</v>
      </c>
      <c r="B56" t="s">
        <v>216</v>
      </c>
    </row>
    <row r="57" spans="1:2">
      <c r="A57" t="s">
        <v>217</v>
      </c>
      <c r="B57" t="s">
        <v>218</v>
      </c>
    </row>
    <row r="58" spans="1:2">
      <c r="A58" t="s">
        <v>219</v>
      </c>
      <c r="B58" t="s">
        <v>220</v>
      </c>
    </row>
    <row r="59" spans="1:2">
      <c r="A59" t="s">
        <v>221</v>
      </c>
      <c r="B59" t="s">
        <v>222</v>
      </c>
    </row>
    <row r="60" spans="1:2">
      <c r="A60" t="s">
        <v>223</v>
      </c>
      <c r="B60" t="s">
        <v>224</v>
      </c>
    </row>
    <row r="61" spans="1:2">
      <c r="A61" t="s">
        <v>225</v>
      </c>
      <c r="B61" t="s">
        <v>226</v>
      </c>
    </row>
    <row r="62" spans="1:2">
      <c r="A62" t="s">
        <v>227</v>
      </c>
      <c r="B62" t="s">
        <v>228</v>
      </c>
    </row>
    <row r="63" spans="1:2">
      <c r="A63" t="s">
        <v>229</v>
      </c>
      <c r="B63" t="s">
        <v>230</v>
      </c>
    </row>
    <row r="64" spans="1:2">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2019-01-31T07:34:38Z</cp:lastPrinted>
  <dcterms:created xsi:type="dcterms:W3CDTF">2018-12-13T02:07:58Z</dcterms:created>
  <dcterms:modified xsi:type="dcterms:W3CDTF">2019-01-31T07:42:12Z</dcterms:modified>
  <cp:category/>
</cp:coreProperties>
</file>