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2年度分（R元決算）\R030108経営比較分析表の分析等について（依頼）\03 回答\"/>
    </mc:Choice>
  </mc:AlternateContent>
  <workbookProtection workbookAlgorithmName="SHA-512" workbookHashValue="82wGuG6+oJjpCWDrcdljGX8Pp1iwnAR5b6ueTGo+yCFa4jWNbAx2rEWxr2qaPt7t382JqpgBmjNhYKV6S9dqug==" workbookSaltValue="1jePx5fVsGCmWSK/SpwGA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R12" i="5"/>
  <c r="GN12" i="5"/>
  <c r="GQ12" i="5"/>
  <c r="GP12" i="5"/>
  <c r="GO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L11" i="4"/>
  <c r="MD10" i="5"/>
  <c r="KO10" i="5"/>
  <c r="JA10" i="5"/>
  <c r="HL10" i="5"/>
  <c r="FW10" i="5"/>
  <c r="EH10" i="5"/>
  <c r="CS10" i="5"/>
  <c r="BB10"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C12"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HJ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FM12" i="5"/>
  <c r="GE12" i="5"/>
  <c r="HB12" i="5"/>
  <c r="HK12" i="5"/>
  <c r="FB18" i="5" l="1"/>
  <c r="FA18" i="5"/>
  <c r="FD18" i="5"/>
  <c r="EZ18" i="5"/>
  <c r="FC18" i="5"/>
  <c r="FD12" i="5"/>
  <c r="EZ12" i="5"/>
  <c r="FC12" i="5"/>
  <c r="FB12" i="5"/>
  <c r="FA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X18" i="5"/>
  <c r="FT18" i="5"/>
  <c r="FW18" i="5"/>
  <c r="FV18" i="5"/>
  <c r="FU18" i="5"/>
  <c r="FV12" i="5"/>
  <c r="FU12" i="5"/>
  <c r="FX12" i="5"/>
  <c r="FT12" i="5"/>
  <c r="FW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alcChain>
</file>

<file path=xl/sharedStrings.xml><?xml version="1.0" encoding="utf-8"?>
<sst xmlns="http://schemas.openxmlformats.org/spreadsheetml/2006/main" count="942" uniqueCount="296">
  <si>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</si>
  <si>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</si>
  <si>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</si>
  <si>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</si>
  <si>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</si>
  <si>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</si>
  <si>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</si>
  <si>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</si>
  <si>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自己資本への組入れ　440,900千円（元年度　積立金取崩額）
減債積立金への積立て　270,846千円（２年度　企業債元金償還予定額）
中小水力発電開発及び改良積立金への積立て　300,000千円（建設改良費所要額の3ヵ年平均）
病院会計への繰出し　193,000千円（FIT移行に伴う増益分154,000千円、地域貢献39,000千円）
　目的：経営基盤強化に活用
繰越利益剰余金　826,221千円（利益剰余金のうち、上記を除いた額）</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</si>
  <si>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</si>
  <si>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</si>
  <si>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</si>
  <si>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</si>
  <si>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</si>
  <si>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</si>
  <si>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</si>
  <si>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</si>
  <si>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</si>
  <si>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</si>
  <si>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</si>
  <si>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</si>
  <si>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</si>
  <si>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</si>
  <si>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</si>
  <si>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</si>
  <si>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</si>
  <si>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</si>
  <si>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</si>
  <si>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</si>
  <si>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</si>
  <si>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</si>
  <si>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</si>
  <si>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</si>
  <si>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</si>
  <si>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</si>
  <si>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</si>
  <si>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</si>
  <si>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</si>
  <si>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</si>
  <si>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</si>
  <si>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</si>
  <si>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</si>
  <si>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</si>
  <si>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</si>
  <si>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</si>
  <si>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</si>
  <si>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</si>
  <si>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</si>
  <si>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</si>
  <si>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</si>
  <si>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</si>
  <si>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</si>
  <si>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</si>
  <si>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</si>
  <si>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</si>
  <si>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</si>
  <si>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</si>
  <si>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</si>
  <si>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</si>
  <si>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</si>
  <si>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</si>
  <si>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</si>
  <si>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</si>
  <si>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</si>
  <si>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</si>
  <si>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</si>
  <si>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</si>
  <si>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</si>
  <si>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</si>
  <si>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</si>
  <si>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</si>
  <si>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</si>
  <si>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</si>
  <si>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</si>
  <si>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</si>
  <si>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</si>
  <si>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</si>
  <si>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</si>
  <si>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</si>
  <si>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</si>
  <si>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</si>
  <si>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</si>
  <si>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</si>
  <si>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</si>
  <si>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</si>
  <si>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</si>
  <si>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</si>
  <si>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</si>
  <si>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</si>
  <si>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</si>
  <si>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</si>
  <si>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</si>
  <si>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</si>
  <si>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</si>
  <si>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</si>
  <si>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</si>
  <si>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</si>
  <si>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</si>
  <si>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</si>
  <si>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</si>
  <si>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</si>
  <si>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</si>
  <si>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</si>
  <si>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</si>
  <si>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</si>
  <si>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</si>
  <si>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</si>
  <si>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</si>
  <si>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</si>
  <si>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</si>
  <si>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</si>
  <si>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</si>
  <si>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</si>
  <si>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</si>
  <si>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</si>
  <si>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</si>
  <si>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</si>
  <si>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</si>
  <si>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</si>
  <si>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</si>
  <si>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380008</t>
  </si>
  <si>
    <t>46</t>
  </si>
  <si>
    <t>04</t>
  </si>
  <si>
    <t>0</t>
  </si>
  <si>
    <t>000</t>
  </si>
  <si>
    <t>愛媛県</t>
  </si>
  <si>
    <t>法適用</t>
  </si>
  <si>
    <t>電気事業</t>
  </si>
  <si>
    <t>自治体職員</t>
  </si>
  <si>
    <t>-</t>
  </si>
  <si>
    <t>令和2年3月31日　銅山川第一発電所　ほか</t>
  </si>
  <si>
    <t>令和3年11月30日　銅山川第一発電所　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</si>
  <si>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</si>
  <si>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</si>
  <si>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</si>
  <si>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</si>
  <si>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</si>
  <si>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</si>
  <si>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</si>
  <si>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</si>
  <si>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</si>
  <si>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</si>
  <si>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</si>
  <si>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</si>
  <si>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</si>
  <si>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</si>
  <si>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</si>
  <si>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</si>
  <si>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</si>
  <si>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</si>
  <si>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</si>
  <si>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</si>
  <si>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</si>
  <si>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</si>
  <si>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</si>
  <si>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</si>
  <si>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</si>
  <si>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</si>
  <si>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</si>
  <si>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</si>
  <si>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</si>
  <si>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</si>
  <si>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</si>
  <si>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</si>
  <si>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</si>
  <si>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</si>
  <si>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</si>
  <si>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</si>
  <si>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</si>
  <si>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</si>
  <si>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</si>
  <si>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</si>
  <si>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</si>
  <si>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</si>
  <si>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</si>
  <si>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</si>
  <si>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</si>
  <si>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</si>
  <si>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</si>
  <si>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</si>
  <si>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</si>
  <si>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</si>
  <si>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</si>
  <si>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</si>
  <si>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</si>
  <si>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</si>
  <si>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</si>
  <si>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</si>
  <si>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</si>
  <si>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</si>
  <si>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</si>
  <si>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</si>
  <si>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</si>
  <si>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</si>
  <si>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</si>
  <si>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</si>
  <si>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</si>
  <si>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</si>
  <si>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</si>
  <si>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</si>
  <si>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</si>
  <si>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</si>
  <si>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</si>
  <si>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</si>
  <si>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</si>
  <si>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</si>
  <si>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</si>
  <si>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</si>
  <si>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</si>
  <si>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</si>
  <si>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</si>
  <si>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</si>
  <si>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</si>
  <si>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</si>
  <si>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</si>
  <si>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</si>
  <si>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</si>
  <si>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</si>
  <si>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</si>
  <si>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</si>
  <si>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</si>
  <si>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</si>
  <si>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</si>
  <si>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</si>
  <si>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</si>
  <si>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</si>
  <si>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</si>
  <si>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</si>
  <si>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</si>
  <si>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</si>
  <si>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</si>
  <si>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</si>
  <si>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</si>
  <si>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</si>
  <si>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</si>
  <si>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</si>
  <si>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</si>
  <si>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</si>
  <si>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</si>
  <si>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</si>
  <si>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</si>
  <si>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</si>
  <si>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</si>
  <si>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</si>
  <si>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</si>
  <si>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</si>
  <si>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</si>
  <si>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</si>
  <si>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</si>
  <si>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</si>
  <si>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</si>
  <si>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</si>
  <si>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</si>
  <si>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</si>
  <si>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</si>
  <si>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</si>
  <si>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</si>
  <si>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</si>
  <si>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</si>
  <si>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</si>
  <si>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</si>
  <si>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</si>
  <si>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</si>
  <si>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</si>
  <si>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</si>
  <si>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</si>
  <si>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</si>
  <si>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</si>
  <si>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</si>
  <si>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</si>
  <si>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</si>
  <si>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</si>
  <si>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</si>
  <si>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</si>
  <si>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</si>
  <si>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</si>
  <si>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</si>
  <si>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</si>
  <si>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</si>
  <si>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</si>
  <si>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</si>
  <si>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</si>
  <si>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</si>
  <si>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</si>
  <si>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</si>
  <si>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</si>
  <si>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</si>
  <si>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</si>
  <si>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</si>
  <si>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</si>
  <si>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</si>
  <si>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</si>
  <si>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</si>
  <si>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設備面では、計画的な維持管理に努めているが、令和元年度は、オーバーホール工事の実施により、修繕費比率が類似団体の平均値を上回った。
　経営面では、料金収入は前年度を下回ったものの、企業債残高対料金収入比率は減少しており経営の健全性を維持している。
　なお、各指標の状況は、下記のとおり。
（設備面）
○設備利用率
　設備利用率は、発電電力量の減少等により、減少傾向にあるものの、目標電力量を定めるなど、計画的な運用を図っている。
　令和元年度の設備利用率は、前年度を下回ったものの、類似団体の平均値は上回っている。
○修繕費比率
　修繕費比率は、オーバーホール工事の実施の有無により、年度により、ばらつきがあるものの、設備の効果的な維持管理を行っており、令和元年度は工事費の増加により、類似団体の平均を上回った。
○有形固定資産減価償却率
　銅山川第一発電所1号機や道前道後発電所など、建設から50年以上経過する施設があるため、減価償却の進展に伴い、有形固定資産減価償却率は上昇傾向にある。
（経営面）
○企業債残高対料金収入比率
　企業債残高対料金収入比率は、令和元年度の料金収入は減少したものの、企業債現在高が、新たな借入を行っていないため、減少傾向にあり、平成28年度以降、類似団体の平均値を下回って推移している。
○FIT収入割合
　収入割合の30％をFIT適用施設による収入が占め、類似団体の平均値を上回って推移している。
　売電単価（FIT適用施設以外）改定などにより、FIT適用施設以外の電力料金も増加したため、FIT収入割合は、平成28年度に初めて下落したものの、類似団体の平均値を上回っている。</t>
    <rPh sb="23" eb="24">
      <t>レイ</t>
    </rPh>
    <rPh sb="24" eb="25">
      <t>ワ</t>
    </rPh>
    <rPh sb="25" eb="26">
      <t>ガン</t>
    </rPh>
    <rPh sb="26" eb="27">
      <t>ネン</t>
    </rPh>
    <rPh sb="27" eb="28">
      <t>ド</t>
    </rPh>
    <rPh sb="37" eb="39">
      <t>コウジ</t>
    </rPh>
    <rPh sb="40" eb="42">
      <t>ジッシ</t>
    </rPh>
    <rPh sb="61" eb="62">
      <t>ウワ</t>
    </rPh>
    <rPh sb="218" eb="219">
      <t>レイ</t>
    </rPh>
    <rPh sb="219" eb="220">
      <t>ワ</t>
    </rPh>
    <rPh sb="220" eb="221">
      <t>ガン</t>
    </rPh>
    <rPh sb="330" eb="331">
      <t>レイ</t>
    </rPh>
    <rPh sb="331" eb="332">
      <t>ワ</t>
    </rPh>
    <rPh sb="332" eb="333">
      <t>ガン</t>
    </rPh>
    <rPh sb="338" eb="339">
      <t>ヒ</t>
    </rPh>
    <rPh sb="340" eb="342">
      <t>ゾウカ</t>
    </rPh>
    <rPh sb="354" eb="355">
      <t>ウエ</t>
    </rPh>
    <rPh sb="486" eb="487">
      <t>レイ</t>
    </rPh>
    <rPh sb="487" eb="488">
      <t>ワ</t>
    </rPh>
    <rPh sb="488" eb="489">
      <t>ガン</t>
    </rPh>
    <phoneticPr fontId="5"/>
  </si>
  <si>
    <t>　愛媛県公営企業管理局では、平成22年度から令和元年度を対象期間とする電気事業中期経営計画を策定し、施設の耐震化率や売上高経常利益率などの数値目標を定め、安定した発電を行うための施設の維持や財政基盤強化などに取り組んできた。
　この結果、経常収支比率や営業収支比率が100％を上回り、設備利用率等も類似団体と比べ良好な状態にあるなど、健全な経営を維持している。
　しかしながら、令和元年度は、前年度を下回る指標が多く、FIT収入割合が類似団体の平均値より高く推移していることから、調達期間終了後を見据えた取組が必要となっている。
　このため、令和２年度から令和11年度を対象期間とし、施設の耐震化率や経常収支比率等の数値目標を定め、計画的な施設の更新や効率的な経営に努めるため、新たな中期経営計画を策定した。
　</t>
    <rPh sb="22" eb="23">
      <t>レイ</t>
    </rPh>
    <rPh sb="23" eb="24">
      <t>ワ</t>
    </rPh>
    <rPh sb="24" eb="25">
      <t>ガン</t>
    </rPh>
    <rPh sb="74" eb="75">
      <t>サダ</t>
    </rPh>
    <rPh sb="119" eb="121">
      <t>ケイジョウ</t>
    </rPh>
    <rPh sb="121" eb="123">
      <t>シュウシ</t>
    </rPh>
    <rPh sb="123" eb="125">
      <t>ヒリツ</t>
    </rPh>
    <rPh sb="126" eb="128">
      <t>エイギョウ</t>
    </rPh>
    <rPh sb="128" eb="130">
      <t>シュウシ</t>
    </rPh>
    <rPh sb="130" eb="132">
      <t>ヒリツ</t>
    </rPh>
    <rPh sb="138" eb="140">
      <t>ウワマワ</t>
    </rPh>
    <rPh sb="147" eb="148">
      <t>トウ</t>
    </rPh>
    <rPh sb="170" eb="172">
      <t>ケイエイ</t>
    </rPh>
    <rPh sb="189" eb="190">
      <t>レイ</t>
    </rPh>
    <rPh sb="190" eb="191">
      <t>ワ</t>
    </rPh>
    <rPh sb="191" eb="192">
      <t>ガン</t>
    </rPh>
    <rPh sb="192" eb="193">
      <t>ネン</t>
    </rPh>
    <rPh sb="193" eb="194">
      <t>ド</t>
    </rPh>
    <rPh sb="196" eb="199">
      <t>ゼンネンド</t>
    </rPh>
    <rPh sb="200" eb="202">
      <t>シタマワ</t>
    </rPh>
    <rPh sb="203" eb="205">
      <t>シヒョウ</t>
    </rPh>
    <rPh sb="206" eb="207">
      <t>オオ</t>
    </rPh>
    <rPh sb="212" eb="214">
      <t>シュウニュウ</t>
    </rPh>
    <rPh sb="214" eb="216">
      <t>ワリアイ</t>
    </rPh>
    <rPh sb="217" eb="219">
      <t>ルイジ</t>
    </rPh>
    <rPh sb="219" eb="221">
      <t>ダンタイ</t>
    </rPh>
    <rPh sb="222" eb="224">
      <t>ヘイキン</t>
    </rPh>
    <rPh sb="224" eb="225">
      <t>チ</t>
    </rPh>
    <rPh sb="227" eb="228">
      <t>タカ</t>
    </rPh>
    <rPh sb="229" eb="231">
      <t>スイイ</t>
    </rPh>
    <rPh sb="240" eb="242">
      <t>チョウタツ</t>
    </rPh>
    <rPh sb="242" eb="244">
      <t>キカン</t>
    </rPh>
    <rPh sb="244" eb="246">
      <t>シュウリョウ</t>
    </rPh>
    <rPh sb="246" eb="247">
      <t>アト</t>
    </rPh>
    <rPh sb="248" eb="250">
      <t>ミス</t>
    </rPh>
    <rPh sb="252" eb="254">
      <t>トリクミ</t>
    </rPh>
    <rPh sb="255" eb="257">
      <t>ヒツヨウ</t>
    </rPh>
    <rPh sb="271" eb="272">
      <t>レイ</t>
    </rPh>
    <rPh sb="272" eb="273">
      <t>ワ</t>
    </rPh>
    <rPh sb="274" eb="276">
      <t>ネンド</t>
    </rPh>
    <rPh sb="278" eb="279">
      <t>レイ</t>
    </rPh>
    <rPh sb="279" eb="280">
      <t>ワ</t>
    </rPh>
    <rPh sb="282" eb="283">
      <t>ネン</t>
    </rPh>
    <rPh sb="283" eb="284">
      <t>ド</t>
    </rPh>
    <rPh sb="285" eb="287">
      <t>タイショウ</t>
    </rPh>
    <rPh sb="287" eb="289">
      <t>キカン</t>
    </rPh>
    <rPh sb="308" eb="310">
      <t>スウチ</t>
    </rPh>
    <rPh sb="313" eb="314">
      <t>サダ</t>
    </rPh>
    <rPh sb="339" eb="340">
      <t>アラ</t>
    </rPh>
    <rPh sb="342" eb="344">
      <t>チュウキ</t>
    </rPh>
    <rPh sb="344" eb="346">
      <t>ケイエイ</t>
    </rPh>
    <rPh sb="346" eb="348">
      <t>ケイカク</t>
    </rPh>
    <rPh sb="349" eb="351">
      <t>サクテイ</t>
    </rPh>
    <phoneticPr fontId="5"/>
  </si>
  <si>
    <t>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通りであるが、令和元年度は、銅山川第一発電所オーバーホール工事等の影響により、類似団体の平均値を下回ったものの、過去５年間の推移では、目標値、類似団体の平均値を概ね上回っており、良好な状態にある。
○経常収支比率、営業収支比率
　営業収益は、大部分を構成する料金収入が、肱川発電所の更新工事に伴う停止及び銅山川第一発電所のオーバーホール工事に伴う稼動停止により減少したことから、前年度より減少した。
　営業費用は、銅山川第一発電所オーバーホール工事に伴う修繕費等の大幅な増加により、前年度より増加した。
　経常収支比率、営業収支比率は、営業利益の減少により、前年度を下回ったものの、単年度の収支が黒字であることを示す100％を上回っており、過去５年間の推移では、目標値、類似団体の平均値を概ね上回っている。
　なお、営業収益が経常収益の90％以上を占めていることから、営業活動から生じる収益で、事業活動全体の費用を賄えており、経営の健全性を確保出来ている。
○流動比率
　流動資産のほとんどを現金及び預金が占め、流動負債は企業債と一時的な未払金等で構成されているため、流動比率は、一時的な未収金及び未払金の状況により変動している。
　流動比率は、平成27年度以降、類似団体の平均値を上回って推移していたが、令和元年度は、未払金の増加により、前年度から下落し、類似団体の平均値を下回ったものの、流動資産で１年以内に支払うべき債務を支払うことができるかどうかを示す100％は上回っており、短期的な支払能力は確保している。
○供給原価
　供給原価は、オーバーホール工事実施の有無による経常費用の増減に伴い、変動しているものの、過去５年間では、類似団体の平均値を概ね下回っており、効率的な運営が図られている。
　令和元年度の供給原価は、銅山川第一発電所のオーバーホール工事等による、経常費用の増加及び年間発電電力量の減少に伴い、前年度から増加し、類似団体の平均値も上回った。
○EBITDA（減価償却前営業利益）
　令和元年度のEBITDAは、営業費用の増加及び被災した肱川発電所撤去に伴う特別損失の計上により、純利益が前年度を下回ったことから、前年度を下回り、類似団体の平均値も下回ったものの、一時的な要因によるものであり、本業の収益性は安定している。</t>
    <rPh sb="99" eb="100">
      <t>カク</t>
    </rPh>
    <rPh sb="100" eb="102">
      <t>シヒョウ</t>
    </rPh>
    <rPh sb="103" eb="105">
      <t>ジョウキョウ</t>
    </rPh>
    <rPh sb="107" eb="109">
      <t>カキ</t>
    </rPh>
    <rPh sb="110" eb="111">
      <t>トオ</t>
    </rPh>
    <rPh sb="117" eb="118">
      <t>レイ</t>
    </rPh>
    <rPh sb="118" eb="119">
      <t>ワ</t>
    </rPh>
    <rPh sb="119" eb="120">
      <t>ガン</t>
    </rPh>
    <rPh sb="120" eb="121">
      <t>ネン</t>
    </rPh>
    <rPh sb="121" eb="122">
      <t>ド</t>
    </rPh>
    <rPh sb="124" eb="126">
      <t>ドウザン</t>
    </rPh>
    <rPh sb="126" eb="127">
      <t>ガワ</t>
    </rPh>
    <rPh sb="127" eb="129">
      <t>ダイイチ</t>
    </rPh>
    <rPh sb="129" eb="132">
      <t>ハツデンショ</t>
    </rPh>
    <rPh sb="139" eb="141">
      <t>コウジ</t>
    </rPh>
    <rPh sb="141" eb="142">
      <t>トウ</t>
    </rPh>
    <rPh sb="143" eb="145">
      <t>エイキョウ</t>
    </rPh>
    <rPh sb="149" eb="151">
      <t>ルイジ</t>
    </rPh>
    <rPh sb="151" eb="153">
      <t>ダンタイ</t>
    </rPh>
    <rPh sb="154" eb="157">
      <t>ヘイキンチ</t>
    </rPh>
    <rPh sb="158" eb="160">
      <t>シタマワ</t>
    </rPh>
    <rPh sb="199" eb="201">
      <t>リョウコウ</t>
    </rPh>
    <rPh sb="202" eb="204">
      <t>ジョウタイ</t>
    </rPh>
    <rPh sb="252" eb="254">
      <t>コウシン</t>
    </rPh>
    <rPh sb="254" eb="256">
      <t>コウジ</t>
    </rPh>
    <rPh sb="257" eb="258">
      <t>トモナ</t>
    </rPh>
    <rPh sb="259" eb="261">
      <t>テイシ</t>
    </rPh>
    <rPh sb="261" eb="262">
      <t>オヨ</t>
    </rPh>
    <rPh sb="263" eb="265">
      <t>ドウザン</t>
    </rPh>
    <rPh sb="265" eb="266">
      <t>ガワ</t>
    </rPh>
    <rPh sb="266" eb="268">
      <t>ダイイチ</t>
    </rPh>
    <rPh sb="268" eb="271">
      <t>ハツデンショ</t>
    </rPh>
    <rPh sb="279" eb="281">
      <t>コウジ</t>
    </rPh>
    <rPh sb="282" eb="283">
      <t>トモナ</t>
    </rPh>
    <rPh sb="291" eb="293">
      <t>ゲンショウ</t>
    </rPh>
    <rPh sb="318" eb="320">
      <t>ドウザン</t>
    </rPh>
    <rPh sb="320" eb="321">
      <t>ガワ</t>
    </rPh>
    <rPh sb="321" eb="323">
      <t>ダイイチ</t>
    </rPh>
    <rPh sb="323" eb="325">
      <t>ハツデン</t>
    </rPh>
    <rPh sb="325" eb="326">
      <t>ショ</t>
    </rPh>
    <rPh sb="333" eb="335">
      <t>コウジ</t>
    </rPh>
    <rPh sb="336" eb="337">
      <t>トモナ</t>
    </rPh>
    <rPh sb="341" eb="342">
      <t>トウ</t>
    </rPh>
    <rPh sb="343" eb="345">
      <t>オオハバ</t>
    </rPh>
    <rPh sb="346" eb="348">
      <t>ゾウカ</t>
    </rPh>
    <rPh sb="357" eb="359">
      <t>ゾウカ</t>
    </rPh>
    <rPh sb="364" eb="366">
      <t>ケイジョウ</t>
    </rPh>
    <rPh sb="366" eb="368">
      <t>シュウシ</t>
    </rPh>
    <rPh sb="368" eb="370">
      <t>ヒリツ</t>
    </rPh>
    <rPh sb="371" eb="373">
      <t>エイギョウ</t>
    </rPh>
    <rPh sb="373" eb="375">
      <t>シュウシ</t>
    </rPh>
    <rPh sb="375" eb="377">
      <t>ヒリツ</t>
    </rPh>
    <rPh sb="379" eb="381">
      <t>エイギョウ</t>
    </rPh>
    <rPh sb="381" eb="383">
      <t>リエキ</t>
    </rPh>
    <rPh sb="384" eb="386">
      <t>ゲンショウ</t>
    </rPh>
    <rPh sb="394" eb="395">
      <t>シタ</t>
    </rPh>
    <rPh sb="402" eb="405">
      <t>タンネンド</t>
    </rPh>
    <rPh sb="406" eb="408">
      <t>シュウシ</t>
    </rPh>
    <rPh sb="409" eb="411">
      <t>クロジ</t>
    </rPh>
    <rPh sb="417" eb="418">
      <t>シメ</t>
    </rPh>
    <rPh sb="424" eb="426">
      <t>ウワマワ</t>
    </rPh>
    <rPh sb="431" eb="433">
      <t>カコ</t>
    </rPh>
    <rPh sb="629" eb="631">
      <t>リュウドウ</t>
    </rPh>
    <rPh sb="631" eb="633">
      <t>ヒリツ</t>
    </rPh>
    <rPh sb="635" eb="637">
      <t>ヘイセイ</t>
    </rPh>
    <rPh sb="639" eb="641">
      <t>ネンド</t>
    </rPh>
    <rPh sb="641" eb="643">
      <t>イコウ</t>
    </rPh>
    <rPh sb="644" eb="646">
      <t>ルイジ</t>
    </rPh>
    <rPh sb="646" eb="648">
      <t>ダンタイ</t>
    </rPh>
    <rPh sb="649" eb="652">
      <t>ヘイキンチ</t>
    </rPh>
    <rPh sb="653" eb="655">
      <t>ウワマワ</t>
    </rPh>
    <rPh sb="657" eb="659">
      <t>スイイ</t>
    </rPh>
    <rPh sb="665" eb="666">
      <t>レイ</t>
    </rPh>
    <rPh sb="666" eb="667">
      <t>ワ</t>
    </rPh>
    <rPh sb="667" eb="668">
      <t>ガン</t>
    </rPh>
    <rPh sb="668" eb="669">
      <t>ネン</t>
    </rPh>
    <rPh sb="669" eb="670">
      <t>ド</t>
    </rPh>
    <rPh sb="676" eb="678">
      <t>ゾウカ</t>
    </rPh>
    <rPh sb="684" eb="685">
      <t>ド</t>
    </rPh>
    <rPh sb="687" eb="689">
      <t>ゲラク</t>
    </rPh>
    <rPh sb="708" eb="710">
      <t>リュウドウ</t>
    </rPh>
    <rPh sb="779" eb="781">
      <t>キョウキュウ</t>
    </rPh>
    <rPh sb="781" eb="782">
      <t>ハラ</t>
    </rPh>
    <rPh sb="797" eb="799">
      <t>ウム</t>
    </rPh>
    <rPh sb="802" eb="804">
      <t>ケイジョウ</t>
    </rPh>
    <rPh sb="804" eb="806">
      <t>ヒヨウ</t>
    </rPh>
    <rPh sb="807" eb="809">
      <t>ゾウゲン</t>
    </rPh>
    <rPh sb="810" eb="811">
      <t>トモナ</t>
    </rPh>
    <rPh sb="813" eb="815">
      <t>ヘンドウ</t>
    </rPh>
    <rPh sb="865" eb="866">
      <t>レイ</t>
    </rPh>
    <rPh sb="866" eb="867">
      <t>ワ</t>
    </rPh>
    <rPh sb="867" eb="868">
      <t>ガン</t>
    </rPh>
    <rPh sb="868" eb="869">
      <t>ネン</t>
    </rPh>
    <rPh sb="869" eb="870">
      <t>ド</t>
    </rPh>
    <rPh sb="871" eb="873">
      <t>キョウキュウ</t>
    </rPh>
    <rPh sb="873" eb="875">
      <t>ゲンカ</t>
    </rPh>
    <rPh sb="877" eb="879">
      <t>ドウザン</t>
    </rPh>
    <rPh sb="879" eb="880">
      <t>ガワ</t>
    </rPh>
    <rPh sb="880" eb="882">
      <t>ダイイチ</t>
    </rPh>
    <rPh sb="882" eb="885">
      <t>ハツデンショ</t>
    </rPh>
    <rPh sb="893" eb="895">
      <t>コウジ</t>
    </rPh>
    <rPh sb="895" eb="896">
      <t>トウ</t>
    </rPh>
    <rPh sb="905" eb="907">
      <t>ゾウカ</t>
    </rPh>
    <rPh sb="907" eb="908">
      <t>オヨ</t>
    </rPh>
    <rPh sb="909" eb="911">
      <t>ネンカン</t>
    </rPh>
    <rPh sb="911" eb="913">
      <t>ハツデン</t>
    </rPh>
    <rPh sb="913" eb="915">
      <t>デンリョク</t>
    </rPh>
    <rPh sb="915" eb="916">
      <t>リョウ</t>
    </rPh>
    <rPh sb="917" eb="919">
      <t>ゲンショウ</t>
    </rPh>
    <rPh sb="920" eb="921">
      <t>トモナ</t>
    </rPh>
    <rPh sb="928" eb="930">
      <t>ゾウカ</t>
    </rPh>
    <rPh sb="941" eb="942">
      <t>ウワ</t>
    </rPh>
    <rPh sb="987" eb="989">
      <t>ゾウカ</t>
    </rPh>
    <rPh sb="989" eb="990">
      <t>オヨ</t>
    </rPh>
    <rPh sb="991" eb="993">
      <t>ヒサイ</t>
    </rPh>
    <rPh sb="995" eb="997">
      <t>ヒジカワ</t>
    </rPh>
    <rPh sb="997" eb="1000">
      <t>ハツデンショ</t>
    </rPh>
    <rPh sb="1000" eb="1002">
      <t>テッキョ</t>
    </rPh>
    <rPh sb="1003" eb="1004">
      <t>トモナ</t>
    </rPh>
    <rPh sb="1005" eb="1007">
      <t>トクベツ</t>
    </rPh>
    <rPh sb="1007" eb="1009">
      <t>ソンシツ</t>
    </rPh>
    <rPh sb="1010" eb="1012">
      <t>ケイジョウ</t>
    </rPh>
    <rPh sb="1024" eb="1025">
      <t>シタ</t>
    </rPh>
    <rPh sb="1037" eb="1039">
      <t>シタマワ</t>
    </rPh>
    <rPh sb="1050" eb="1051">
      <t>シタ</t>
    </rPh>
    <rPh sb="1058" eb="1060">
      <t>イチジ</t>
    </rPh>
    <rPh sb="1060" eb="1061">
      <t>テキ</t>
    </rPh>
    <rPh sb="1062" eb="1064">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</si>
</sst>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122.8</c:v>
                </c:pt>
                <c:pt idx="1">
                  <c:v>148</c:v>
                </c:pt>
                <c:pt idx="2">
                  <c:v>150.9</c:v>
                </c:pt>
                <c:pt idx="3">
                  <c:v>173.8</c:v>
                </c:pt>
                <c:pt idx="4">
                  <c:v>117.4</c:v>
                </c:pt>
              </c:numCache>
            </c:numRef>
          </c:val>
          <c:extLst>
            <c:ext xmlns:c16="http://schemas.microsoft.com/office/drawing/2014/chart" uri="{C3380CC4-5D6E-409C-BE32-E72D297353CC}">
              <c16:uniqueId val="{00000000-12F8-4E94-BDA6-180F55624FB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12F8-4E94-BDA6-180F55624FB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2F8-4E94-BDA6-180F55624FB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35.299999999999997</c:v>
                </c:pt>
                <c:pt idx="1">
                  <c:v>32.5</c:v>
                </c:pt>
                <c:pt idx="2">
                  <c:v>32.5</c:v>
                </c:pt>
                <c:pt idx="3">
                  <c:v>31</c:v>
                </c:pt>
                <c:pt idx="4">
                  <c:v>31.4</c:v>
                </c:pt>
              </c:numCache>
            </c:numRef>
          </c:val>
          <c:extLst>
            <c:ext xmlns:c16="http://schemas.microsoft.com/office/drawing/2014/chart" uri="{C3380CC4-5D6E-409C-BE32-E72D297353CC}">
              <c16:uniqueId val="{00000000-79F9-4BA4-B371-E77243B2EAAE}"/>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79F9-4BA4-B371-E77243B2EAAE}"/>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45.8</c:v>
                </c:pt>
                <c:pt idx="1">
                  <c:v>45.4</c:v>
                </c:pt>
                <c:pt idx="2">
                  <c:v>44.7</c:v>
                </c:pt>
                <c:pt idx="3">
                  <c:v>44.5</c:v>
                </c:pt>
                <c:pt idx="4">
                  <c:v>39.4</c:v>
                </c:pt>
              </c:numCache>
            </c:numRef>
          </c:val>
          <c:extLst>
            <c:ext xmlns:c16="http://schemas.microsoft.com/office/drawing/2014/chart" uri="{C3380CC4-5D6E-409C-BE32-E72D297353CC}">
              <c16:uniqueId val="{00000000-2339-4110-BFCE-8B84E40C6192}"/>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2339-4110-BFCE-8B84E40C6192}"/>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19</c:v>
                </c:pt>
                <c:pt idx="1">
                  <c:v>17.3</c:v>
                </c:pt>
                <c:pt idx="2">
                  <c:v>22.6</c:v>
                </c:pt>
                <c:pt idx="3">
                  <c:v>9</c:v>
                </c:pt>
                <c:pt idx="4">
                  <c:v>33.1</c:v>
                </c:pt>
              </c:numCache>
            </c:numRef>
          </c:val>
          <c:extLst>
            <c:ext xmlns:c16="http://schemas.microsoft.com/office/drawing/2014/chart" uri="{C3380CC4-5D6E-409C-BE32-E72D297353CC}">
              <c16:uniqueId val="{00000000-07AE-4D49-9FDB-41BDAB67DE28}"/>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07AE-4D49-9FDB-41BDAB67DE28}"/>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110.4</c:v>
                </c:pt>
                <c:pt idx="1">
                  <c:v>90.4</c:v>
                </c:pt>
                <c:pt idx="2">
                  <c:v>74.2</c:v>
                </c:pt>
                <c:pt idx="3">
                  <c:v>64.3</c:v>
                </c:pt>
                <c:pt idx="4">
                  <c:v>60.5</c:v>
                </c:pt>
              </c:numCache>
            </c:numRef>
          </c:val>
          <c:extLst>
            <c:ext xmlns:c16="http://schemas.microsoft.com/office/drawing/2014/chart" uri="{C3380CC4-5D6E-409C-BE32-E72D297353CC}">
              <c16:uniqueId val="{00000000-899A-4E35-AEA8-D38C80B49DCB}"/>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899A-4E35-AEA8-D38C80B49DCB}"/>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57.5</c:v>
                </c:pt>
                <c:pt idx="1">
                  <c:v>59.4</c:v>
                </c:pt>
                <c:pt idx="2">
                  <c:v>60.8</c:v>
                </c:pt>
                <c:pt idx="3">
                  <c:v>61.2</c:v>
                </c:pt>
                <c:pt idx="4">
                  <c:v>62.8</c:v>
                </c:pt>
              </c:numCache>
            </c:numRef>
          </c:val>
          <c:extLst>
            <c:ext xmlns:c16="http://schemas.microsoft.com/office/drawing/2014/chart" uri="{C3380CC4-5D6E-409C-BE32-E72D297353CC}">
              <c16:uniqueId val="{00000000-A578-42DF-BC77-07F163AD97B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A578-42DF-BC77-07F163AD97B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35.299999999999997</c:v>
                </c:pt>
                <c:pt idx="1">
                  <c:v>32.5</c:v>
                </c:pt>
                <c:pt idx="2">
                  <c:v>32.5</c:v>
                </c:pt>
                <c:pt idx="3">
                  <c:v>31</c:v>
                </c:pt>
                <c:pt idx="4">
                  <c:v>31.4</c:v>
                </c:pt>
              </c:numCache>
            </c:numRef>
          </c:val>
          <c:extLst>
            <c:ext xmlns:c16="http://schemas.microsoft.com/office/drawing/2014/chart" uri="{C3380CC4-5D6E-409C-BE32-E72D297353CC}">
              <c16:uniqueId val="{00000000-75BC-4A19-B069-91FA497F0D31}"/>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75BC-4A19-B069-91FA497F0D31}"/>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48-41F4-9C28-C00E9F1DC614}"/>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48-41F4-9C28-C00E9F1DC614}"/>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8-4136-864D-9364870F552E}"/>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8-4136-864D-9364870F552E}"/>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4-4969-BCFD-9BE37941736B}"/>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4-4969-BCFD-9BE37941736B}"/>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0F-4578-9BE5-5CCD7258B3B0}"/>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0F-4578-9BE5-5CCD7258B3B0}"/>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124.2</c:v>
                </c:pt>
                <c:pt idx="1">
                  <c:v>151.4</c:v>
                </c:pt>
                <c:pt idx="2">
                  <c:v>152.80000000000001</c:v>
                </c:pt>
                <c:pt idx="3">
                  <c:v>175.5</c:v>
                </c:pt>
                <c:pt idx="4">
                  <c:v>113.8</c:v>
                </c:pt>
              </c:numCache>
            </c:numRef>
          </c:val>
          <c:extLst>
            <c:ext xmlns:c16="http://schemas.microsoft.com/office/drawing/2014/chart" uri="{C3380CC4-5D6E-409C-BE32-E72D297353CC}">
              <c16:uniqueId val="{00000000-8829-4082-9DB4-78045D20346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8829-4082-9DB4-78045D20346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829-4082-9DB4-78045D20346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63-4C97-8733-BE3A9E102C70}"/>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63-4C97-8733-BE3A9E102C70}"/>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5-4223-998D-634DF71DA414}"/>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5-4223-998D-634DF71DA414}"/>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20-4BCB-9092-2BF810E60E1B}"/>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0-4BCB-9092-2BF810E60E1B}"/>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9-4F84-9542-79F9F0416E92}"/>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9-4F84-9542-79F9F0416E92}"/>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99-4BB4-996B-1371B86619D9}"/>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99-4BB4-996B-1371B86619D9}"/>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2-467F-A0A6-017DDCC5AD16}"/>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2-467F-A0A6-017DDCC5AD16}"/>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5-4A87-A314-17031E4E49F4}"/>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5-4A87-A314-17031E4E49F4}"/>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F-4321-AC69-6247AD94B01D}"/>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F-4321-AC69-6247AD94B01D}"/>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E1-4EB9-BCD6-9A3B3C1A8728}"/>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1-4EB9-BCD6-9A3B3C1A8728}"/>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82-440B-BFB7-C5754E0AFED0}"/>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2-440B-BFB7-C5754E0AFED0}"/>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850.3</c:v>
                </c:pt>
                <c:pt idx="1">
                  <c:v>805.6</c:v>
                </c:pt>
                <c:pt idx="2">
                  <c:v>803.6</c:v>
                </c:pt>
                <c:pt idx="3">
                  <c:v>1385.1</c:v>
                </c:pt>
                <c:pt idx="4">
                  <c:v>522.1</c:v>
                </c:pt>
              </c:numCache>
            </c:numRef>
          </c:val>
          <c:extLst>
            <c:ext xmlns:c16="http://schemas.microsoft.com/office/drawing/2014/chart" uri="{C3380CC4-5D6E-409C-BE32-E72D297353CC}">
              <c16:uniqueId val="{00000000-65AD-4A65-B158-EF103173E35F}"/>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65AD-4A65-B158-EF103173E35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5AD-4A65-B158-EF103173E35F}"/>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11-433A-B08E-0CF6E8AFA27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11-433A-B08E-0CF6E8AFA27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7904.4</c:v>
                </c:pt>
                <c:pt idx="1">
                  <c:v>7194.5</c:v>
                </c:pt>
                <c:pt idx="2">
                  <c:v>7614.4</c:v>
                </c:pt>
                <c:pt idx="3">
                  <c:v>6602.1</c:v>
                </c:pt>
                <c:pt idx="4">
                  <c:v>10144.5</c:v>
                </c:pt>
              </c:numCache>
            </c:numRef>
          </c:val>
          <c:extLst>
            <c:ext xmlns:c16="http://schemas.microsoft.com/office/drawing/2014/chart" uri="{C3380CC4-5D6E-409C-BE32-E72D297353CC}">
              <c16:uniqueId val="{00000000-6658-4621-BF4C-50EDB8FECF06}"/>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6658-4621-BF4C-50EDB8FECF06}"/>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1337220</c:v>
                </c:pt>
                <c:pt idx="1">
                  <c:v>1716520</c:v>
                </c:pt>
                <c:pt idx="2">
                  <c:v>1576191</c:v>
                </c:pt>
                <c:pt idx="3">
                  <c:v>1617473</c:v>
                </c:pt>
                <c:pt idx="4">
                  <c:v>584401</c:v>
                </c:pt>
              </c:numCache>
            </c:numRef>
          </c:val>
          <c:extLst>
            <c:ext xmlns:c16="http://schemas.microsoft.com/office/drawing/2014/chart" uri="{C3380CC4-5D6E-409C-BE32-E72D297353CC}">
              <c16:uniqueId val="{00000000-C91B-44CC-B3F3-6B36CD5C674C}"/>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C91B-44CC-B3F3-6B36CD5C674C}"/>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45.8</c:v>
                </c:pt>
                <c:pt idx="1">
                  <c:v>45.4</c:v>
                </c:pt>
                <c:pt idx="2">
                  <c:v>44.7</c:v>
                </c:pt>
                <c:pt idx="3">
                  <c:v>44.5</c:v>
                </c:pt>
                <c:pt idx="4">
                  <c:v>39.4</c:v>
                </c:pt>
              </c:numCache>
            </c:numRef>
          </c:val>
          <c:extLst>
            <c:ext xmlns:c16="http://schemas.microsoft.com/office/drawing/2014/chart" uri="{C3380CC4-5D6E-409C-BE32-E72D297353CC}">
              <c16:uniqueId val="{00000000-C3D0-47FA-A93E-4D9BA11274F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C3D0-47FA-A93E-4D9BA11274F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19</c:v>
                </c:pt>
                <c:pt idx="1">
                  <c:v>17.3</c:v>
                </c:pt>
                <c:pt idx="2">
                  <c:v>22.6</c:v>
                </c:pt>
                <c:pt idx="3">
                  <c:v>9</c:v>
                </c:pt>
                <c:pt idx="4">
                  <c:v>33.1</c:v>
                </c:pt>
              </c:numCache>
            </c:numRef>
          </c:val>
          <c:extLst>
            <c:ext xmlns:c16="http://schemas.microsoft.com/office/drawing/2014/chart" uri="{C3380CC4-5D6E-409C-BE32-E72D297353CC}">
              <c16:uniqueId val="{00000000-8215-4669-B33B-1EC453CD59EC}"/>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8215-4669-B33B-1EC453CD59EC}"/>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110.4</c:v>
                </c:pt>
                <c:pt idx="1">
                  <c:v>90.4</c:v>
                </c:pt>
                <c:pt idx="2">
                  <c:v>74.2</c:v>
                </c:pt>
                <c:pt idx="3">
                  <c:v>64.3</c:v>
                </c:pt>
                <c:pt idx="4">
                  <c:v>60.5</c:v>
                </c:pt>
              </c:numCache>
            </c:numRef>
          </c:val>
          <c:extLst>
            <c:ext xmlns:c16="http://schemas.microsoft.com/office/drawing/2014/chart" uri="{C3380CC4-5D6E-409C-BE32-E72D297353CC}">
              <c16:uniqueId val="{00000000-7FAE-41A7-A9FE-E4B0AEF2B20A}"/>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7FAE-41A7-A9FE-E4B0AEF2B20A}"/>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57.5</c:v>
                </c:pt>
                <c:pt idx="1">
                  <c:v>59.4</c:v>
                </c:pt>
                <c:pt idx="2">
                  <c:v>60.8</c:v>
                </c:pt>
                <c:pt idx="3">
                  <c:v>61.2</c:v>
                </c:pt>
                <c:pt idx="4">
                  <c:v>62.8</c:v>
                </c:pt>
              </c:numCache>
            </c:numRef>
          </c:val>
          <c:extLst>
            <c:ext xmlns:c16="http://schemas.microsoft.com/office/drawing/2014/chart" uri="{C3380CC4-5D6E-409C-BE32-E72D297353CC}">
              <c16:uniqueId val="{00000000-9BB6-4415-804D-0DC5635070D1}"/>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9BB6-4415-804D-0DC5635070D1}"/>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881"/>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882"/>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883"/>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884"/>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885"/>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886"/>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887"/>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888"/>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889"/>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890"/>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891"/>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892"/>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893"/>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894"/>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895"/>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896"/>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897"/>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898"/>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899"/>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900"/>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901"/>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902"/>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903"/>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904"/>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905"/>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906"/>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907"/>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908"/>
                </a:ext>
              </a:extLst>
            </xdr:cNvPicPr>
          </xdr:nvPicPr>
          <xdr:blipFill>
            <a:blip xmlns:r="http://schemas.openxmlformats.org/officeDocument/2006/relationships" r:embed="rId46"/>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909"/>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910"/>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911"/>
                </a:ext>
              </a:extLst>
            </xdr:cNvPicPr>
          </xdr:nvPicPr>
          <xdr:blipFill>
            <a:blip xmlns:r="http://schemas.openxmlformats.org/officeDocument/2006/relationships" r:embed="rId47"/>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912"/>
                </a:ext>
              </a:extLst>
            </xdr:cNvPicPr>
          </xdr:nvPicPr>
          <xdr:blipFill>
            <a:blip xmlns:r="http://schemas.openxmlformats.org/officeDocument/2006/relationships" r:embed="rId47"/>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913"/>
                </a:ext>
              </a:extLst>
            </xdr:cNvPicPr>
          </xdr:nvPicPr>
          <xdr:blipFill>
            <a:blip xmlns:r="http://schemas.openxmlformats.org/officeDocument/2006/relationships" r:embed="rId47"/>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914"/>
                </a:ext>
              </a:extLst>
            </xdr:cNvPicPr>
          </xdr:nvPicPr>
          <xdr:blipFill>
            <a:blip xmlns:r="http://schemas.openxmlformats.org/officeDocument/2006/relationships" r:embed="rId47"/>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915"/>
                </a:ext>
              </a:extLst>
            </xdr:cNvPicPr>
          </xdr:nvPicPr>
          <xdr:blipFill>
            <a:blip xmlns:r="http://schemas.openxmlformats.org/officeDocument/2006/relationships" r:embed="rId47"/>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916"/>
                </a:ext>
              </a:extLst>
            </xdr:cNvPicPr>
          </xdr:nvPicPr>
          <xdr:blipFill>
            <a:blip xmlns:r="http://schemas.openxmlformats.org/officeDocument/2006/relationships" r:embed="rId4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917"/>
                </a:ext>
              </a:extLst>
            </xdr:cNvPicPr>
          </xdr:nvPicPr>
          <xdr:blipFill>
            <a:blip xmlns:r="http://schemas.openxmlformats.org/officeDocument/2006/relationships" r:embed="rId47"/>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918"/>
                </a:ext>
              </a:extLst>
            </xdr:cNvPicPr>
          </xdr:nvPicPr>
          <xdr:blipFill>
            <a:blip xmlns:r="http://schemas.openxmlformats.org/officeDocument/2006/relationships" r:embed="rId47"/>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919"/>
                </a:ext>
              </a:extLst>
            </xdr:cNvPicPr>
          </xdr:nvPicPr>
          <xdr:blipFill>
            <a:blip xmlns:r="http://schemas.openxmlformats.org/officeDocument/2006/relationships" r:embed="rId47"/>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920"/>
                </a:ext>
              </a:extLst>
            </xdr:cNvPicPr>
          </xdr:nvPicPr>
          <xdr:blipFill>
            <a:blip xmlns:r="http://schemas.openxmlformats.org/officeDocument/2006/relationships" r:embed="rId47"/>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921"/>
                </a:ext>
              </a:extLst>
            </xdr:cNvPicPr>
          </xdr:nvPicPr>
          <xdr:blipFill>
            <a:blip xmlns:r="http://schemas.openxmlformats.org/officeDocument/2006/relationships" r:embed="rId47"/>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922"/>
                </a:ext>
              </a:extLst>
            </xdr:cNvPicPr>
          </xdr:nvPicPr>
          <xdr:blipFill>
            <a:blip xmlns:r="http://schemas.openxmlformats.org/officeDocument/2006/relationships" r:embed="rId47"/>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923"/>
                </a:ext>
              </a:extLst>
            </xdr:cNvPicPr>
          </xdr:nvPicPr>
          <xdr:blipFill>
            <a:blip xmlns:r="http://schemas.openxmlformats.org/officeDocument/2006/relationships" r:embed="rId47"/>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924"/>
                </a:ext>
              </a:extLst>
            </xdr:cNvPicPr>
          </xdr:nvPicPr>
          <xdr:blipFill>
            <a:blip xmlns:r="http://schemas.openxmlformats.org/officeDocument/2006/relationships" r:embed="rId47"/>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925"/>
                </a:ext>
              </a:extLst>
            </xdr:cNvPicPr>
          </xdr:nvPicPr>
          <xdr:blipFill>
            <a:blip xmlns:r="http://schemas.openxmlformats.org/officeDocument/2006/relationships" r:embed="rId47"/>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80.599999999999994</v>
      </c>
      <c r="O3" s="129"/>
      <c r="P3" s="129"/>
      <c r="Q3" s="130"/>
      <c r="R3" s="1"/>
      <c r="S3" s="131" t="s">
        <v>8</v>
      </c>
      <c r="T3" s="132"/>
      <c r="U3" s="132"/>
      <c r="V3" s="132"/>
      <c r="W3" s="132"/>
      <c r="X3" s="132"/>
      <c r="Y3" s="132"/>
      <c r="Z3" s="132"/>
      <c r="AA3" s="132"/>
      <c r="AB3" s="132"/>
      <c r="AC3" s="132"/>
      <c r="AD3" s="132"/>
      <c r="AE3" s="132"/>
      <c r="AF3" s="132"/>
      <c r="AG3" s="132"/>
      <c r="AH3" s="133"/>
      <c r="AI3" s="1"/>
      <c r="AJ3" s="1"/>
      <c r="AK3" s="118" t="s">
        <v>295</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9</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271866</v>
      </c>
      <c r="G12" s="162"/>
      <c r="H12" s="161">
        <f>データ!X6</f>
        <v>268395</v>
      </c>
      <c r="I12" s="162"/>
      <c r="J12" s="161">
        <f>データ!Y6</f>
        <v>264651</v>
      </c>
      <c r="K12" s="162"/>
      <c r="L12" s="161">
        <f>データ!Z6</f>
        <v>263375</v>
      </c>
      <c r="M12" s="162"/>
      <c r="N12" s="150">
        <f>データ!AA6</f>
        <v>233423</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271866</v>
      </c>
      <c r="G16" s="177"/>
      <c r="H16" s="177">
        <f>データ!AR6</f>
        <v>268395</v>
      </c>
      <c r="I16" s="177"/>
      <c r="J16" s="177">
        <f>データ!AS6</f>
        <v>264651</v>
      </c>
      <c r="K16" s="177"/>
      <c r="L16" s="177">
        <f>データ!AT6</f>
        <v>263375</v>
      </c>
      <c r="M16" s="177"/>
      <c r="N16" s="166">
        <f>データ!AU6</f>
        <v>233423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1774084</v>
      </c>
      <c r="G19" s="180"/>
      <c r="H19" s="180"/>
      <c r="I19" s="180">
        <f>データ!AW6</f>
        <v>811753</v>
      </c>
      <c r="J19" s="180"/>
      <c r="K19" s="180"/>
      <c r="L19" s="180">
        <f>データ!AX6</f>
        <v>2585837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293</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294</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（最大出力合計67,530kW）</v>
      </c>
      <c r="D123" s="5" t="str">
        <f>データ!EX9</f>
        <v>（最大出力合計67,530kW）</v>
      </c>
      <c r="E123" s="5" t="str">
        <f>データ!GW9</f>
        <v>（最大出力合計-kW）</v>
      </c>
      <c r="F123" s="5" t="str">
        <f>データ!IV9</f>
        <v>（最大出力合計-kW）</v>
      </c>
      <c r="G123" s="5" t="str">
        <f>データ!KU9</f>
        <v>（最大出力合計-kW）</v>
      </c>
    </row>
  </sheetData>
  <sheetProtection algorithmName="SHA-512" hashValue="iY7cWItAfBn2SIER7f6xvDoKNRqvhHQqnZuYKgtX486FJpvOur1rbjvwiwszPEtxZyFAg651PwF25k+CvXusIA==" saltValue="y7X/8GMw6c2EakJ+Yvvkt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380008</v>
      </c>
      <c r="D6" s="67" t="str">
        <f t="shared" si="6"/>
        <v>46</v>
      </c>
      <c r="E6" s="67" t="str">
        <f t="shared" si="6"/>
        <v>04</v>
      </c>
      <c r="F6" s="67" t="str">
        <f t="shared" si="6"/>
        <v>0</v>
      </c>
      <c r="G6" s="67" t="str">
        <f t="shared" si="6"/>
        <v>000</v>
      </c>
      <c r="H6" s="67" t="str">
        <f t="shared" si="6"/>
        <v>愛媛県</v>
      </c>
      <c r="I6" s="67" t="str">
        <f t="shared" si="6"/>
        <v>法適用</v>
      </c>
      <c r="J6" s="67" t="str">
        <f t="shared" si="6"/>
        <v>電気事業</v>
      </c>
      <c r="K6" s="67" t="str">
        <f t="shared" si="6"/>
        <v>自治体職員</v>
      </c>
      <c r="L6" s="68">
        <f t="shared" si="6"/>
        <v>80.599999999999994</v>
      </c>
      <c r="M6" s="69">
        <f t="shared" si="6"/>
        <v>9</v>
      </c>
      <c r="N6" s="69" t="str">
        <f t="shared" si="6"/>
        <v>-</v>
      </c>
      <c r="O6" s="69" t="str">
        <f t="shared" si="6"/>
        <v>-</v>
      </c>
      <c r="P6" s="69" t="str">
        <f t="shared" si="6"/>
        <v>-</v>
      </c>
      <c r="Q6" s="69" t="str">
        <f t="shared" si="6"/>
        <v>-</v>
      </c>
      <c r="R6" s="70" t="str">
        <f>R7</f>
        <v>令和2年3月31日　銅山川第一発電所　ほか</v>
      </c>
      <c r="S6" s="71" t="str">
        <f t="shared" si="6"/>
        <v>令和3年11月30日　銅山川第一発電所　ほか</v>
      </c>
      <c r="T6" s="67" t="str">
        <f t="shared" si="6"/>
        <v>無</v>
      </c>
      <c r="U6" s="71" t="str">
        <f t="shared" si="6"/>
        <v>四国電力株式会社</v>
      </c>
      <c r="V6" s="68" t="str">
        <f t="shared" si="6"/>
        <v>-</v>
      </c>
      <c r="W6" s="69">
        <f>W7</f>
        <v>271866</v>
      </c>
      <c r="X6" s="69">
        <f t="shared" si="6"/>
        <v>268395</v>
      </c>
      <c r="Y6" s="69">
        <f t="shared" si="6"/>
        <v>264651</v>
      </c>
      <c r="Z6" s="69">
        <f t="shared" si="6"/>
        <v>263375</v>
      </c>
      <c r="AA6" s="69">
        <f t="shared" si="6"/>
        <v>233423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271866</v>
      </c>
      <c r="AR6" s="69">
        <f t="shared" si="6"/>
        <v>268395</v>
      </c>
      <c r="AS6" s="69">
        <f t="shared" si="6"/>
        <v>264651</v>
      </c>
      <c r="AT6" s="69">
        <f t="shared" si="6"/>
        <v>263375</v>
      </c>
      <c r="AU6" s="69">
        <f t="shared" si="6"/>
        <v>233423</v>
      </c>
      <c r="AV6" s="69">
        <f t="shared" si="6"/>
        <v>1774084</v>
      </c>
      <c r="AW6" s="69">
        <f t="shared" si="6"/>
        <v>811753</v>
      </c>
      <c r="AX6" s="69">
        <f t="shared" si="6"/>
        <v>2585837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80.599999999999994</v>
      </c>
      <c r="M7" s="79">
        <v>9</v>
      </c>
      <c r="N7" s="79" t="s">
        <v>129</v>
      </c>
      <c r="O7" s="80" t="s">
        <v>129</v>
      </c>
      <c r="P7" s="80" t="s">
        <v>129</v>
      </c>
      <c r="Q7" s="80" t="s">
        <v>129</v>
      </c>
      <c r="R7" s="81" t="s">
        <v>130</v>
      </c>
      <c r="S7" s="81" t="s">
        <v>131</v>
      </c>
      <c r="T7" s="82" t="s">
        <v>132</v>
      </c>
      <c r="U7" s="81" t="s">
        <v>133</v>
      </c>
      <c r="V7" s="78" t="s">
        <v>129</v>
      </c>
      <c r="W7" s="80">
        <v>271866</v>
      </c>
      <c r="X7" s="80">
        <v>268395</v>
      </c>
      <c r="Y7" s="80">
        <v>264651</v>
      </c>
      <c r="Z7" s="80">
        <v>263375</v>
      </c>
      <c r="AA7" s="80">
        <v>233423</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271866</v>
      </c>
      <c r="AR7" s="80">
        <v>268395</v>
      </c>
      <c r="AS7" s="80">
        <v>264651</v>
      </c>
      <c r="AT7" s="80">
        <v>263375</v>
      </c>
      <c r="AU7" s="80">
        <v>233423</v>
      </c>
      <c r="AV7" s="80">
        <v>1774084</v>
      </c>
      <c r="AW7" s="80">
        <v>811753</v>
      </c>
      <c r="AX7" s="80">
        <v>2585837</v>
      </c>
      <c r="AY7" s="83">
        <v>122.8</v>
      </c>
      <c r="AZ7" s="83">
        <v>148</v>
      </c>
      <c r="BA7" s="83">
        <v>150.9</v>
      </c>
      <c r="BB7" s="83">
        <v>173.8</v>
      </c>
      <c r="BC7" s="83">
        <v>117.4</v>
      </c>
      <c r="BD7" s="83">
        <v>129.69999999999999</v>
      </c>
      <c r="BE7" s="83">
        <v>135.9</v>
      </c>
      <c r="BF7" s="83">
        <v>130.5</v>
      </c>
      <c r="BG7" s="83">
        <v>129.9</v>
      </c>
      <c r="BH7" s="83">
        <v>130.19999999999999</v>
      </c>
      <c r="BI7" s="83">
        <v>100</v>
      </c>
      <c r="BJ7" s="83">
        <v>124.2</v>
      </c>
      <c r="BK7" s="83">
        <v>151.4</v>
      </c>
      <c r="BL7" s="83">
        <v>152.80000000000001</v>
      </c>
      <c r="BM7" s="83">
        <v>175.5</v>
      </c>
      <c r="BN7" s="83">
        <v>113.8</v>
      </c>
      <c r="BO7" s="83">
        <v>130.4</v>
      </c>
      <c r="BP7" s="83">
        <v>136.30000000000001</v>
      </c>
      <c r="BQ7" s="83">
        <v>130.69999999999999</v>
      </c>
      <c r="BR7" s="83">
        <v>128.9</v>
      </c>
      <c r="BS7" s="83">
        <v>129.30000000000001</v>
      </c>
      <c r="BT7" s="83">
        <v>100</v>
      </c>
      <c r="BU7" s="83">
        <v>850.3</v>
      </c>
      <c r="BV7" s="83">
        <v>805.6</v>
      </c>
      <c r="BW7" s="83">
        <v>803.6</v>
      </c>
      <c r="BX7" s="83">
        <v>1385.1</v>
      </c>
      <c r="BY7" s="83">
        <v>522.1</v>
      </c>
      <c r="BZ7" s="83">
        <v>716.7</v>
      </c>
      <c r="CA7" s="83">
        <v>688</v>
      </c>
      <c r="CB7" s="83">
        <v>707.7</v>
      </c>
      <c r="CC7" s="83">
        <v>749.1</v>
      </c>
      <c r="CD7" s="83">
        <v>763.6</v>
      </c>
      <c r="CE7" s="83">
        <v>100</v>
      </c>
      <c r="CF7" s="83">
        <v>7904.4</v>
      </c>
      <c r="CG7" s="83">
        <v>7194.5</v>
      </c>
      <c r="CH7" s="83">
        <v>7614.4</v>
      </c>
      <c r="CI7" s="83">
        <v>6602.1</v>
      </c>
      <c r="CJ7" s="83">
        <v>10144.5</v>
      </c>
      <c r="CK7" s="83">
        <v>8014.2</v>
      </c>
      <c r="CL7" s="83">
        <v>8260</v>
      </c>
      <c r="CM7" s="83">
        <v>8600.1</v>
      </c>
      <c r="CN7" s="83">
        <v>9078.5</v>
      </c>
      <c r="CO7" s="83">
        <v>9106</v>
      </c>
      <c r="CP7" s="80">
        <v>1337220</v>
      </c>
      <c r="CQ7" s="80">
        <v>1716520</v>
      </c>
      <c r="CR7" s="80">
        <v>1576191</v>
      </c>
      <c r="CS7" s="80">
        <v>1617473</v>
      </c>
      <c r="CT7" s="80">
        <v>584401</v>
      </c>
      <c r="CU7" s="80">
        <v>1494682</v>
      </c>
      <c r="CV7" s="80">
        <v>1543942</v>
      </c>
      <c r="CW7" s="80">
        <v>1467681</v>
      </c>
      <c r="CX7" s="80">
        <v>1533303</v>
      </c>
      <c r="CY7" s="80">
        <v>1359753</v>
      </c>
      <c r="CZ7" s="80">
        <v>67530</v>
      </c>
      <c r="DA7" s="83">
        <v>45.8</v>
      </c>
      <c r="DB7" s="83">
        <v>45.4</v>
      </c>
      <c r="DC7" s="83">
        <v>44.7</v>
      </c>
      <c r="DD7" s="83">
        <v>44.5</v>
      </c>
      <c r="DE7" s="83">
        <v>39.4</v>
      </c>
      <c r="DF7" s="83">
        <v>37.700000000000003</v>
      </c>
      <c r="DG7" s="83">
        <v>36.200000000000003</v>
      </c>
      <c r="DH7" s="83">
        <v>36.5</v>
      </c>
      <c r="DI7" s="83">
        <v>35.299999999999997</v>
      </c>
      <c r="DJ7" s="83">
        <v>35</v>
      </c>
      <c r="DK7" s="83">
        <v>19</v>
      </c>
      <c r="DL7" s="83">
        <v>17.3</v>
      </c>
      <c r="DM7" s="83">
        <v>22.6</v>
      </c>
      <c r="DN7" s="83">
        <v>9</v>
      </c>
      <c r="DO7" s="83">
        <v>33.1</v>
      </c>
      <c r="DP7" s="83">
        <v>20</v>
      </c>
      <c r="DQ7" s="83">
        <v>18.2</v>
      </c>
      <c r="DR7" s="83">
        <v>20.9</v>
      </c>
      <c r="DS7" s="83">
        <v>21.1</v>
      </c>
      <c r="DT7" s="83">
        <v>19</v>
      </c>
      <c r="DU7" s="83">
        <v>110.4</v>
      </c>
      <c r="DV7" s="83">
        <v>90.4</v>
      </c>
      <c r="DW7" s="83">
        <v>74.2</v>
      </c>
      <c r="DX7" s="83">
        <v>64.3</v>
      </c>
      <c r="DY7" s="83">
        <v>60.5</v>
      </c>
      <c r="DZ7" s="83">
        <v>109.9</v>
      </c>
      <c r="EA7" s="83">
        <v>103.6</v>
      </c>
      <c r="EB7" s="83">
        <v>95.7</v>
      </c>
      <c r="EC7" s="83">
        <v>88.5</v>
      </c>
      <c r="ED7" s="83">
        <v>92.4</v>
      </c>
      <c r="EE7" s="83">
        <v>57.5</v>
      </c>
      <c r="EF7" s="83">
        <v>59.4</v>
      </c>
      <c r="EG7" s="83">
        <v>60.8</v>
      </c>
      <c r="EH7" s="83">
        <v>61.2</v>
      </c>
      <c r="EI7" s="83">
        <v>62.8</v>
      </c>
      <c r="EJ7" s="83">
        <v>59.6</v>
      </c>
      <c r="EK7" s="83">
        <v>60.3</v>
      </c>
      <c r="EL7" s="83">
        <v>60.2</v>
      </c>
      <c r="EM7" s="83">
        <v>61.2</v>
      </c>
      <c r="EN7" s="83">
        <v>61.9</v>
      </c>
      <c r="EO7" s="83">
        <v>35.299999999999997</v>
      </c>
      <c r="EP7" s="83">
        <v>32.5</v>
      </c>
      <c r="EQ7" s="83">
        <v>32.5</v>
      </c>
      <c r="ER7" s="83">
        <v>31</v>
      </c>
      <c r="ES7" s="83">
        <v>31.4</v>
      </c>
      <c r="ET7" s="83">
        <v>18.7</v>
      </c>
      <c r="EU7" s="83">
        <v>20.5</v>
      </c>
      <c r="EV7" s="83">
        <v>21.4</v>
      </c>
      <c r="EW7" s="83">
        <v>22.6</v>
      </c>
      <c r="EX7" s="83">
        <v>22.2</v>
      </c>
      <c r="EY7" s="80">
        <v>67530</v>
      </c>
      <c r="EZ7" s="83">
        <v>45.8</v>
      </c>
      <c r="FA7" s="83">
        <v>45.4</v>
      </c>
      <c r="FB7" s="83">
        <v>44.7</v>
      </c>
      <c r="FC7" s="83">
        <v>44.5</v>
      </c>
      <c r="FD7" s="83">
        <v>39.4</v>
      </c>
      <c r="FE7" s="83">
        <v>39.1</v>
      </c>
      <c r="FF7" s="83">
        <v>37.299999999999997</v>
      </c>
      <c r="FG7" s="83">
        <v>38</v>
      </c>
      <c r="FH7" s="83">
        <v>36.5</v>
      </c>
      <c r="FI7" s="83">
        <v>36.6</v>
      </c>
      <c r="FJ7" s="83">
        <v>19</v>
      </c>
      <c r="FK7" s="83">
        <v>17.3</v>
      </c>
      <c r="FL7" s="83">
        <v>22.6</v>
      </c>
      <c r="FM7" s="83">
        <v>9</v>
      </c>
      <c r="FN7" s="83">
        <v>33.1</v>
      </c>
      <c r="FO7" s="83">
        <v>21.4</v>
      </c>
      <c r="FP7" s="83">
        <v>19.3</v>
      </c>
      <c r="FQ7" s="83">
        <v>20.6</v>
      </c>
      <c r="FR7" s="83">
        <v>21.6</v>
      </c>
      <c r="FS7" s="83">
        <v>20</v>
      </c>
      <c r="FT7" s="83">
        <v>110.4</v>
      </c>
      <c r="FU7" s="83">
        <v>90.4</v>
      </c>
      <c r="FV7" s="83">
        <v>74.2</v>
      </c>
      <c r="FW7" s="83">
        <v>64.3</v>
      </c>
      <c r="FX7" s="83">
        <v>60.5</v>
      </c>
      <c r="FY7" s="83">
        <v>89.4</v>
      </c>
      <c r="FZ7" s="83">
        <v>83.3</v>
      </c>
      <c r="GA7" s="83">
        <v>73.2</v>
      </c>
      <c r="GB7" s="83">
        <v>71.400000000000006</v>
      </c>
      <c r="GC7" s="83">
        <v>82</v>
      </c>
      <c r="GD7" s="83">
        <v>57.5</v>
      </c>
      <c r="GE7" s="83">
        <v>59.4</v>
      </c>
      <c r="GF7" s="83">
        <v>60.8</v>
      </c>
      <c r="GG7" s="83">
        <v>61.2</v>
      </c>
      <c r="GH7" s="83">
        <v>62.8</v>
      </c>
      <c r="GI7" s="83">
        <v>61.7</v>
      </c>
      <c r="GJ7" s="83">
        <v>62.1</v>
      </c>
      <c r="GK7" s="83">
        <v>62.6</v>
      </c>
      <c r="GL7" s="83">
        <v>63.4</v>
      </c>
      <c r="GM7" s="83">
        <v>63.8</v>
      </c>
      <c r="GN7" s="83">
        <v>35.299999999999997</v>
      </c>
      <c r="GO7" s="83">
        <v>32.5</v>
      </c>
      <c r="GP7" s="83">
        <v>32.5</v>
      </c>
      <c r="GQ7" s="83">
        <v>31</v>
      </c>
      <c r="GR7" s="83">
        <v>31.4</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t="s">
        <v>129</v>
      </c>
      <c r="KW7" s="83" t="s">
        <v>129</v>
      </c>
      <c r="KX7" s="83" t="s">
        <v>129</v>
      </c>
      <c r="KY7" s="83" t="s">
        <v>129</v>
      </c>
      <c r="KZ7" s="83" t="s">
        <v>129</v>
      </c>
      <c r="LA7" s="83" t="s">
        <v>129</v>
      </c>
      <c r="LB7" s="83">
        <v>11.8</v>
      </c>
      <c r="LC7" s="83">
        <v>15.3</v>
      </c>
      <c r="LD7" s="83">
        <v>15.4</v>
      </c>
      <c r="LE7" s="83">
        <v>15.1</v>
      </c>
      <c r="LF7" s="83">
        <v>15.5</v>
      </c>
      <c r="LG7" s="83" t="s">
        <v>129</v>
      </c>
      <c r="LH7" s="83" t="s">
        <v>129</v>
      </c>
      <c r="LI7" s="83" t="s">
        <v>129</v>
      </c>
      <c r="LJ7" s="83" t="s">
        <v>129</v>
      </c>
      <c r="LK7" s="83" t="s">
        <v>129</v>
      </c>
      <c r="LL7" s="83">
        <v>1.4</v>
      </c>
      <c r="LM7" s="83">
        <v>2.4</v>
      </c>
      <c r="LN7" s="83">
        <v>4.0999999999999996</v>
      </c>
      <c r="LO7" s="83">
        <v>2.2000000000000002</v>
      </c>
      <c r="LP7" s="83">
        <v>2.4</v>
      </c>
      <c r="LQ7" s="83" t="s">
        <v>129</v>
      </c>
      <c r="LR7" s="83" t="s">
        <v>129</v>
      </c>
      <c r="LS7" s="83" t="s">
        <v>129</v>
      </c>
      <c r="LT7" s="83" t="s">
        <v>129</v>
      </c>
      <c r="LU7" s="83" t="s">
        <v>129</v>
      </c>
      <c r="LV7" s="83">
        <v>596.79999999999995</v>
      </c>
      <c r="LW7" s="83">
        <v>494.6</v>
      </c>
      <c r="LX7" s="83">
        <v>469.5</v>
      </c>
      <c r="LY7" s="83">
        <v>391.3</v>
      </c>
      <c r="LZ7" s="83">
        <v>270.5</v>
      </c>
      <c r="MA7" s="83" t="s">
        <v>129</v>
      </c>
      <c r="MB7" s="83" t="s">
        <v>129</v>
      </c>
      <c r="MC7" s="83" t="s">
        <v>129</v>
      </c>
      <c r="MD7" s="83" t="s">
        <v>129</v>
      </c>
      <c r="ME7" s="83" t="s">
        <v>129</v>
      </c>
      <c r="MF7" s="83">
        <v>5.6</v>
      </c>
      <c r="MG7" s="83">
        <v>11.5</v>
      </c>
      <c r="MH7" s="83">
        <v>16.100000000000001</v>
      </c>
      <c r="MI7" s="83">
        <v>22.3</v>
      </c>
      <c r="MJ7" s="83">
        <v>27.3</v>
      </c>
      <c r="MK7" s="83" t="s">
        <v>129</v>
      </c>
      <c r="ML7" s="83" t="s">
        <v>129</v>
      </c>
      <c r="MM7" s="83" t="s">
        <v>129</v>
      </c>
      <c r="MN7" s="83" t="s">
        <v>129</v>
      </c>
      <c r="MO7" s="83" t="s">
        <v>129</v>
      </c>
      <c r="MP7" s="83">
        <v>100</v>
      </c>
      <c r="MQ7" s="83">
        <v>100</v>
      </c>
      <c r="MR7" s="83">
        <v>100</v>
      </c>
      <c r="MS7" s="83">
        <v>100</v>
      </c>
      <c r="MT7" s="83">
        <v>100</v>
      </c>
      <c r="MU7" s="83">
        <v>9</v>
      </c>
      <c r="MV7" s="83">
        <v>9</v>
      </c>
      <c r="MW7" s="83">
        <v>9</v>
      </c>
      <c r="MX7" s="83">
        <v>9</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（最大出力合計67,530kW）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（最大出力合計67,530kW）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122.8</v>
      </c>
      <c r="AZ11" s="95">
        <f>AZ7</f>
        <v>148</v>
      </c>
      <c r="BA11" s="95">
        <f>BA7</f>
        <v>150.9</v>
      </c>
      <c r="BB11" s="95">
        <f>BB7</f>
        <v>173.8</v>
      </c>
      <c r="BC11" s="95">
        <f>BC7</f>
        <v>117.4</v>
      </c>
      <c r="BD11" s="84"/>
      <c r="BE11" s="84"/>
      <c r="BF11" s="84"/>
      <c r="BG11" s="84"/>
      <c r="BH11" s="84"/>
      <c r="BI11" s="94" t="s">
        <v>143</v>
      </c>
      <c r="BJ11" s="95">
        <f>BJ7</f>
        <v>124.2</v>
      </c>
      <c r="BK11" s="95">
        <f>BK7</f>
        <v>151.4</v>
      </c>
      <c r="BL11" s="95">
        <f>BL7</f>
        <v>152.80000000000001</v>
      </c>
      <c r="BM11" s="95">
        <f>BM7</f>
        <v>175.5</v>
      </c>
      <c r="BN11" s="95">
        <f>BN7</f>
        <v>113.8</v>
      </c>
      <c r="BO11" s="84"/>
      <c r="BP11" s="84"/>
      <c r="BQ11" s="84"/>
      <c r="BR11" s="84"/>
      <c r="BS11" s="84"/>
      <c r="BT11" s="94" t="s">
        <v>144</v>
      </c>
      <c r="BU11" s="95">
        <f>BU7</f>
        <v>850.3</v>
      </c>
      <c r="BV11" s="95">
        <f>BV7</f>
        <v>805.6</v>
      </c>
      <c r="BW11" s="95">
        <f>BW7</f>
        <v>803.6</v>
      </c>
      <c r="BX11" s="95">
        <f>BX7</f>
        <v>1385.1</v>
      </c>
      <c r="BY11" s="95">
        <f>BY7</f>
        <v>522.1</v>
      </c>
      <c r="BZ11" s="84"/>
      <c r="CA11" s="84"/>
      <c r="CB11" s="84"/>
      <c r="CC11" s="84"/>
      <c r="CD11" s="84"/>
      <c r="CE11" s="94" t="s">
        <v>145</v>
      </c>
      <c r="CF11" s="95">
        <f>CF7</f>
        <v>7904.4</v>
      </c>
      <c r="CG11" s="95">
        <f>CG7</f>
        <v>7194.5</v>
      </c>
      <c r="CH11" s="95">
        <f>CH7</f>
        <v>7614.4</v>
      </c>
      <c r="CI11" s="95">
        <f>CI7</f>
        <v>6602.1</v>
      </c>
      <c r="CJ11" s="95">
        <f>CJ7</f>
        <v>10144.5</v>
      </c>
      <c r="CK11" s="84"/>
      <c r="CL11" s="84"/>
      <c r="CM11" s="84"/>
      <c r="CN11" s="84"/>
      <c r="CO11" s="94" t="s">
        <v>145</v>
      </c>
      <c r="CP11" s="96">
        <f>CP7</f>
        <v>1337220</v>
      </c>
      <c r="CQ11" s="96">
        <f>CQ7</f>
        <v>1716520</v>
      </c>
      <c r="CR11" s="96">
        <f>CR7</f>
        <v>1576191</v>
      </c>
      <c r="CS11" s="96">
        <f>CS7</f>
        <v>1617473</v>
      </c>
      <c r="CT11" s="96">
        <f>CT7</f>
        <v>584401</v>
      </c>
      <c r="CU11" s="84"/>
      <c r="CV11" s="84"/>
      <c r="CW11" s="84"/>
      <c r="CX11" s="84"/>
      <c r="CY11" s="84"/>
      <c r="CZ11" s="94" t="s">
        <v>145</v>
      </c>
      <c r="DA11" s="95">
        <f>DA7</f>
        <v>45.8</v>
      </c>
      <c r="DB11" s="95">
        <f>DB7</f>
        <v>45.4</v>
      </c>
      <c r="DC11" s="95">
        <f>DC7</f>
        <v>44.7</v>
      </c>
      <c r="DD11" s="95">
        <f>DD7</f>
        <v>44.5</v>
      </c>
      <c r="DE11" s="95">
        <f>DE7</f>
        <v>39.4</v>
      </c>
      <c r="DF11" s="84"/>
      <c r="DG11" s="84"/>
      <c r="DH11" s="84"/>
      <c r="DI11" s="84"/>
      <c r="DJ11" s="94" t="s">
        <v>146</v>
      </c>
      <c r="DK11" s="95">
        <f>DK7</f>
        <v>19</v>
      </c>
      <c r="DL11" s="95">
        <f>DL7</f>
        <v>17.3</v>
      </c>
      <c r="DM11" s="95">
        <f>DM7</f>
        <v>22.6</v>
      </c>
      <c r="DN11" s="95">
        <f>DN7</f>
        <v>9</v>
      </c>
      <c r="DO11" s="95">
        <f>DO7</f>
        <v>33.1</v>
      </c>
      <c r="DP11" s="84"/>
      <c r="DQ11" s="84"/>
      <c r="DR11" s="84"/>
      <c r="DS11" s="84"/>
      <c r="DT11" s="94" t="s">
        <v>147</v>
      </c>
      <c r="DU11" s="95">
        <f>DU7</f>
        <v>110.4</v>
      </c>
      <c r="DV11" s="95">
        <f>DV7</f>
        <v>90.4</v>
      </c>
      <c r="DW11" s="95">
        <f>DW7</f>
        <v>74.2</v>
      </c>
      <c r="DX11" s="95">
        <f>DX7</f>
        <v>64.3</v>
      </c>
      <c r="DY11" s="95">
        <f>DY7</f>
        <v>60.5</v>
      </c>
      <c r="DZ11" s="84"/>
      <c r="EA11" s="84"/>
      <c r="EB11" s="84"/>
      <c r="EC11" s="84"/>
      <c r="ED11" s="94" t="s">
        <v>148</v>
      </c>
      <c r="EE11" s="95">
        <f>EE7</f>
        <v>57.5</v>
      </c>
      <c r="EF11" s="95">
        <f>EF7</f>
        <v>59.4</v>
      </c>
      <c r="EG11" s="95">
        <f>EG7</f>
        <v>60.8</v>
      </c>
      <c r="EH11" s="95">
        <f>EH7</f>
        <v>61.2</v>
      </c>
      <c r="EI11" s="95">
        <f>EI7</f>
        <v>62.8</v>
      </c>
      <c r="EJ11" s="84"/>
      <c r="EK11" s="84"/>
      <c r="EL11" s="84"/>
      <c r="EM11" s="84"/>
      <c r="EN11" s="94" t="s">
        <v>146</v>
      </c>
      <c r="EO11" s="95">
        <f>EO7</f>
        <v>35.299999999999997</v>
      </c>
      <c r="EP11" s="95">
        <f>EP7</f>
        <v>32.5</v>
      </c>
      <c r="EQ11" s="95">
        <f>EQ7</f>
        <v>32.5</v>
      </c>
      <c r="ER11" s="95">
        <f>ER7</f>
        <v>31</v>
      </c>
      <c r="ES11" s="95">
        <f>ES7</f>
        <v>31.4</v>
      </c>
      <c r="ET11" s="84"/>
      <c r="EU11" s="84"/>
      <c r="EV11" s="84"/>
      <c r="EW11" s="84"/>
      <c r="EX11" s="84"/>
      <c r="EY11" s="94" t="s">
        <v>147</v>
      </c>
      <c r="EZ11" s="95">
        <f>EZ7</f>
        <v>45.8</v>
      </c>
      <c r="FA11" s="95">
        <f>FA7</f>
        <v>45.4</v>
      </c>
      <c r="FB11" s="95">
        <f>FB7</f>
        <v>44.7</v>
      </c>
      <c r="FC11" s="95">
        <f>FC7</f>
        <v>44.5</v>
      </c>
      <c r="FD11" s="95">
        <f>FD7</f>
        <v>39.4</v>
      </c>
      <c r="FE11" s="84"/>
      <c r="FF11" s="84"/>
      <c r="FG11" s="84"/>
      <c r="FH11" s="84"/>
      <c r="FI11" s="94" t="s">
        <v>149</v>
      </c>
      <c r="FJ11" s="95">
        <f>FJ7</f>
        <v>19</v>
      </c>
      <c r="FK11" s="95">
        <f>FK7</f>
        <v>17.3</v>
      </c>
      <c r="FL11" s="95">
        <f>FL7</f>
        <v>22.6</v>
      </c>
      <c r="FM11" s="95">
        <f>FM7</f>
        <v>9</v>
      </c>
      <c r="FN11" s="95">
        <f>FN7</f>
        <v>33.1</v>
      </c>
      <c r="FO11" s="84"/>
      <c r="FP11" s="84"/>
      <c r="FQ11" s="84"/>
      <c r="FR11" s="84"/>
      <c r="FS11" s="94" t="s">
        <v>150</v>
      </c>
      <c r="FT11" s="95">
        <f>FT7</f>
        <v>110.4</v>
      </c>
      <c r="FU11" s="95">
        <f>FU7</f>
        <v>90.4</v>
      </c>
      <c r="FV11" s="95">
        <f>FV7</f>
        <v>74.2</v>
      </c>
      <c r="FW11" s="95">
        <f>FW7</f>
        <v>64.3</v>
      </c>
      <c r="FX11" s="95">
        <f>FX7</f>
        <v>60.5</v>
      </c>
      <c r="FY11" s="84"/>
      <c r="FZ11" s="84"/>
      <c r="GA11" s="84"/>
      <c r="GB11" s="84"/>
      <c r="GC11" s="94" t="s">
        <v>151</v>
      </c>
      <c r="GD11" s="95">
        <f>GD7</f>
        <v>57.5</v>
      </c>
      <c r="GE11" s="95">
        <f>GE7</f>
        <v>59.4</v>
      </c>
      <c r="GF11" s="95">
        <f>GF7</f>
        <v>60.8</v>
      </c>
      <c r="GG11" s="95">
        <f>GG7</f>
        <v>61.2</v>
      </c>
      <c r="GH11" s="95">
        <f>GH7</f>
        <v>62.8</v>
      </c>
      <c r="GI11" s="84"/>
      <c r="GJ11" s="84"/>
      <c r="GK11" s="84"/>
      <c r="GL11" s="84"/>
      <c r="GM11" s="94" t="s">
        <v>152</v>
      </c>
      <c r="GN11" s="95">
        <f>GN7</f>
        <v>35.299999999999997</v>
      </c>
      <c r="GO11" s="95">
        <f>GO7</f>
        <v>32.5</v>
      </c>
      <c r="GP11" s="95">
        <f>GP7</f>
        <v>32.5</v>
      </c>
      <c r="GQ11" s="95">
        <f>GQ7</f>
        <v>31</v>
      </c>
      <c r="GR11" s="95">
        <f>GR7</f>
        <v>31.4</v>
      </c>
      <c r="GS11" s="84"/>
      <c r="GT11" s="84"/>
      <c r="GU11" s="84"/>
      <c r="GV11" s="84"/>
      <c r="GW11" s="84"/>
      <c r="GX11" s="94" t="s">
        <v>153</v>
      </c>
      <c r="GY11" s="95" t="str">
        <f>GY7</f>
        <v>-</v>
      </c>
      <c r="GZ11" s="95" t="str">
        <f>GZ7</f>
        <v>-</v>
      </c>
      <c r="HA11" s="95" t="str">
        <f>HA7</f>
        <v>-</v>
      </c>
      <c r="HB11" s="95" t="str">
        <f>HB7</f>
        <v>-</v>
      </c>
      <c r="HC11" s="95" t="str">
        <f>HC7</f>
        <v>-</v>
      </c>
      <c r="HD11" s="84"/>
      <c r="HE11" s="84"/>
      <c r="HF11" s="84"/>
      <c r="HG11" s="84"/>
      <c r="HH11" s="94" t="s">
        <v>153</v>
      </c>
      <c r="HI11" s="95" t="str">
        <f>HI7</f>
        <v>-</v>
      </c>
      <c r="HJ11" s="95" t="str">
        <f>HJ7</f>
        <v>-</v>
      </c>
      <c r="HK11" s="95" t="str">
        <f>HK7</f>
        <v>-</v>
      </c>
      <c r="HL11" s="95" t="str">
        <f>HL7</f>
        <v>-</v>
      </c>
      <c r="HM11" s="95" t="str">
        <f>HM7</f>
        <v>-</v>
      </c>
      <c r="HN11" s="84"/>
      <c r="HO11" s="84"/>
      <c r="HP11" s="84"/>
      <c r="HQ11" s="84"/>
      <c r="HR11" s="94" t="s">
        <v>154</v>
      </c>
      <c r="HS11" s="95" t="str">
        <f>HS7</f>
        <v>-</v>
      </c>
      <c r="HT11" s="95" t="str">
        <f>HT7</f>
        <v>-</v>
      </c>
      <c r="HU11" s="95" t="str">
        <f>HU7</f>
        <v>-</v>
      </c>
      <c r="HV11" s="95" t="str">
        <f>HV7</f>
        <v>-</v>
      </c>
      <c r="HW11" s="95" t="str">
        <f>HW7</f>
        <v>-</v>
      </c>
      <c r="HX11" s="84"/>
      <c r="HY11" s="84"/>
      <c r="HZ11" s="84"/>
      <c r="IA11" s="84"/>
      <c r="IB11" s="94" t="s">
        <v>152</v>
      </c>
      <c r="IC11" s="95" t="str">
        <f>IC7</f>
        <v>-</v>
      </c>
      <c r="ID11" s="95" t="str">
        <f>ID7</f>
        <v>-</v>
      </c>
      <c r="IE11" s="95" t="str">
        <f>IE7</f>
        <v>-</v>
      </c>
      <c r="IF11" s="95" t="str">
        <f>IF7</f>
        <v>-</v>
      </c>
      <c r="IG11" s="95" t="str">
        <f>IG7</f>
        <v>-</v>
      </c>
      <c r="IH11" s="84"/>
      <c r="II11" s="84"/>
      <c r="IJ11" s="84"/>
      <c r="IK11" s="84"/>
      <c r="IL11" s="94" t="s">
        <v>155</v>
      </c>
      <c r="IM11" s="95" t="str">
        <f>IM7</f>
        <v>-</v>
      </c>
      <c r="IN11" s="95" t="str">
        <f>IN7</f>
        <v>-</v>
      </c>
      <c r="IO11" s="95" t="str">
        <f>IO7</f>
        <v>-</v>
      </c>
      <c r="IP11" s="95" t="str">
        <f>IP7</f>
        <v>-</v>
      </c>
      <c r="IQ11" s="95" t="str">
        <f>IQ7</f>
        <v>-</v>
      </c>
      <c r="IR11" s="84"/>
      <c r="IS11" s="84"/>
      <c r="IT11" s="84"/>
      <c r="IU11" s="84"/>
      <c r="IV11" s="84"/>
      <c r="IW11" s="94" t="s">
        <v>151</v>
      </c>
      <c r="IX11" s="95" t="str">
        <f>IX7</f>
        <v>-</v>
      </c>
      <c r="IY11" s="95" t="str">
        <f>IY7</f>
        <v>-</v>
      </c>
      <c r="IZ11" s="95" t="str">
        <f>IZ7</f>
        <v>-</v>
      </c>
      <c r="JA11" s="95" t="str">
        <f>JA7</f>
        <v>-</v>
      </c>
      <c r="JB11" s="95" t="str">
        <f>JB7</f>
        <v>-</v>
      </c>
      <c r="JC11" s="84"/>
      <c r="JD11" s="84"/>
      <c r="JE11" s="84"/>
      <c r="JF11" s="84"/>
      <c r="JG11" s="94" t="s">
        <v>156</v>
      </c>
      <c r="JH11" s="95" t="str">
        <f>JH7</f>
        <v>-</v>
      </c>
      <c r="JI11" s="95" t="str">
        <f>JI7</f>
        <v>-</v>
      </c>
      <c r="JJ11" s="95" t="str">
        <f>JJ7</f>
        <v>-</v>
      </c>
      <c r="JK11" s="95" t="str">
        <f>JK7</f>
        <v>-</v>
      </c>
      <c r="JL11" s="95" t="str">
        <f>JL7</f>
        <v>-</v>
      </c>
      <c r="JM11" s="84"/>
      <c r="JN11" s="84"/>
      <c r="JO11" s="84"/>
      <c r="JP11" s="84"/>
      <c r="JQ11" s="94" t="s">
        <v>151</v>
      </c>
      <c r="JR11" s="95" t="str">
        <f>JR7</f>
        <v>-</v>
      </c>
      <c r="JS11" s="95" t="str">
        <f>JS7</f>
        <v>-</v>
      </c>
      <c r="JT11" s="95" t="str">
        <f>JT7</f>
        <v>-</v>
      </c>
      <c r="JU11" s="95" t="str">
        <f>JU7</f>
        <v>-</v>
      </c>
      <c r="JV11" s="95" t="str">
        <f>JV7</f>
        <v>-</v>
      </c>
      <c r="JW11" s="84"/>
      <c r="JX11" s="84"/>
      <c r="JY11" s="84"/>
      <c r="JZ11" s="84"/>
      <c r="KA11" s="94" t="s">
        <v>157</v>
      </c>
      <c r="KB11" s="95" t="str">
        <f>KB7</f>
        <v>-</v>
      </c>
      <c r="KC11" s="95" t="str">
        <f>KC7</f>
        <v>-</v>
      </c>
      <c r="KD11" s="95" t="str">
        <f>KD7</f>
        <v>-</v>
      </c>
      <c r="KE11" s="95" t="str">
        <f>KE7</f>
        <v>-</v>
      </c>
      <c r="KF11" s="95" t="str">
        <f>KF7</f>
        <v>-</v>
      </c>
      <c r="KG11" s="84"/>
      <c r="KH11" s="84"/>
      <c r="KI11" s="84"/>
      <c r="KJ11" s="84"/>
      <c r="KK11" s="94" t="s">
        <v>152</v>
      </c>
      <c r="KL11" s="95" t="str">
        <f>KL7</f>
        <v>-</v>
      </c>
      <c r="KM11" s="95" t="str">
        <f>KM7</f>
        <v>-</v>
      </c>
      <c r="KN11" s="95" t="str">
        <f>KN7</f>
        <v>-</v>
      </c>
      <c r="KO11" s="95" t="str">
        <f>KO7</f>
        <v>-</v>
      </c>
      <c r="KP11" s="95" t="str">
        <f>KP7</f>
        <v>-</v>
      </c>
      <c r="KQ11" s="84"/>
      <c r="KR11" s="84"/>
      <c r="KS11" s="84"/>
      <c r="KT11" s="84"/>
      <c r="KU11" s="84"/>
      <c r="KV11" s="94" t="s">
        <v>152</v>
      </c>
      <c r="KW11" s="95" t="str">
        <f>KW7</f>
        <v>-</v>
      </c>
      <c r="KX11" s="95" t="str">
        <f>KX7</f>
        <v>-</v>
      </c>
      <c r="KY11" s="95" t="str">
        <f>KY7</f>
        <v>-</v>
      </c>
      <c r="KZ11" s="95" t="str">
        <f>KZ7</f>
        <v>-</v>
      </c>
      <c r="LA11" s="95" t="str">
        <f>LA7</f>
        <v>-</v>
      </c>
      <c r="LB11" s="84"/>
      <c r="LC11" s="84"/>
      <c r="LD11" s="84"/>
      <c r="LE11" s="84"/>
      <c r="LF11" s="94" t="s">
        <v>158</v>
      </c>
      <c r="LG11" s="95" t="str">
        <f>LG7</f>
        <v>-</v>
      </c>
      <c r="LH11" s="95" t="str">
        <f>LH7</f>
        <v>-</v>
      </c>
      <c r="LI11" s="95" t="str">
        <f>LI7</f>
        <v>-</v>
      </c>
      <c r="LJ11" s="95" t="str">
        <f>LJ7</f>
        <v>-</v>
      </c>
      <c r="LK11" s="95" t="str">
        <f>LK7</f>
        <v>-</v>
      </c>
      <c r="LL11" s="84"/>
      <c r="LM11" s="84"/>
      <c r="LN11" s="84"/>
      <c r="LO11" s="84"/>
      <c r="LP11" s="94" t="s">
        <v>159</v>
      </c>
      <c r="LQ11" s="95" t="str">
        <f>LQ7</f>
        <v>-</v>
      </c>
      <c r="LR11" s="95" t="str">
        <f>LR7</f>
        <v>-</v>
      </c>
      <c r="LS11" s="95" t="str">
        <f>LS7</f>
        <v>-</v>
      </c>
      <c r="LT11" s="95" t="str">
        <f>LT7</f>
        <v>-</v>
      </c>
      <c r="LU11" s="95" t="str">
        <f>LU7</f>
        <v>-</v>
      </c>
      <c r="LV11" s="84"/>
      <c r="LW11" s="84"/>
      <c r="LX11" s="84"/>
      <c r="LY11" s="84"/>
      <c r="LZ11" s="94" t="s">
        <v>160</v>
      </c>
      <c r="MA11" s="95" t="str">
        <f>MA7</f>
        <v>-</v>
      </c>
      <c r="MB11" s="95" t="str">
        <f>MB7</f>
        <v>-</v>
      </c>
      <c r="MC11" s="95" t="str">
        <f>MC7</f>
        <v>-</v>
      </c>
      <c r="MD11" s="95" t="str">
        <f>MD7</f>
        <v>-</v>
      </c>
      <c r="ME11" s="95" t="str">
        <f>ME7</f>
        <v>-</v>
      </c>
      <c r="MF11" s="84"/>
      <c r="MG11" s="84"/>
      <c r="MH11" s="84"/>
      <c r="MI11" s="84"/>
      <c r="MJ11" s="94" t="s">
        <v>161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162</v>
      </c>
      <c r="AY12" s="95">
        <f>BD7</f>
        <v>129.69999999999999</v>
      </c>
      <c r="AZ12" s="95">
        <f>BE7</f>
        <v>135.9</v>
      </c>
      <c r="BA12" s="95">
        <f>BF7</f>
        <v>130.5</v>
      </c>
      <c r="BB12" s="95">
        <f>BG7</f>
        <v>129.9</v>
      </c>
      <c r="BC12" s="95">
        <f>BH7</f>
        <v>130.19999999999999</v>
      </c>
      <c r="BD12" s="84"/>
      <c r="BE12" s="84"/>
      <c r="BF12" s="84"/>
      <c r="BG12" s="84"/>
      <c r="BH12" s="84"/>
      <c r="BI12" s="94" t="s">
        <v>163</v>
      </c>
      <c r="BJ12" s="95">
        <f>BO7</f>
        <v>130.4</v>
      </c>
      <c r="BK12" s="95">
        <f>BP7</f>
        <v>136.30000000000001</v>
      </c>
      <c r="BL12" s="95">
        <f>BQ7</f>
        <v>130.69999999999999</v>
      </c>
      <c r="BM12" s="95">
        <f>BR7</f>
        <v>128.9</v>
      </c>
      <c r="BN12" s="95">
        <f>BS7</f>
        <v>129.30000000000001</v>
      </c>
      <c r="BO12" s="84"/>
      <c r="BP12" s="84"/>
      <c r="BQ12" s="84"/>
      <c r="BR12" s="84"/>
      <c r="BS12" s="84"/>
      <c r="BT12" s="94" t="s">
        <v>164</v>
      </c>
      <c r="BU12" s="95">
        <f>BZ7</f>
        <v>716.7</v>
      </c>
      <c r="BV12" s="95">
        <f>CA7</f>
        <v>688</v>
      </c>
      <c r="BW12" s="95">
        <f>CB7</f>
        <v>707.7</v>
      </c>
      <c r="BX12" s="95">
        <f>CC7</f>
        <v>749.1</v>
      </c>
      <c r="BY12" s="95">
        <f>CD7</f>
        <v>763.6</v>
      </c>
      <c r="BZ12" s="84"/>
      <c r="CA12" s="84"/>
      <c r="CB12" s="84"/>
      <c r="CC12" s="84"/>
      <c r="CD12" s="84"/>
      <c r="CE12" s="94" t="s">
        <v>165</v>
      </c>
      <c r="CF12" s="95">
        <f>CK7</f>
        <v>8014.2</v>
      </c>
      <c r="CG12" s="95">
        <f>CL7</f>
        <v>8260</v>
      </c>
      <c r="CH12" s="95">
        <f>CM7</f>
        <v>8600.1</v>
      </c>
      <c r="CI12" s="95">
        <f>CN7</f>
        <v>9078.5</v>
      </c>
      <c r="CJ12" s="95">
        <f>CO7</f>
        <v>9106</v>
      </c>
      <c r="CK12" s="84"/>
      <c r="CL12" s="84"/>
      <c r="CM12" s="84"/>
      <c r="CN12" s="84"/>
      <c r="CO12" s="94" t="s">
        <v>166</v>
      </c>
      <c r="CP12" s="96">
        <f>CU7</f>
        <v>1494682</v>
      </c>
      <c r="CQ12" s="96">
        <f>CV7</f>
        <v>1543942</v>
      </c>
      <c r="CR12" s="96">
        <f>CW7</f>
        <v>1467681</v>
      </c>
      <c r="CS12" s="96">
        <f>CX7</f>
        <v>1533303</v>
      </c>
      <c r="CT12" s="96">
        <f>CY7</f>
        <v>1359753</v>
      </c>
      <c r="CU12" s="84"/>
      <c r="CV12" s="84"/>
      <c r="CW12" s="84"/>
      <c r="CX12" s="84"/>
      <c r="CY12" s="84"/>
      <c r="CZ12" s="94" t="s">
        <v>167</v>
      </c>
      <c r="DA12" s="95">
        <f>DF7</f>
        <v>37.700000000000003</v>
      </c>
      <c r="DB12" s="95">
        <f>DG7</f>
        <v>36.200000000000003</v>
      </c>
      <c r="DC12" s="95">
        <f>DH7</f>
        <v>36.5</v>
      </c>
      <c r="DD12" s="95">
        <f>DI7</f>
        <v>35.299999999999997</v>
      </c>
      <c r="DE12" s="95">
        <f>DJ7</f>
        <v>35</v>
      </c>
      <c r="DF12" s="84"/>
      <c r="DG12" s="84"/>
      <c r="DH12" s="84"/>
      <c r="DI12" s="84"/>
      <c r="DJ12" s="94" t="s">
        <v>168</v>
      </c>
      <c r="DK12" s="95">
        <f>DP7</f>
        <v>20</v>
      </c>
      <c r="DL12" s="95">
        <f>DQ7</f>
        <v>18.2</v>
      </c>
      <c r="DM12" s="95">
        <f>DR7</f>
        <v>20.9</v>
      </c>
      <c r="DN12" s="95">
        <f>DS7</f>
        <v>21.1</v>
      </c>
      <c r="DO12" s="95">
        <f>DT7</f>
        <v>19</v>
      </c>
      <c r="DP12" s="84"/>
      <c r="DQ12" s="84"/>
      <c r="DR12" s="84"/>
      <c r="DS12" s="84"/>
      <c r="DT12" s="94" t="s">
        <v>169</v>
      </c>
      <c r="DU12" s="95">
        <f>DZ7</f>
        <v>109.9</v>
      </c>
      <c r="DV12" s="95">
        <f>EA7</f>
        <v>103.6</v>
      </c>
      <c r="DW12" s="95">
        <f>EB7</f>
        <v>95.7</v>
      </c>
      <c r="DX12" s="95">
        <f>EC7</f>
        <v>88.5</v>
      </c>
      <c r="DY12" s="95">
        <f>ED7</f>
        <v>92.4</v>
      </c>
      <c r="DZ12" s="84"/>
      <c r="EA12" s="84"/>
      <c r="EB12" s="84"/>
      <c r="EC12" s="84"/>
      <c r="ED12" s="94" t="s">
        <v>167</v>
      </c>
      <c r="EE12" s="95">
        <f>EJ7</f>
        <v>59.6</v>
      </c>
      <c r="EF12" s="95">
        <f>EK7</f>
        <v>60.3</v>
      </c>
      <c r="EG12" s="95">
        <f>EL7</f>
        <v>60.2</v>
      </c>
      <c r="EH12" s="95">
        <f>EM7</f>
        <v>61.2</v>
      </c>
      <c r="EI12" s="95">
        <f>EN7</f>
        <v>61.9</v>
      </c>
      <c r="EJ12" s="84"/>
      <c r="EK12" s="84"/>
      <c r="EL12" s="84"/>
      <c r="EM12" s="84"/>
      <c r="EN12" s="94" t="s">
        <v>170</v>
      </c>
      <c r="EO12" s="95">
        <f>ET7</f>
        <v>18.7</v>
      </c>
      <c r="EP12" s="95">
        <f>EU7</f>
        <v>20.5</v>
      </c>
      <c r="EQ12" s="95">
        <f>EV7</f>
        <v>21.4</v>
      </c>
      <c r="ER12" s="95">
        <f>EW7</f>
        <v>22.6</v>
      </c>
      <c r="ES12" s="95">
        <f>EX7</f>
        <v>22.2</v>
      </c>
      <c r="ET12" s="84"/>
      <c r="EU12" s="84"/>
      <c r="EV12" s="84"/>
      <c r="EW12" s="84"/>
      <c r="EX12" s="84"/>
      <c r="EY12" s="94" t="s">
        <v>171</v>
      </c>
      <c r="EZ12" s="95">
        <f>IF($EZ$8,FE7,"-")</f>
        <v>39.1</v>
      </c>
      <c r="FA12" s="95">
        <f>IF($EZ$8,FF7,"-")</f>
        <v>37.299999999999997</v>
      </c>
      <c r="FB12" s="95">
        <f>IF($EZ$8,FG7,"-")</f>
        <v>38</v>
      </c>
      <c r="FC12" s="95">
        <f>IF($EZ$8,FH7,"-")</f>
        <v>36.5</v>
      </c>
      <c r="FD12" s="95">
        <f>IF($EZ$8,FI7,"-")</f>
        <v>36.6</v>
      </c>
      <c r="FE12" s="84"/>
      <c r="FF12" s="84"/>
      <c r="FG12" s="84"/>
      <c r="FH12" s="84"/>
      <c r="FI12" s="94" t="s">
        <v>172</v>
      </c>
      <c r="FJ12" s="95">
        <f>IF($FJ$8,FO7,"-")</f>
        <v>21.4</v>
      </c>
      <c r="FK12" s="95">
        <f>IF($FJ$8,FP7,"-")</f>
        <v>19.3</v>
      </c>
      <c r="FL12" s="95">
        <f>IF($FJ$8,FQ7,"-")</f>
        <v>20.6</v>
      </c>
      <c r="FM12" s="95">
        <f>IF($FJ$8,FR7,"-")</f>
        <v>21.6</v>
      </c>
      <c r="FN12" s="95">
        <f>IF($FJ$8,FS7,"-")</f>
        <v>20</v>
      </c>
      <c r="FO12" s="84"/>
      <c r="FP12" s="84"/>
      <c r="FQ12" s="84"/>
      <c r="FR12" s="84"/>
      <c r="FS12" s="94" t="s">
        <v>173</v>
      </c>
      <c r="FT12" s="95">
        <f>IF($FT$8,FY7,"-")</f>
        <v>89.4</v>
      </c>
      <c r="FU12" s="95">
        <f>IF($FT$8,FZ7,"-")</f>
        <v>83.3</v>
      </c>
      <c r="FV12" s="95">
        <f>IF($FT$8,GA7,"-")</f>
        <v>73.2</v>
      </c>
      <c r="FW12" s="95">
        <f>IF($FT$8,GB7,"-")</f>
        <v>71.400000000000006</v>
      </c>
      <c r="FX12" s="95">
        <f>IF($FT$8,GC7,"-")</f>
        <v>82</v>
      </c>
      <c r="FY12" s="84"/>
      <c r="FZ12" s="84"/>
      <c r="GA12" s="84"/>
      <c r="GB12" s="84"/>
      <c r="GC12" s="94" t="s">
        <v>174</v>
      </c>
      <c r="GD12" s="95">
        <f>IF($GD$8,GI7,"-")</f>
        <v>61.7</v>
      </c>
      <c r="GE12" s="95">
        <f>IF($GD$8,GJ7,"-")</f>
        <v>62.1</v>
      </c>
      <c r="GF12" s="95">
        <f>IF($GD$8,GK7,"-")</f>
        <v>62.6</v>
      </c>
      <c r="GG12" s="95">
        <f>IF($GD$8,GL7,"-")</f>
        <v>63.4</v>
      </c>
      <c r="GH12" s="95">
        <f>IF($GD$8,GM7,"-")</f>
        <v>63.8</v>
      </c>
      <c r="GI12" s="84"/>
      <c r="GJ12" s="84"/>
      <c r="GK12" s="84"/>
      <c r="GL12" s="84"/>
      <c r="GM12" s="94" t="s">
        <v>170</v>
      </c>
      <c r="GN12" s="95">
        <f>IF($GN$8,GS7,"-")</f>
        <v>13.3</v>
      </c>
      <c r="GO12" s="95">
        <f>IF($GN$8,GT7,"-")</f>
        <v>14.4</v>
      </c>
      <c r="GP12" s="95">
        <f>IF($GN$8,GU7,"-")</f>
        <v>15.3</v>
      </c>
      <c r="GQ12" s="95">
        <f>IF($GN$8,GV7,"-")</f>
        <v>16.100000000000001</v>
      </c>
      <c r="GR12" s="95">
        <f>IF($GN$8,GW7,"-")</f>
        <v>15.2</v>
      </c>
      <c r="GS12" s="84"/>
      <c r="GT12" s="84"/>
      <c r="GU12" s="84"/>
      <c r="GV12" s="84"/>
      <c r="GW12" s="84"/>
      <c r="GX12" s="94" t="s">
        <v>172</v>
      </c>
      <c r="GY12" s="95" t="str">
        <f>IF($GY$8,HD7,"-")</f>
        <v>-</v>
      </c>
      <c r="GZ12" s="95" t="str">
        <f>IF($GY$8,HE7,"-")</f>
        <v>-</v>
      </c>
      <c r="HA12" s="95" t="str">
        <f>IF($GY$8,HF7,"-")</f>
        <v>-</v>
      </c>
      <c r="HB12" s="95" t="str">
        <f>IF($GY$8,HG7,"-")</f>
        <v>-</v>
      </c>
      <c r="HC12" s="95" t="str">
        <f>IF($GY$8,HH7,"-")</f>
        <v>-</v>
      </c>
      <c r="HD12" s="84"/>
      <c r="HE12" s="84"/>
      <c r="HF12" s="84"/>
      <c r="HG12" s="84"/>
      <c r="HH12" s="94" t="s">
        <v>175</v>
      </c>
      <c r="HI12" s="95" t="str">
        <f>IF($HI$8,HN7,"-")</f>
        <v>-</v>
      </c>
      <c r="HJ12" s="95" t="str">
        <f>IF($HI$8,HO7,"-")</f>
        <v>-</v>
      </c>
      <c r="HK12" s="95" t="str">
        <f>IF($HI$8,HP7,"-")</f>
        <v>-</v>
      </c>
      <c r="HL12" s="95" t="str">
        <f>IF($HI$8,HQ7,"-")</f>
        <v>-</v>
      </c>
      <c r="HM12" s="95" t="str">
        <f>IF($HI$8,HR7,"-")</f>
        <v>-</v>
      </c>
      <c r="HN12" s="84"/>
      <c r="HO12" s="84"/>
      <c r="HP12" s="84"/>
      <c r="HQ12" s="84"/>
      <c r="HR12" s="94" t="s">
        <v>176</v>
      </c>
      <c r="HS12" s="95" t="str">
        <f>IF($HS$8,HX7,"-")</f>
        <v>-</v>
      </c>
      <c r="HT12" s="95" t="str">
        <f>IF($HS$8,HY7,"-")</f>
        <v>-</v>
      </c>
      <c r="HU12" s="95" t="str">
        <f>IF($HS$8,HZ7,"-")</f>
        <v>-</v>
      </c>
      <c r="HV12" s="95" t="str">
        <f>IF($HS$8,IA7,"-")</f>
        <v>-</v>
      </c>
      <c r="HW12" s="95" t="str">
        <f>IF($HS$8,IB7,"-")</f>
        <v>-</v>
      </c>
      <c r="HX12" s="84"/>
      <c r="HY12" s="84"/>
      <c r="HZ12" s="84"/>
      <c r="IA12" s="84"/>
      <c r="IB12" s="94" t="s">
        <v>177</v>
      </c>
      <c r="IC12" s="95" t="str">
        <f>IF($IC$8,IH7,"-")</f>
        <v>-</v>
      </c>
      <c r="ID12" s="95" t="str">
        <f>IF($IC$8,II7,"-")</f>
        <v>-</v>
      </c>
      <c r="IE12" s="95" t="str">
        <f>IF($IC$8,IJ7,"-")</f>
        <v>-</v>
      </c>
      <c r="IF12" s="95" t="str">
        <f>IF($IC$8,IK7,"-")</f>
        <v>-</v>
      </c>
      <c r="IG12" s="95" t="str">
        <f>IF($IC$8,IL7,"-")</f>
        <v>-</v>
      </c>
      <c r="IH12" s="84"/>
      <c r="II12" s="84"/>
      <c r="IJ12" s="84"/>
      <c r="IK12" s="84"/>
      <c r="IL12" s="94" t="s">
        <v>178</v>
      </c>
      <c r="IM12" s="95" t="str">
        <f>IF($IM$8,IR7,"-")</f>
        <v>-</v>
      </c>
      <c r="IN12" s="95" t="str">
        <f>IF($IM$8,IS7,"-")</f>
        <v>-</v>
      </c>
      <c r="IO12" s="95" t="str">
        <f>IF($IM$8,IT7,"-")</f>
        <v>-</v>
      </c>
      <c r="IP12" s="95" t="str">
        <f>IF($IM$8,IU7,"-")</f>
        <v>-</v>
      </c>
      <c r="IQ12" s="95" t="str">
        <f>IF($IM$8,IV7,"-")</f>
        <v>-</v>
      </c>
      <c r="IR12" s="84"/>
      <c r="IS12" s="84"/>
      <c r="IT12" s="84"/>
      <c r="IU12" s="84"/>
      <c r="IV12" s="84"/>
      <c r="IW12" s="94" t="s">
        <v>170</v>
      </c>
      <c r="IX12" s="95" t="str">
        <f>IF($IX$8,JC7,"-")</f>
        <v>-</v>
      </c>
      <c r="IY12" s="95" t="str">
        <f>IF($IX$8,JD7,"-")</f>
        <v>-</v>
      </c>
      <c r="IZ12" s="95" t="str">
        <f>IF($IX$8,JE7,"-")</f>
        <v>-</v>
      </c>
      <c r="JA12" s="95" t="str">
        <f>IF($IX$8,JF7,"-")</f>
        <v>-</v>
      </c>
      <c r="JB12" s="95" t="str">
        <f>IF($IX$8,JG7,"-")</f>
        <v>-</v>
      </c>
      <c r="JC12" s="84"/>
      <c r="JD12" s="84"/>
      <c r="JE12" s="84"/>
      <c r="JF12" s="84"/>
      <c r="JG12" s="94" t="s">
        <v>174</v>
      </c>
      <c r="JH12" s="95" t="str">
        <f>IF($JH$8,JM7,"-")</f>
        <v>-</v>
      </c>
      <c r="JI12" s="95" t="str">
        <f>IF($JH$8,JN7,"-")</f>
        <v>-</v>
      </c>
      <c r="JJ12" s="95" t="str">
        <f>IF($JH$8,JO7,"-")</f>
        <v>-</v>
      </c>
      <c r="JK12" s="95" t="str">
        <f>IF($JH$8,JP7,"-")</f>
        <v>-</v>
      </c>
      <c r="JL12" s="95" t="str">
        <f>IF($JH$8,JQ7,"-")</f>
        <v>-</v>
      </c>
      <c r="JM12" s="84"/>
      <c r="JN12" s="84"/>
      <c r="JO12" s="84"/>
      <c r="JP12" s="84"/>
      <c r="JQ12" s="94" t="s">
        <v>168</v>
      </c>
      <c r="JR12" s="95" t="str">
        <f>IF($JR$8,JW7,"-")</f>
        <v>-</v>
      </c>
      <c r="JS12" s="95" t="str">
        <f>IF($JR$8,JX7,"-")</f>
        <v>-</v>
      </c>
      <c r="JT12" s="95" t="str">
        <f>IF($JR$8,JY7,"-")</f>
        <v>-</v>
      </c>
      <c r="JU12" s="95" t="str">
        <f>IF($JR$8,JZ7,"-")</f>
        <v>-</v>
      </c>
      <c r="JV12" s="95" t="str">
        <f>IF($JR$8,KA7,"-")</f>
        <v>-</v>
      </c>
      <c r="JW12" s="84"/>
      <c r="JX12" s="84"/>
      <c r="JY12" s="84"/>
      <c r="JZ12" s="84"/>
      <c r="KA12" s="94" t="s">
        <v>174</v>
      </c>
      <c r="KB12" s="95" t="str">
        <f>IF($KB$8,KG7,"-")</f>
        <v>-</v>
      </c>
      <c r="KC12" s="95" t="str">
        <f>IF($KB$8,KH7,"-")</f>
        <v>-</v>
      </c>
      <c r="KD12" s="95" t="str">
        <f>IF($KB$8,KI7,"-")</f>
        <v>-</v>
      </c>
      <c r="KE12" s="95" t="str">
        <f>IF($KB$8,KJ7,"-")</f>
        <v>-</v>
      </c>
      <c r="KF12" s="95" t="str">
        <f>IF($KB$8,KK7,"-")</f>
        <v>-</v>
      </c>
      <c r="KG12" s="84"/>
      <c r="KH12" s="84"/>
      <c r="KI12" s="84"/>
      <c r="KJ12" s="84"/>
      <c r="KK12" s="94" t="s">
        <v>174</v>
      </c>
      <c r="KL12" s="95" t="str">
        <f>IF($KL$8,KQ7,"-")</f>
        <v>-</v>
      </c>
      <c r="KM12" s="95" t="str">
        <f>IF($KL$8,KR7,"-")</f>
        <v>-</v>
      </c>
      <c r="KN12" s="95" t="str">
        <f>IF($KL$8,KS7,"-")</f>
        <v>-</v>
      </c>
      <c r="KO12" s="95" t="str">
        <f>IF($KL$8,KT7,"-")</f>
        <v>-</v>
      </c>
      <c r="KP12" s="95" t="str">
        <f>IF($KL$8,KU7,"-")</f>
        <v>-</v>
      </c>
      <c r="KQ12" s="84"/>
      <c r="KR12" s="84"/>
      <c r="KS12" s="84"/>
      <c r="KT12" s="84"/>
      <c r="KU12" s="84"/>
      <c r="KV12" s="94" t="s">
        <v>176</v>
      </c>
      <c r="KW12" s="95" t="str">
        <f>IF($KW$8,LB7,"-")</f>
        <v>-</v>
      </c>
      <c r="KX12" s="95" t="str">
        <f>IF($KW$8,LC7,"-")</f>
        <v>-</v>
      </c>
      <c r="KY12" s="95" t="str">
        <f>IF($KW$8,LD7,"-")</f>
        <v>-</v>
      </c>
      <c r="KZ12" s="95" t="str">
        <f>IF($KW$8,LE7,"-")</f>
        <v>-</v>
      </c>
      <c r="LA12" s="95" t="str">
        <f>IF($KW$8,LF7,"-")</f>
        <v>-</v>
      </c>
      <c r="LB12" s="84"/>
      <c r="LC12" s="84"/>
      <c r="LD12" s="84"/>
      <c r="LE12" s="84"/>
      <c r="LF12" s="94" t="s">
        <v>174</v>
      </c>
      <c r="LG12" s="95" t="str">
        <f>IF($LG$8,LL7,"-")</f>
        <v>-</v>
      </c>
      <c r="LH12" s="95" t="str">
        <f>IF($LG$8,LM7,"-")</f>
        <v>-</v>
      </c>
      <c r="LI12" s="95" t="str">
        <f>IF($LG$8,LN7,"-")</f>
        <v>-</v>
      </c>
      <c r="LJ12" s="95" t="str">
        <f>IF($LG$8,LO7,"-")</f>
        <v>-</v>
      </c>
      <c r="LK12" s="95" t="str">
        <f>IF($LG$8,LP7,"-")</f>
        <v>-</v>
      </c>
      <c r="LL12" s="84"/>
      <c r="LM12" s="84"/>
      <c r="LN12" s="84"/>
      <c r="LO12" s="84"/>
      <c r="LP12" s="94" t="s">
        <v>174</v>
      </c>
      <c r="LQ12" s="95" t="str">
        <f>IF($LQ$8,LV7,"-")</f>
        <v>-</v>
      </c>
      <c r="LR12" s="95" t="str">
        <f>IF($LQ$8,LW7,"-")</f>
        <v>-</v>
      </c>
      <c r="LS12" s="95" t="str">
        <f>IF($LQ$8,LX7,"-")</f>
        <v>-</v>
      </c>
      <c r="LT12" s="95" t="str">
        <f>IF($LQ$8,LY7,"-")</f>
        <v>-</v>
      </c>
      <c r="LU12" s="95" t="str">
        <f>IF($LQ$8,LZ7,"-")</f>
        <v>-</v>
      </c>
      <c r="LV12" s="84"/>
      <c r="LW12" s="84"/>
      <c r="LX12" s="84"/>
      <c r="LY12" s="84"/>
      <c r="LZ12" s="94" t="s">
        <v>175</v>
      </c>
      <c r="MA12" s="95" t="str">
        <f>IF($MA$8,MF7,"-")</f>
        <v>-</v>
      </c>
      <c r="MB12" s="95" t="str">
        <f>IF($MA$8,MG7,"-")</f>
        <v>-</v>
      </c>
      <c r="MC12" s="95" t="str">
        <f>IF($MA$8,MH7,"-")</f>
        <v>-</v>
      </c>
      <c r="MD12" s="95" t="str">
        <f>IF($MA$8,MI7,"-")</f>
        <v>-</v>
      </c>
      <c r="ME12" s="95" t="str">
        <f>IF($MA$8,MJ7,"-")</f>
        <v>-</v>
      </c>
      <c r="MF12" s="84"/>
      <c r="MG12" s="84"/>
      <c r="MH12" s="84"/>
      <c r="MI12" s="84"/>
      <c r="MJ12" s="94" t="s">
        <v>178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179</v>
      </c>
      <c r="AY13" s="95">
        <f>$BI$7</f>
        <v>100</v>
      </c>
      <c r="AZ13" s="95">
        <f>$BI$7</f>
        <v>100</v>
      </c>
      <c r="BA13" s="95">
        <f>$BI$7</f>
        <v>100</v>
      </c>
      <c r="BB13" s="95">
        <f>$BI$7</f>
        <v>100</v>
      </c>
      <c r="BC13" s="95">
        <f>$BI$7</f>
        <v>100</v>
      </c>
      <c r="BD13" s="84"/>
      <c r="BE13" s="84"/>
      <c r="BF13" s="84"/>
      <c r="BG13" s="84"/>
      <c r="BH13" s="84"/>
      <c r="BI13" s="94" t="s">
        <v>179</v>
      </c>
      <c r="BJ13" s="95">
        <f>$BT$7</f>
        <v>100</v>
      </c>
      <c r="BK13" s="95">
        <f>$BT$7</f>
        <v>100</v>
      </c>
      <c r="BL13" s="95">
        <f>$BT$7</f>
        <v>100</v>
      </c>
      <c r="BM13" s="95">
        <f>$BT$7</f>
        <v>100</v>
      </c>
      <c r="BN13" s="95">
        <f>$BT$7</f>
        <v>100</v>
      </c>
      <c r="BO13" s="84"/>
      <c r="BP13" s="84"/>
      <c r="BQ13" s="84"/>
      <c r="BR13" s="84"/>
      <c r="BS13" s="84"/>
      <c r="BT13" s="94" t="s">
        <v>179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180</v>
      </c>
      <c r="C14" s="99"/>
      <c r="D14" s="100"/>
      <c r="E14" s="99"/>
      <c r="F14" s="197" t="s">
        <v>181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182</v>
      </c>
      <c r="C15" s="196"/>
      <c r="D15" s="100"/>
      <c r="E15" s="97">
        <v>1</v>
      </c>
      <c r="F15" s="196" t="s">
        <v>183</v>
      </c>
      <c r="G15" s="196"/>
      <c r="H15" s="102" t="s">
        <v>184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185</v>
      </c>
      <c r="AY15" s="103"/>
      <c r="AZ15" s="103"/>
      <c r="BA15" s="103"/>
      <c r="BB15" s="103"/>
      <c r="BC15" s="103"/>
      <c r="BD15" s="100"/>
      <c r="BE15" s="100"/>
      <c r="BF15" s="100"/>
      <c r="BG15" s="100"/>
      <c r="BH15" s="100"/>
      <c r="BI15" s="101" t="s">
        <v>185</v>
      </c>
      <c r="BJ15" s="103"/>
      <c r="BK15" s="103"/>
      <c r="BL15" s="103"/>
      <c r="BM15" s="103"/>
      <c r="BN15" s="103"/>
      <c r="BO15" s="100"/>
      <c r="BP15" s="100"/>
      <c r="BQ15" s="100"/>
      <c r="BR15" s="100"/>
      <c r="BS15" s="100"/>
      <c r="BT15" s="101" t="s">
        <v>185</v>
      </c>
      <c r="BU15" s="103"/>
      <c r="BV15" s="103"/>
      <c r="BW15" s="103"/>
      <c r="BX15" s="103"/>
      <c r="BY15" s="103"/>
      <c r="BZ15" s="100"/>
      <c r="CA15" s="100"/>
      <c r="CB15" s="100"/>
      <c r="CC15" s="100"/>
      <c r="CD15" s="100"/>
      <c r="CE15" s="101" t="s">
        <v>185</v>
      </c>
      <c r="CF15" s="103"/>
      <c r="CG15" s="103"/>
      <c r="CH15" s="103"/>
      <c r="CI15" s="103"/>
      <c r="CJ15" s="103"/>
      <c r="CK15" s="100"/>
      <c r="CL15" s="100"/>
      <c r="CM15" s="100"/>
      <c r="CN15" s="100"/>
      <c r="CO15" s="101" t="s">
        <v>185</v>
      </c>
      <c r="CP15" s="103"/>
      <c r="CQ15" s="103"/>
      <c r="CR15" s="103"/>
      <c r="CS15" s="103"/>
      <c r="CT15" s="103"/>
      <c r="CU15" s="100"/>
      <c r="CV15" s="100"/>
      <c r="CW15" s="100"/>
      <c r="CX15" s="100"/>
      <c r="CY15" s="100"/>
      <c r="CZ15" s="101" t="s">
        <v>185</v>
      </c>
      <c r="DA15" s="103"/>
      <c r="DB15" s="103"/>
      <c r="DC15" s="103"/>
      <c r="DD15" s="103"/>
      <c r="DE15" s="103"/>
      <c r="DF15" s="100"/>
      <c r="DG15" s="100"/>
      <c r="DH15" s="100"/>
      <c r="DI15" s="100"/>
      <c r="DJ15" s="101" t="s">
        <v>185</v>
      </c>
      <c r="DK15" s="103"/>
      <c r="DL15" s="103"/>
      <c r="DM15" s="103"/>
      <c r="DN15" s="103"/>
      <c r="DO15" s="103"/>
      <c r="DP15" s="100"/>
      <c r="DQ15" s="100"/>
      <c r="DR15" s="100"/>
      <c r="DS15" s="100"/>
      <c r="DT15" s="101" t="s">
        <v>185</v>
      </c>
      <c r="DU15" s="103"/>
      <c r="DV15" s="103"/>
      <c r="DW15" s="103"/>
      <c r="DX15" s="103"/>
      <c r="DY15" s="103"/>
      <c r="DZ15" s="100"/>
      <c r="EA15" s="100"/>
      <c r="EB15" s="100"/>
      <c r="EC15" s="100"/>
      <c r="ED15" s="101" t="s">
        <v>185</v>
      </c>
      <c r="EE15" s="103"/>
      <c r="EF15" s="103"/>
      <c r="EG15" s="103"/>
      <c r="EH15" s="103"/>
      <c r="EI15" s="103"/>
      <c r="EJ15" s="100"/>
      <c r="EK15" s="100"/>
      <c r="EL15" s="100"/>
      <c r="EM15" s="100"/>
      <c r="EN15" s="101" t="s">
        <v>185</v>
      </c>
      <c r="EO15" s="103"/>
      <c r="EP15" s="103"/>
      <c r="EQ15" s="103"/>
      <c r="ER15" s="103"/>
      <c r="ES15" s="103"/>
      <c r="ET15" s="100"/>
      <c r="EU15" s="100"/>
      <c r="EV15" s="100"/>
      <c r="EW15" s="100"/>
      <c r="EX15" s="100"/>
      <c r="EY15" s="101" t="s">
        <v>185</v>
      </c>
      <c r="EZ15" s="103"/>
      <c r="FA15" s="103"/>
      <c r="FB15" s="103"/>
      <c r="FC15" s="103"/>
      <c r="FD15" s="103"/>
      <c r="FE15" s="100"/>
      <c r="FF15" s="100"/>
      <c r="FG15" s="100"/>
      <c r="FH15" s="100"/>
      <c r="FI15" s="101" t="s">
        <v>185</v>
      </c>
      <c r="FJ15" s="103"/>
      <c r="FK15" s="103"/>
      <c r="FL15" s="103"/>
      <c r="FM15" s="103"/>
      <c r="FN15" s="103"/>
      <c r="FO15" s="100"/>
      <c r="FP15" s="100"/>
      <c r="FQ15" s="100"/>
      <c r="FR15" s="100"/>
      <c r="FS15" s="101" t="s">
        <v>185</v>
      </c>
      <c r="FT15" s="103"/>
      <c r="FU15" s="103"/>
      <c r="FV15" s="103"/>
      <c r="FW15" s="103"/>
      <c r="FX15" s="103"/>
      <c r="FY15" s="100"/>
      <c r="FZ15" s="100"/>
      <c r="GA15" s="100"/>
      <c r="GB15" s="100"/>
      <c r="GC15" s="101" t="s">
        <v>185</v>
      </c>
      <c r="GD15" s="103"/>
      <c r="GE15" s="103"/>
      <c r="GF15" s="103"/>
      <c r="GG15" s="103"/>
      <c r="GH15" s="103"/>
      <c r="GI15" s="100"/>
      <c r="GJ15" s="100"/>
      <c r="GK15" s="100"/>
      <c r="GL15" s="100"/>
      <c r="GM15" s="101" t="s">
        <v>185</v>
      </c>
      <c r="GN15" s="103"/>
      <c r="GO15" s="103"/>
      <c r="GP15" s="103"/>
      <c r="GQ15" s="103"/>
      <c r="GR15" s="103"/>
      <c r="GS15" s="100"/>
      <c r="GT15" s="100"/>
      <c r="GU15" s="100"/>
      <c r="GV15" s="100"/>
      <c r="GW15" s="100"/>
      <c r="GX15" s="101" t="s">
        <v>185</v>
      </c>
      <c r="GY15" s="103"/>
      <c r="GZ15" s="103"/>
      <c r="HA15" s="103"/>
      <c r="HB15" s="103"/>
      <c r="HC15" s="103"/>
      <c r="HD15" s="100"/>
      <c r="HE15" s="100"/>
      <c r="HF15" s="100"/>
      <c r="HG15" s="100"/>
      <c r="HH15" s="101" t="s">
        <v>185</v>
      </c>
      <c r="HI15" s="103"/>
      <c r="HJ15" s="103"/>
      <c r="HK15" s="103"/>
      <c r="HL15" s="103"/>
      <c r="HM15" s="103"/>
      <c r="HN15" s="100"/>
      <c r="HO15" s="100"/>
      <c r="HP15" s="100"/>
      <c r="HQ15" s="100"/>
      <c r="HR15" s="101" t="s">
        <v>185</v>
      </c>
      <c r="HS15" s="103"/>
      <c r="HT15" s="103"/>
      <c r="HU15" s="103"/>
      <c r="HV15" s="103"/>
      <c r="HW15" s="103"/>
      <c r="HX15" s="100"/>
      <c r="HY15" s="100"/>
      <c r="HZ15" s="100"/>
      <c r="IA15" s="100"/>
      <c r="IB15" s="101" t="s">
        <v>185</v>
      </c>
      <c r="IC15" s="103"/>
      <c r="ID15" s="103"/>
      <c r="IE15" s="103"/>
      <c r="IF15" s="103"/>
      <c r="IG15" s="103"/>
      <c r="IH15" s="100"/>
      <c r="II15" s="100"/>
      <c r="IJ15" s="100"/>
      <c r="IK15" s="100"/>
      <c r="IL15" s="101" t="s">
        <v>185</v>
      </c>
      <c r="IM15" s="103"/>
      <c r="IN15" s="103"/>
      <c r="IO15" s="103"/>
      <c r="IP15" s="103"/>
      <c r="IQ15" s="103"/>
      <c r="IR15" s="100"/>
      <c r="IS15" s="100"/>
      <c r="IT15" s="100"/>
      <c r="IU15" s="100"/>
      <c r="IV15" s="100"/>
      <c r="IW15" s="101" t="s">
        <v>185</v>
      </c>
      <c r="IX15" s="103"/>
      <c r="IY15" s="103"/>
      <c r="IZ15" s="103"/>
      <c r="JA15" s="103"/>
      <c r="JB15" s="103"/>
      <c r="JC15" s="100"/>
      <c r="JD15" s="100"/>
      <c r="JE15" s="100"/>
      <c r="JF15" s="100"/>
      <c r="JG15" s="101" t="s">
        <v>185</v>
      </c>
      <c r="JH15" s="103"/>
      <c r="JI15" s="103"/>
      <c r="JJ15" s="103"/>
      <c r="JK15" s="103"/>
      <c r="JL15" s="103"/>
      <c r="JM15" s="100"/>
      <c r="JN15" s="100"/>
      <c r="JO15" s="100"/>
      <c r="JP15" s="100"/>
      <c r="JQ15" s="101" t="s">
        <v>185</v>
      </c>
      <c r="JR15" s="103"/>
      <c r="JS15" s="103"/>
      <c r="JT15" s="103"/>
      <c r="JU15" s="103"/>
      <c r="JV15" s="103"/>
      <c r="JW15" s="100"/>
      <c r="JX15" s="100"/>
      <c r="JY15" s="100"/>
      <c r="JZ15" s="100"/>
      <c r="KA15" s="101" t="s">
        <v>185</v>
      </c>
      <c r="KB15" s="103"/>
      <c r="KC15" s="103"/>
      <c r="KD15" s="103"/>
      <c r="KE15" s="103"/>
      <c r="KF15" s="103"/>
      <c r="KG15" s="100"/>
      <c r="KH15" s="100"/>
      <c r="KI15" s="100"/>
      <c r="KJ15" s="100"/>
      <c r="KK15" s="101" t="s">
        <v>185</v>
      </c>
      <c r="KL15" s="103"/>
      <c r="KM15" s="103"/>
      <c r="KN15" s="103"/>
      <c r="KO15" s="103"/>
      <c r="KP15" s="103"/>
      <c r="KQ15" s="100"/>
      <c r="KR15" s="100"/>
      <c r="KS15" s="100"/>
      <c r="KT15" s="100"/>
      <c r="KU15" s="100"/>
      <c r="KV15" s="101" t="s">
        <v>185</v>
      </c>
      <c r="KW15" s="103"/>
      <c r="KX15" s="103"/>
      <c r="KY15" s="103"/>
      <c r="KZ15" s="103"/>
      <c r="LA15" s="103"/>
      <c r="LB15" s="100"/>
      <c r="LC15" s="100"/>
      <c r="LD15" s="100"/>
      <c r="LE15" s="100"/>
      <c r="LF15" s="101" t="s">
        <v>185</v>
      </c>
      <c r="LG15" s="103"/>
      <c r="LH15" s="103"/>
      <c r="LI15" s="103"/>
      <c r="LJ15" s="103"/>
      <c r="LK15" s="103"/>
      <c r="LL15" s="100"/>
      <c r="LM15" s="100"/>
      <c r="LN15" s="100"/>
      <c r="LO15" s="100"/>
      <c r="LP15" s="101" t="s">
        <v>185</v>
      </c>
      <c r="LQ15" s="103"/>
      <c r="LR15" s="103"/>
      <c r="LS15" s="103"/>
      <c r="LT15" s="103"/>
      <c r="LU15" s="103"/>
      <c r="LV15" s="100"/>
      <c r="LW15" s="100"/>
      <c r="LX15" s="100"/>
      <c r="LY15" s="100"/>
      <c r="LZ15" s="101" t="s">
        <v>185</v>
      </c>
      <c r="MA15" s="103"/>
      <c r="MB15" s="103"/>
      <c r="MC15" s="103"/>
      <c r="MD15" s="103"/>
      <c r="ME15" s="103"/>
      <c r="MF15" s="100"/>
      <c r="MG15" s="100"/>
      <c r="MH15" s="100"/>
      <c r="MI15" s="100"/>
      <c r="MJ15" s="101" t="s">
        <v>185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186</v>
      </c>
      <c r="C16" s="196"/>
      <c r="D16" s="100"/>
      <c r="E16" s="97">
        <f>E15+1</f>
        <v>2</v>
      </c>
      <c r="F16" s="196" t="s">
        <v>187</v>
      </c>
      <c r="G16" s="196"/>
      <c r="H16" s="102" t="s">
        <v>188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189</v>
      </c>
      <c r="C17" s="196"/>
      <c r="D17" s="100"/>
      <c r="E17" s="97">
        <f t="shared" ref="E17" si="8">E16+1</f>
        <v>3</v>
      </c>
      <c r="F17" s="196" t="s">
        <v>190</v>
      </c>
      <c r="G17" s="196"/>
      <c r="H17" s="102" t="s">
        <v>191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192</v>
      </c>
      <c r="AY17" s="106">
        <f>IF(AY7="-",NA(),AY7)</f>
        <v>122.8</v>
      </c>
      <c r="AZ17" s="106">
        <f t="shared" ref="AZ17:BC17" si="9">IF(AZ7="-",NA(),AZ7)</f>
        <v>148</v>
      </c>
      <c r="BA17" s="106">
        <f t="shared" si="9"/>
        <v>150.9</v>
      </c>
      <c r="BB17" s="106">
        <f t="shared" si="9"/>
        <v>173.8</v>
      </c>
      <c r="BC17" s="106">
        <f t="shared" si="9"/>
        <v>117.4</v>
      </c>
      <c r="BD17" s="100"/>
      <c r="BE17" s="100"/>
      <c r="BF17" s="100"/>
      <c r="BG17" s="100"/>
      <c r="BH17" s="100"/>
      <c r="BI17" s="105" t="s">
        <v>192</v>
      </c>
      <c r="BJ17" s="106">
        <f>IF(BJ7="-",NA(),BJ7)</f>
        <v>124.2</v>
      </c>
      <c r="BK17" s="106">
        <f t="shared" ref="BK17:BN17" si="10">IF(BK7="-",NA(),BK7)</f>
        <v>151.4</v>
      </c>
      <c r="BL17" s="106">
        <f t="shared" si="10"/>
        <v>152.80000000000001</v>
      </c>
      <c r="BM17" s="106">
        <f t="shared" si="10"/>
        <v>175.5</v>
      </c>
      <c r="BN17" s="106">
        <f t="shared" si="10"/>
        <v>113.8</v>
      </c>
      <c r="BO17" s="100"/>
      <c r="BP17" s="100"/>
      <c r="BQ17" s="100"/>
      <c r="BR17" s="100"/>
      <c r="BS17" s="100"/>
      <c r="BT17" s="105" t="s">
        <v>192</v>
      </c>
      <c r="BU17" s="106">
        <f>IF(BU7="-",NA(),BU7)</f>
        <v>850.3</v>
      </c>
      <c r="BV17" s="106">
        <f t="shared" ref="BV17:BY17" si="11">IF(BV7="-",NA(),BV7)</f>
        <v>805.6</v>
      </c>
      <c r="BW17" s="106">
        <f t="shared" si="11"/>
        <v>803.6</v>
      </c>
      <c r="BX17" s="106">
        <f t="shared" si="11"/>
        <v>1385.1</v>
      </c>
      <c r="BY17" s="106">
        <f t="shared" si="11"/>
        <v>522.1</v>
      </c>
      <c r="BZ17" s="100"/>
      <c r="CA17" s="100"/>
      <c r="CB17" s="100"/>
      <c r="CC17" s="100"/>
      <c r="CD17" s="100"/>
      <c r="CE17" s="105" t="s">
        <v>192</v>
      </c>
      <c r="CF17" s="106">
        <f>IF(CF7="-",NA(),CF7)</f>
        <v>7904.4</v>
      </c>
      <c r="CG17" s="106">
        <f t="shared" ref="CG17:CJ17" si="12">IF(CG7="-",NA(),CG7)</f>
        <v>7194.5</v>
      </c>
      <c r="CH17" s="106">
        <f t="shared" si="12"/>
        <v>7614.4</v>
      </c>
      <c r="CI17" s="106">
        <f t="shared" si="12"/>
        <v>6602.1</v>
      </c>
      <c r="CJ17" s="106">
        <f t="shared" si="12"/>
        <v>10144.5</v>
      </c>
      <c r="CK17" s="100"/>
      <c r="CL17" s="100"/>
      <c r="CM17" s="100"/>
      <c r="CN17" s="100"/>
      <c r="CO17" s="105" t="s">
        <v>192</v>
      </c>
      <c r="CP17" s="107">
        <f>IF(CP7="-",NA(),CP7)</f>
        <v>1337220</v>
      </c>
      <c r="CQ17" s="107">
        <f t="shared" ref="CQ17:CT17" si="13">IF(CQ7="-",NA(),CQ7)</f>
        <v>1716520</v>
      </c>
      <c r="CR17" s="107">
        <f t="shared" si="13"/>
        <v>1576191</v>
      </c>
      <c r="CS17" s="107">
        <f t="shared" si="13"/>
        <v>1617473</v>
      </c>
      <c r="CT17" s="107">
        <f t="shared" si="13"/>
        <v>584401</v>
      </c>
      <c r="CU17" s="100"/>
      <c r="CV17" s="100"/>
      <c r="CW17" s="100"/>
      <c r="CX17" s="100"/>
      <c r="CY17" s="100"/>
      <c r="CZ17" s="105" t="s">
        <v>192</v>
      </c>
      <c r="DA17" s="106">
        <f>IF(DA7="-",NA(),DA7)</f>
        <v>45.8</v>
      </c>
      <c r="DB17" s="106">
        <f t="shared" ref="DB17:DE17" si="14">IF(DB7="-",NA(),DB7)</f>
        <v>45.4</v>
      </c>
      <c r="DC17" s="106">
        <f t="shared" si="14"/>
        <v>44.7</v>
      </c>
      <c r="DD17" s="106">
        <f t="shared" si="14"/>
        <v>44.5</v>
      </c>
      <c r="DE17" s="106">
        <f t="shared" si="14"/>
        <v>39.4</v>
      </c>
      <c r="DF17" s="100"/>
      <c r="DG17" s="100"/>
      <c r="DH17" s="100"/>
      <c r="DI17" s="100"/>
      <c r="DJ17" s="105" t="s">
        <v>192</v>
      </c>
      <c r="DK17" s="106">
        <f>IF(DK7="-",NA(),DK7)</f>
        <v>19</v>
      </c>
      <c r="DL17" s="106">
        <f t="shared" ref="DL17:DO17" si="15">IF(DL7="-",NA(),DL7)</f>
        <v>17.3</v>
      </c>
      <c r="DM17" s="106">
        <f t="shared" si="15"/>
        <v>22.6</v>
      </c>
      <c r="DN17" s="106">
        <f t="shared" si="15"/>
        <v>9</v>
      </c>
      <c r="DO17" s="106">
        <f t="shared" si="15"/>
        <v>33.1</v>
      </c>
      <c r="DP17" s="100"/>
      <c r="DQ17" s="100"/>
      <c r="DR17" s="100"/>
      <c r="DS17" s="100"/>
      <c r="DT17" s="105" t="s">
        <v>192</v>
      </c>
      <c r="DU17" s="106">
        <f>IF(DU7="-",NA(),DU7)</f>
        <v>110.4</v>
      </c>
      <c r="DV17" s="106">
        <f t="shared" ref="DV17:DY17" si="16">IF(DV7="-",NA(),DV7)</f>
        <v>90.4</v>
      </c>
      <c r="DW17" s="106">
        <f t="shared" si="16"/>
        <v>74.2</v>
      </c>
      <c r="DX17" s="106">
        <f t="shared" si="16"/>
        <v>64.3</v>
      </c>
      <c r="DY17" s="106">
        <f t="shared" si="16"/>
        <v>60.5</v>
      </c>
      <c r="DZ17" s="100"/>
      <c r="EA17" s="100"/>
      <c r="EB17" s="100"/>
      <c r="EC17" s="100"/>
      <c r="ED17" s="105" t="s">
        <v>192</v>
      </c>
      <c r="EE17" s="106">
        <f>IF(EE7="-",NA(),EE7)</f>
        <v>57.5</v>
      </c>
      <c r="EF17" s="106">
        <f t="shared" ref="EF17:EI17" si="17">IF(EF7="-",NA(),EF7)</f>
        <v>59.4</v>
      </c>
      <c r="EG17" s="106">
        <f t="shared" si="17"/>
        <v>60.8</v>
      </c>
      <c r="EH17" s="106">
        <f t="shared" si="17"/>
        <v>61.2</v>
      </c>
      <c r="EI17" s="106">
        <f t="shared" si="17"/>
        <v>62.8</v>
      </c>
      <c r="EJ17" s="100"/>
      <c r="EK17" s="100"/>
      <c r="EL17" s="100"/>
      <c r="EM17" s="100"/>
      <c r="EN17" s="105" t="s">
        <v>192</v>
      </c>
      <c r="EO17" s="106">
        <f>IF(EO7="-",NA(),EO7)</f>
        <v>35.299999999999997</v>
      </c>
      <c r="EP17" s="106">
        <f t="shared" ref="EP17:ES17" si="18">IF(EP7="-",NA(),EP7)</f>
        <v>32.5</v>
      </c>
      <c r="EQ17" s="106">
        <f t="shared" si="18"/>
        <v>32.5</v>
      </c>
      <c r="ER17" s="106">
        <f t="shared" si="18"/>
        <v>31</v>
      </c>
      <c r="ES17" s="106">
        <f t="shared" si="18"/>
        <v>31.4</v>
      </c>
      <c r="ET17" s="100"/>
      <c r="EU17" s="100"/>
      <c r="EV17" s="100"/>
      <c r="EW17" s="100"/>
      <c r="EX17" s="100"/>
      <c r="EY17" s="105" t="s">
        <v>192</v>
      </c>
      <c r="EZ17" s="106">
        <f>IF(EZ7="-",NA(),EZ7)</f>
        <v>45.8</v>
      </c>
      <c r="FA17" s="106">
        <f t="shared" ref="FA17:FD17" si="19">IF(FA7="-",NA(),FA7)</f>
        <v>45.4</v>
      </c>
      <c r="FB17" s="106">
        <f t="shared" si="19"/>
        <v>44.7</v>
      </c>
      <c r="FC17" s="106">
        <f t="shared" si="19"/>
        <v>44.5</v>
      </c>
      <c r="FD17" s="106">
        <f t="shared" si="19"/>
        <v>39.4</v>
      </c>
      <c r="FE17" s="100"/>
      <c r="FF17" s="100"/>
      <c r="FG17" s="100"/>
      <c r="FH17" s="100"/>
      <c r="FI17" s="105" t="s">
        <v>192</v>
      </c>
      <c r="FJ17" s="106">
        <f>IF(FJ7="-",NA(),FJ7)</f>
        <v>19</v>
      </c>
      <c r="FK17" s="106">
        <f t="shared" ref="FK17:FN17" si="20">IF(FK7="-",NA(),FK7)</f>
        <v>17.3</v>
      </c>
      <c r="FL17" s="106">
        <f t="shared" si="20"/>
        <v>22.6</v>
      </c>
      <c r="FM17" s="106">
        <f t="shared" si="20"/>
        <v>9</v>
      </c>
      <c r="FN17" s="106">
        <f t="shared" si="20"/>
        <v>33.1</v>
      </c>
      <c r="FO17" s="100"/>
      <c r="FP17" s="100"/>
      <c r="FQ17" s="100"/>
      <c r="FR17" s="100"/>
      <c r="FS17" s="105" t="s">
        <v>192</v>
      </c>
      <c r="FT17" s="106">
        <f>IF(FT7="-",NA(),FT7)</f>
        <v>110.4</v>
      </c>
      <c r="FU17" s="106">
        <f t="shared" ref="FU17:FX17" si="21">IF(FU7="-",NA(),FU7)</f>
        <v>90.4</v>
      </c>
      <c r="FV17" s="106">
        <f t="shared" si="21"/>
        <v>74.2</v>
      </c>
      <c r="FW17" s="106">
        <f t="shared" si="21"/>
        <v>64.3</v>
      </c>
      <c r="FX17" s="106">
        <f t="shared" si="21"/>
        <v>60.5</v>
      </c>
      <c r="FY17" s="100"/>
      <c r="FZ17" s="100"/>
      <c r="GA17" s="100"/>
      <c r="GB17" s="100"/>
      <c r="GC17" s="105" t="s">
        <v>192</v>
      </c>
      <c r="GD17" s="106">
        <f>IF(GD7="-",NA(),GD7)</f>
        <v>57.5</v>
      </c>
      <c r="GE17" s="106">
        <f t="shared" ref="GE17:GH17" si="22">IF(GE7="-",NA(),GE7)</f>
        <v>59.4</v>
      </c>
      <c r="GF17" s="106">
        <f t="shared" si="22"/>
        <v>60.8</v>
      </c>
      <c r="GG17" s="106">
        <f t="shared" si="22"/>
        <v>61.2</v>
      </c>
      <c r="GH17" s="106">
        <f t="shared" si="22"/>
        <v>62.8</v>
      </c>
      <c r="GI17" s="100"/>
      <c r="GJ17" s="100"/>
      <c r="GK17" s="100"/>
      <c r="GL17" s="100"/>
      <c r="GM17" s="105" t="s">
        <v>192</v>
      </c>
      <c r="GN17" s="106">
        <f>IF(GN7="-",NA(),GN7)</f>
        <v>35.299999999999997</v>
      </c>
      <c r="GO17" s="106">
        <f t="shared" ref="GO17:GR17" si="23">IF(GO7="-",NA(),GO7)</f>
        <v>32.5</v>
      </c>
      <c r="GP17" s="106">
        <f t="shared" si="23"/>
        <v>32.5</v>
      </c>
      <c r="GQ17" s="106">
        <f t="shared" si="23"/>
        <v>31</v>
      </c>
      <c r="GR17" s="106">
        <f t="shared" si="23"/>
        <v>31.4</v>
      </c>
      <c r="GS17" s="100"/>
      <c r="GT17" s="100"/>
      <c r="GU17" s="100"/>
      <c r="GV17" s="100"/>
      <c r="GW17" s="100"/>
      <c r="GX17" s="105" t="s">
        <v>192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192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192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192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192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192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192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192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193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194</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194</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194</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194</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194</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194</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194</v>
      </c>
      <c r="DK18" s="106">
        <f>IF(DP7="-",NA(),DP7)</f>
        <v>20</v>
      </c>
      <c r="DL18" s="106">
        <f t="shared" ref="DL18:DO18" si="45">IF(DQ7="-",NA(),DQ7)</f>
        <v>18.2</v>
      </c>
      <c r="DM18" s="106">
        <f t="shared" si="45"/>
        <v>20.9</v>
      </c>
      <c r="DN18" s="106">
        <f t="shared" si="45"/>
        <v>21.1</v>
      </c>
      <c r="DO18" s="106">
        <f t="shared" si="45"/>
        <v>19</v>
      </c>
      <c r="DP18" s="100"/>
      <c r="DQ18" s="100"/>
      <c r="DR18" s="100"/>
      <c r="DS18" s="100"/>
      <c r="DT18" s="105" t="s">
        <v>194</v>
      </c>
      <c r="DU18" s="106">
        <f>IF(DZ7="-",NA(),DZ7)</f>
        <v>109.9</v>
      </c>
      <c r="DV18" s="106">
        <f t="shared" ref="DV18:DY18" si="46">IF(EA7="-",NA(),EA7)</f>
        <v>103.6</v>
      </c>
      <c r="DW18" s="106">
        <f t="shared" si="46"/>
        <v>95.7</v>
      </c>
      <c r="DX18" s="106">
        <f t="shared" si="46"/>
        <v>88.5</v>
      </c>
      <c r="DY18" s="106">
        <f t="shared" si="46"/>
        <v>92.4</v>
      </c>
      <c r="DZ18" s="100"/>
      <c r="EA18" s="100"/>
      <c r="EB18" s="100"/>
      <c r="EC18" s="100"/>
      <c r="ED18" s="105" t="s">
        <v>194</v>
      </c>
      <c r="EE18" s="106">
        <f>IF(EJ7="-",NA(),EJ7)</f>
        <v>59.6</v>
      </c>
      <c r="EF18" s="106">
        <f t="shared" ref="EF18:EI18" si="47">IF(EK7="-",NA(),EK7)</f>
        <v>60.3</v>
      </c>
      <c r="EG18" s="106">
        <f t="shared" si="47"/>
        <v>60.2</v>
      </c>
      <c r="EH18" s="106">
        <f t="shared" si="47"/>
        <v>61.2</v>
      </c>
      <c r="EI18" s="106">
        <f t="shared" si="47"/>
        <v>61.9</v>
      </c>
      <c r="EJ18" s="100"/>
      <c r="EK18" s="100"/>
      <c r="EL18" s="100"/>
      <c r="EM18" s="100"/>
      <c r="EN18" s="105" t="s">
        <v>194</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194</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194</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194</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194</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194</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194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194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194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194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194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179</v>
      </c>
      <c r="AY19" s="106">
        <f>$BI$7</f>
        <v>100</v>
      </c>
      <c r="AZ19" s="106">
        <f t="shared" ref="AZ19:BC19" si="49">$BI$7</f>
        <v>100</v>
      </c>
      <c r="BA19" s="106">
        <f t="shared" si="49"/>
        <v>100</v>
      </c>
      <c r="BB19" s="106">
        <f t="shared" si="49"/>
        <v>100</v>
      </c>
      <c r="BC19" s="106">
        <f t="shared" si="49"/>
        <v>100</v>
      </c>
      <c r="BD19" s="100"/>
      <c r="BE19" s="100"/>
      <c r="BF19" s="100"/>
      <c r="BG19" s="100"/>
      <c r="BH19" s="100"/>
      <c r="BI19" s="108" t="s">
        <v>179</v>
      </c>
      <c r="BJ19" s="106">
        <f>$BT$7</f>
        <v>100</v>
      </c>
      <c r="BK19" s="106">
        <f>$BT$7</f>
        <v>100</v>
      </c>
      <c r="BL19" s="106">
        <f>$BT$7</f>
        <v>100</v>
      </c>
      <c r="BM19" s="106">
        <f>$BT$7</f>
        <v>100</v>
      </c>
      <c r="BN19" s="106">
        <f>$BT$7</f>
        <v>100</v>
      </c>
      <c r="BO19" s="100"/>
      <c r="BP19" s="100"/>
      <c r="BQ19" s="100"/>
      <c r="BR19" s="100"/>
      <c r="BS19" s="100"/>
      <c r="BT19" s="108" t="s">
        <v>179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196</v>
      </c>
      <c r="C20" s="196"/>
      <c r="D20" s="100"/>
    </row>
    <row r="21" spans="1:374" x14ac:dyDescent="0.15">
      <c r="A21" s="97">
        <f t="shared" si="7"/>
        <v>7</v>
      </c>
      <c r="B21" s="196" t="s">
        <v>197</v>
      </c>
      <c r="C21" s="196"/>
      <c r="D21" s="100"/>
    </row>
    <row r="22" spans="1:374" x14ac:dyDescent="0.15">
      <c r="A22" s="97">
        <f t="shared" si="7"/>
        <v>8</v>
      </c>
      <c r="B22" s="196" t="s">
        <v>198</v>
      </c>
      <c r="C22" s="196"/>
      <c r="D22" s="100"/>
      <c r="E22" s="198" t="s">
        <v>199</v>
      </c>
      <c r="F22" s="199"/>
      <c r="G22" s="199"/>
      <c r="H22" s="199"/>
      <c r="I22" s="200"/>
    </row>
    <row r="23" spans="1:374" x14ac:dyDescent="0.15">
      <c r="A23" s="97">
        <f t="shared" si="7"/>
        <v>9</v>
      </c>
      <c r="B23" s="196" t="s">
        <v>200</v>
      </c>
      <c r="C23" s="196"/>
      <c r="D23" s="100"/>
      <c r="E23" s="201"/>
      <c r="F23" s="202"/>
      <c r="G23" s="202"/>
      <c r="H23" s="202"/>
      <c r="I23" s="203"/>
    </row>
    <row r="24" spans="1:374" x14ac:dyDescent="0.15">
      <c r="A24" s="97">
        <f t="shared" si="7"/>
        <v>10</v>
      </c>
      <c r="B24" s="196" t="s">
        <v>201</v>
      </c>
      <c r="C24" s="196"/>
      <c r="D24" s="100"/>
      <c r="E24" s="201"/>
      <c r="F24" s="202"/>
      <c r="G24" s="202"/>
      <c r="H24" s="202"/>
      <c r="I24" s="203"/>
    </row>
    <row r="25" spans="1:374" x14ac:dyDescent="0.15">
      <c r="A25" s="97">
        <f t="shared" si="7"/>
        <v>11</v>
      </c>
      <c r="B25" s="196" t="s">
        <v>202</v>
      </c>
      <c r="C25" s="196"/>
      <c r="D25" s="100"/>
      <c r="E25" s="201"/>
      <c r="F25" s="202"/>
      <c r="G25" s="202"/>
      <c r="H25" s="202"/>
      <c r="I25" s="203"/>
    </row>
    <row r="26" spans="1:374" x14ac:dyDescent="0.15">
      <c r="A26" s="97">
        <f t="shared" si="7"/>
        <v>12</v>
      </c>
      <c r="B26" s="196" t="s">
        <v>203</v>
      </c>
      <c r="C26" s="196"/>
      <c r="D26" s="100"/>
      <c r="E26" s="201"/>
      <c r="F26" s="202"/>
      <c r="G26" s="202"/>
      <c r="H26" s="202"/>
      <c r="I26" s="203"/>
    </row>
    <row r="27" spans="1:374" x14ac:dyDescent="0.15">
      <c r="A27" s="97">
        <f t="shared" si="7"/>
        <v>13</v>
      </c>
      <c r="B27" s="196" t="s">
        <v>204</v>
      </c>
      <c r="C27" s="196"/>
      <c r="D27" s="100"/>
      <c r="E27" s="201"/>
      <c r="F27" s="202"/>
      <c r="G27" s="202"/>
      <c r="H27" s="202"/>
      <c r="I27" s="203"/>
    </row>
    <row r="28" spans="1:374" x14ac:dyDescent="0.15">
      <c r="A28" s="97">
        <f t="shared" si="7"/>
        <v>14</v>
      </c>
      <c r="B28" s="196" t="s">
        <v>205</v>
      </c>
      <c r="C28" s="196"/>
      <c r="D28" s="100"/>
      <c r="E28" s="201"/>
      <c r="F28" s="202"/>
      <c r="G28" s="202"/>
      <c r="H28" s="202"/>
      <c r="I28" s="203"/>
    </row>
    <row r="29" spans="1:374" x14ac:dyDescent="0.15">
      <c r="A29" s="97">
        <f t="shared" si="7"/>
        <v>15</v>
      </c>
      <c r="B29" s="196" t="s">
        <v>206</v>
      </c>
      <c r="C29" s="196"/>
      <c r="D29" s="100"/>
      <c r="E29" s="201"/>
      <c r="F29" s="202"/>
      <c r="G29" s="202"/>
      <c r="H29" s="202"/>
      <c r="I29" s="203"/>
    </row>
    <row r="30" spans="1:374" x14ac:dyDescent="0.15">
      <c r="A30" s="97">
        <f t="shared" si="7"/>
        <v>16</v>
      </c>
      <c r="B30" s="196" t="s">
        <v>207</v>
      </c>
      <c r="C30" s="196"/>
      <c r="D30" s="100"/>
      <c r="E30" s="201"/>
      <c r="F30" s="202"/>
      <c r="G30" s="202"/>
      <c r="H30" s="202"/>
      <c r="I30" s="203"/>
    </row>
    <row r="31" spans="1:374" x14ac:dyDescent="0.15">
      <c r="A31" s="97">
        <f t="shared" si="7"/>
        <v>17</v>
      </c>
      <c r="B31" s="196" t="s">
        <v>208</v>
      </c>
      <c r="C31" s="196"/>
      <c r="D31" s="100"/>
      <c r="E31" s="201"/>
      <c r="F31" s="202"/>
      <c r="G31" s="202"/>
      <c r="H31" s="202"/>
      <c r="I31" s="203"/>
    </row>
    <row r="32" spans="1:374" x14ac:dyDescent="0.15">
      <c r="A32" s="97">
        <f t="shared" si="7"/>
        <v>18</v>
      </c>
      <c r="B32" s="196" t="s">
        <v>209</v>
      </c>
      <c r="C32" s="196"/>
      <c r="D32" s="100"/>
      <c r="E32" s="201"/>
      <c r="F32" s="202"/>
      <c r="G32" s="202"/>
      <c r="H32" s="202"/>
      <c r="I32" s="203"/>
    </row>
    <row r="33" spans="1:9" x14ac:dyDescent="0.15">
      <c r="A33" s="97">
        <f t="shared" si="7"/>
        <v>19</v>
      </c>
      <c r="B33" s="196" t="s">
        <v>210</v>
      </c>
      <c r="C33" s="196"/>
      <c r="D33" s="100"/>
      <c r="E33" s="201"/>
      <c r="F33" s="202"/>
      <c r="G33" s="202"/>
      <c r="H33" s="202"/>
      <c r="I33" s="203"/>
    </row>
    <row r="34" spans="1:9" x14ac:dyDescent="0.15">
      <c r="A34" s="97">
        <f t="shared" si="7"/>
        <v>20</v>
      </c>
      <c r="B34" s="196" t="s">
        <v>211</v>
      </c>
      <c r="C34" s="196"/>
      <c r="D34" s="100"/>
      <c r="E34" s="201"/>
      <c r="F34" s="202"/>
      <c r="G34" s="202"/>
      <c r="H34" s="202"/>
      <c r="I34" s="203"/>
    </row>
    <row r="35" spans="1:9" ht="25.5" customHeight="1" x14ac:dyDescent="0.15">
      <c r="E35" s="204"/>
      <c r="F35" s="205"/>
      <c r="G35" s="205"/>
      <c r="H35" s="205"/>
      <c r="I35" s="206"/>
    </row>
    <row r="36" spans="1:9" x14ac:dyDescent="0.15">
      <c r="A36" t="s">
        <v>212</v>
      </c>
      <c r="B36" t="s">
        <v>213</v>
      </c>
    </row>
    <row r="37" spans="1:9" x14ac:dyDescent="0.15">
      <c r="A37" t="s">
        <v>214</v>
      </c>
      <c r="B37" t="s">
        <v>215</v>
      </c>
    </row>
    <row r="38" spans="1:9" x14ac:dyDescent="0.15">
      <c r="A38" t="s">
        <v>216</v>
      </c>
      <c r="B38" t="s">
        <v>217</v>
      </c>
    </row>
    <row r="39" spans="1:9" x14ac:dyDescent="0.15">
      <c r="A39" t="s">
        <v>218</v>
      </c>
      <c r="B39" t="s">
        <v>219</v>
      </c>
    </row>
    <row r="40" spans="1:9" x14ac:dyDescent="0.15">
      <c r="A40" t="s">
        <v>220</v>
      </c>
      <c r="B40" t="s">
        <v>221</v>
      </c>
    </row>
    <row r="41" spans="1:9" x14ac:dyDescent="0.15">
      <c r="A41" t="s">
        <v>222</v>
      </c>
      <c r="B41" t="s">
        <v>223</v>
      </c>
    </row>
    <row r="42" spans="1:9" x14ac:dyDescent="0.15">
      <c r="A42" t="s">
        <v>224</v>
      </c>
      <c r="B42" t="s">
        <v>225</v>
      </c>
    </row>
    <row r="43" spans="1:9" x14ac:dyDescent="0.15">
      <c r="A43" t="s">
        <v>226</v>
      </c>
      <c r="B43" t="s">
        <v>227</v>
      </c>
    </row>
    <row r="44" spans="1:9" x14ac:dyDescent="0.15">
      <c r="A44" t="s">
        <v>228</v>
      </c>
      <c r="B44" t="s">
        <v>229</v>
      </c>
    </row>
    <row r="45" spans="1:9" x14ac:dyDescent="0.15">
      <c r="A45" t="s">
        <v>230</v>
      </c>
      <c r="B45" t="s">
        <v>231</v>
      </c>
    </row>
    <row r="46" spans="1:9" x14ac:dyDescent="0.15">
      <c r="A46" t="s">
        <v>232</v>
      </c>
      <c r="B46" t="s">
        <v>233</v>
      </c>
    </row>
    <row r="47" spans="1:9" x14ac:dyDescent="0.15">
      <c r="A47" t="s">
        <v>234</v>
      </c>
      <c r="B47" t="s">
        <v>235</v>
      </c>
    </row>
    <row r="48" spans="1:9" x14ac:dyDescent="0.15">
      <c r="A48" t="s">
        <v>236</v>
      </c>
      <c r="B48" t="s">
        <v>237</v>
      </c>
    </row>
    <row r="49" spans="1:2" x14ac:dyDescent="0.15">
      <c r="A49" t="s">
        <v>238</v>
      </c>
      <c r="B49" t="s">
        <v>239</v>
      </c>
    </row>
    <row r="50" spans="1:2" x14ac:dyDescent="0.15">
      <c r="A50" t="s">
        <v>240</v>
      </c>
      <c r="B50" t="s">
        <v>241</v>
      </c>
    </row>
    <row r="51" spans="1:2" x14ac:dyDescent="0.15">
      <c r="A51" t="s">
        <v>242</v>
      </c>
      <c r="B51" t="s">
        <v>243</v>
      </c>
    </row>
    <row r="52" spans="1:2" x14ac:dyDescent="0.15">
      <c r="A52" t="s">
        <v>244</v>
      </c>
      <c r="B52" t="s">
        <v>245</v>
      </c>
    </row>
    <row r="53" spans="1:2" x14ac:dyDescent="0.15">
      <c r="A53" t="s">
        <v>246</v>
      </c>
      <c r="B53" t="s">
        <v>247</v>
      </c>
    </row>
    <row r="54" spans="1:2" x14ac:dyDescent="0.15">
      <c r="A54" t="s">
        <v>248</v>
      </c>
      <c r="B54" t="s">
        <v>249</v>
      </c>
    </row>
    <row r="55" spans="1:2" x14ac:dyDescent="0.15">
      <c r="A55" t="s">
        <v>250</v>
      </c>
      <c r="B55" t="s">
        <v>251</v>
      </c>
    </row>
    <row r="56" spans="1:2" x14ac:dyDescent="0.15">
      <c r="A56" t="s">
        <v>252</v>
      </c>
      <c r="B56" t="s">
        <v>253</v>
      </c>
    </row>
    <row r="57" spans="1:2" x14ac:dyDescent="0.15">
      <c r="A57" t="s">
        <v>254</v>
      </c>
      <c r="B57" t="s">
        <v>255</v>
      </c>
    </row>
    <row r="58" spans="1:2" x14ac:dyDescent="0.15">
      <c r="A58" t="s">
        <v>256</v>
      </c>
      <c r="B58" t="s">
        <v>257</v>
      </c>
    </row>
    <row r="59" spans="1:2" x14ac:dyDescent="0.15">
      <c r="A59" t="s">
        <v>258</v>
      </c>
      <c r="B59" t="s">
        <v>259</v>
      </c>
    </row>
    <row r="60" spans="1:2" x14ac:dyDescent="0.15">
      <c r="A60" t="s">
        <v>260</v>
      </c>
      <c r="B60" t="s">
        <v>261</v>
      </c>
    </row>
    <row r="61" spans="1:2" x14ac:dyDescent="0.15">
      <c r="A61" t="s">
        <v>262</v>
      </c>
      <c r="B61" t="s">
        <v>263</v>
      </c>
    </row>
    <row r="62" spans="1:2" x14ac:dyDescent="0.15">
      <c r="A62" t="s">
        <v>264</v>
      </c>
      <c r="B62" t="s">
        <v>265</v>
      </c>
    </row>
    <row r="63" spans="1:2" x14ac:dyDescent="0.15">
      <c r="A63" t="s">
        <v>266</v>
      </c>
      <c r="B63" t="s">
        <v>267</v>
      </c>
    </row>
    <row r="64" spans="1:2" x14ac:dyDescent="0.15">
      <c r="A64" t="s">
        <v>268</v>
      </c>
      <c r="B64" t="s">
        <v>269</v>
      </c>
    </row>
    <row r="65" spans="1:2" x14ac:dyDescent="0.15">
      <c r="A65" t="s">
        <v>270</v>
      </c>
      <c r="B65" t="s">
        <v>271</v>
      </c>
    </row>
    <row r="66" spans="1:2" x14ac:dyDescent="0.15">
      <c r="A66" t="s">
        <v>272</v>
      </c>
      <c r="B66" t="s">
        <v>273</v>
      </c>
    </row>
    <row r="67" spans="1:2" x14ac:dyDescent="0.15">
      <c r="A67" t="s">
        <v>274</v>
      </c>
      <c r="B67" t="s">
        <v>273</v>
      </c>
    </row>
    <row r="68" spans="1:2" x14ac:dyDescent="0.15">
      <c r="A68" t="s">
        <v>275</v>
      </c>
      <c r="B68" t="s">
        <v>273</v>
      </c>
    </row>
    <row r="69" spans="1:2" x14ac:dyDescent="0.15">
      <c r="A69" t="s">
        <v>276</v>
      </c>
      <c r="B69" t="s">
        <v>273</v>
      </c>
    </row>
    <row r="70" spans="1:2" x14ac:dyDescent="0.15">
      <c r="A70" t="s">
        <v>277</v>
      </c>
      <c r="B70" t="s">
        <v>273</v>
      </c>
    </row>
    <row r="71" spans="1:2" x14ac:dyDescent="0.15">
      <c r="A71" t="s">
        <v>278</v>
      </c>
      <c r="B71" t="s">
        <v>273</v>
      </c>
    </row>
    <row r="72" spans="1:2" x14ac:dyDescent="0.15">
      <c r="A72" t="s">
        <v>279</v>
      </c>
      <c r="B72" t="s">
        <v>273</v>
      </c>
    </row>
    <row r="73" spans="1:2" x14ac:dyDescent="0.15">
      <c r="A73" t="s">
        <v>280</v>
      </c>
      <c r="B73" t="s">
        <v>273</v>
      </c>
    </row>
    <row r="74" spans="1:2" x14ac:dyDescent="0.15">
      <c r="A74" t="s">
        <v>281</v>
      </c>
      <c r="B74" t="s">
        <v>273</v>
      </c>
    </row>
    <row r="75" spans="1:2" x14ac:dyDescent="0.15">
      <c r="A75" t="s">
        <v>282</v>
      </c>
      <c r="B75" t="s">
        <v>273</v>
      </c>
    </row>
    <row r="76" spans="1:2" x14ac:dyDescent="0.15">
      <c r="A76" t="s">
        <v>283</v>
      </c>
      <c r="B76" t="s">
        <v>273</v>
      </c>
    </row>
    <row r="77" spans="1:2" x14ac:dyDescent="0.15">
      <c r="A77" t="s">
        <v>284</v>
      </c>
      <c r="B77" t="s">
        <v>273</v>
      </c>
    </row>
    <row r="78" spans="1:2" x14ac:dyDescent="0.15">
      <c r="A78" t="s">
        <v>285</v>
      </c>
      <c r="B78" t="s">
        <v>273</v>
      </c>
    </row>
    <row r="79" spans="1:2" x14ac:dyDescent="0.15">
      <c r="A79" t="s">
        <v>286</v>
      </c>
      <c r="B79" t="s">
        <v>273</v>
      </c>
    </row>
    <row r="80" spans="1:2" x14ac:dyDescent="0.15">
      <c r="A80" t="s">
        <v>287</v>
      </c>
      <c r="B80" t="s">
        <v>273</v>
      </c>
    </row>
    <row r="81" spans="1:2" x14ac:dyDescent="0.15">
      <c r="A81" t="s">
        <v>288</v>
      </c>
      <c r="B81" t="s">
        <v>273</v>
      </c>
    </row>
    <row r="82" spans="1:2" x14ac:dyDescent="0.15">
      <c r="A82" t="s">
        <v>289</v>
      </c>
      <c r="B82" t="s">
        <v>273</v>
      </c>
    </row>
    <row r="83" spans="1:2" x14ac:dyDescent="0.15">
      <c r="A83" t="s">
        <v>290</v>
      </c>
      <c r="B83" t="s">
        <v>273</v>
      </c>
    </row>
    <row r="84" spans="1:2" x14ac:dyDescent="0.15">
      <c r="A84" t="s">
        <v>291</v>
      </c>
      <c r="B84" t="s">
        <v>273</v>
      </c>
    </row>
    <row r="85" spans="1:2" x14ac:dyDescent="0.15">
      <c r="A85" t="s">
        <v>292</v>
      </c>
      <c r="B85" t="s">
        <v>273</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2021-01-20T00:14:23Z</cp:lastPrinted>
  <dcterms:created xsi:type="dcterms:W3CDTF">2020-12-15T03:35:20Z</dcterms:created>
  <dcterms:modified xsi:type="dcterms:W3CDTF">2021-01-26T04:11:28Z</dcterms:modified>
  <cp:category/>
</cp:coreProperties>
</file>