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27930" windowHeight="7155" activeTab="0"/>
  </bookViews>
  <sheets>
    <sheet name="H30.4.1" sheetId="1" r:id="rId1"/>
  </sheets>
  <definedNames>
    <definedName name="_xlnm.Print_Area" localSheetId="0">'H30.4.1'!$A$1:$O$35</definedName>
    <definedName name="_xlnm.Print_Titles" localSheetId="0">'H30.4.1'!$1:$4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<sst xmlns="http://schemas.openxmlformats.org/spreadsheetml/2006/main" count="56" uniqueCount="53">
  <si>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</si>
  <si>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</si>
  <si>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</si>
  <si>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</si>
  <si>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</si>
  <si>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</si>
  <si>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</si>
  <si>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</si>
  <si>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</si>
  <si>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</si>
  <si>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</si>
  <si>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</si>
  <si>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</si>
  <si>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</si>
  <si>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</si>
  <si>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</si>
  <si>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</si>
  <si>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</si>
  <si>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</si>
  <si>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</si>
  <si>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</si>
  <si>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</si>
  <si>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</si>
  <si>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</si>
  <si>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</si>
  <si>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</si>
  <si>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</si>
  <si>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</si>
  <si>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</si>
  <si>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</si>
  <si>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</si>
  <si>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</si>
  <si>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</si>
  <si>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</si>
  <si>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</si>
  <si>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</si>
  <si>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</si>
  <si>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</si>
  <si>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</si>
  <si>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</si>
  <si>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</si>
  <si>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</si>
  <si>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</si>
  <si>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</si>
  <si>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</si>
  <si>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</si>
  <si>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</si>
  <si>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</si>
  <si>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</si>
  <si>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</si>
  <si>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市町名及び</t>
  </si>
  <si>
    <t>愛南土木計</t>
  </si>
  <si>
    <t>（平成３０年４月１日現在）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</si>
</sst>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  <numFmt numFmtId="181" formatCode="#########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ＦＡ クリアレター"/>
      <family val="1"/>
    </font>
    <font>
      <sz val="11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6" fontId="9" fillId="0" borderId="19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" sqref="L5"/>
    </sheetView>
  </sheetViews>
  <sheetFormatPr defaultColWidth="8.875" defaultRowHeight="13.5"/>
  <cols>
    <col min="1" max="1" width="20.75390625" style="2" customWidth="1"/>
    <col min="2" max="4" width="15.875" style="2" customWidth="1"/>
    <col min="5" max="6" width="14.50390625" style="2" customWidth="1"/>
    <col min="7" max="15" width="15.875" style="2" customWidth="1"/>
    <col min="16" max="16384" width="8.875" style="2" customWidth="1"/>
  </cols>
  <sheetData>
    <row r="1" spans="1:15" ht="17.25">
      <c r="A1" s="2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M2" s="2" t="s">
        <v>52</v>
      </c>
    </row>
    <row r="3" spans="1:15" ht="18" customHeight="1">
      <c r="A3" s="22" t="s">
        <v>50</v>
      </c>
      <c r="B3" s="5" t="s">
        <v>0</v>
      </c>
      <c r="C3" s="5"/>
      <c r="D3" s="3"/>
      <c r="E3" s="4" t="s">
        <v>1</v>
      </c>
      <c r="F3" s="4" t="s">
        <v>2</v>
      </c>
      <c r="G3" s="4" t="s">
        <v>3</v>
      </c>
      <c r="H3" s="5" t="s">
        <v>4</v>
      </c>
      <c r="I3" s="3"/>
      <c r="J3" s="5" t="s">
        <v>5</v>
      </c>
      <c r="K3" s="3"/>
      <c r="L3" s="5" t="s">
        <v>6</v>
      </c>
      <c r="M3" s="3"/>
      <c r="N3" s="5" t="s">
        <v>7</v>
      </c>
      <c r="O3" s="3"/>
    </row>
    <row r="4" spans="1:15" ht="18" customHeight="1">
      <c r="A4" s="23" t="s">
        <v>8</v>
      </c>
      <c r="B4" s="6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10" t="s">
        <v>9</v>
      </c>
      <c r="J4" s="9" t="s">
        <v>16</v>
      </c>
      <c r="K4" s="10" t="s">
        <v>9</v>
      </c>
      <c r="L4" s="11"/>
      <c r="M4" s="10" t="s">
        <v>17</v>
      </c>
      <c r="N4" s="11" t="s">
        <v>18</v>
      </c>
      <c r="O4" s="10" t="s">
        <v>9</v>
      </c>
    </row>
    <row r="5" spans="1:15" ht="24" customHeight="1" thickBot="1">
      <c r="A5" s="12" t="s">
        <v>36</v>
      </c>
      <c r="B5" s="13">
        <v>204794</v>
      </c>
      <c r="C5" s="13">
        <v>1006637</v>
      </c>
      <c r="D5" s="13">
        <f>B5+C5</f>
        <v>1211431</v>
      </c>
      <c r="E5" s="14">
        <v>421.24</v>
      </c>
      <c r="F5" s="13">
        <v>85154</v>
      </c>
      <c r="G5" s="14">
        <f>F5/E5</f>
        <v>202.15079289716076</v>
      </c>
      <c r="H5" s="14">
        <f>D5/E5</f>
        <v>2875.8688633558068</v>
      </c>
      <c r="I5" s="14">
        <f>B5/E5</f>
        <v>486.16940461494636</v>
      </c>
      <c r="J5" s="14">
        <f>D5/F5</f>
        <v>14.226354604598727</v>
      </c>
      <c r="K5" s="14">
        <f>B5/F5</f>
        <v>2.404983911501515</v>
      </c>
      <c r="L5" s="13">
        <v>73963</v>
      </c>
      <c r="M5" s="13">
        <v>52619</v>
      </c>
      <c r="N5" s="14">
        <f>D5/L5</f>
        <v>16.37887862850344</v>
      </c>
      <c r="O5" s="14">
        <f>B5/L5</f>
        <v>2.7688709219474603</v>
      </c>
    </row>
    <row r="6" spans="1:15" ht="24" customHeight="1" thickBot="1" thickTop="1">
      <c r="A6" s="15" t="s">
        <v>33</v>
      </c>
      <c r="B6" s="16">
        <f>B5</f>
        <v>204794</v>
      </c>
      <c r="C6" s="16">
        <f>C5</f>
        <v>1006637</v>
      </c>
      <c r="D6" s="16">
        <f>D5</f>
        <v>1211431</v>
      </c>
      <c r="E6" s="17">
        <f>E5</f>
        <v>421.24</v>
      </c>
      <c r="F6" s="24">
        <f>F5</f>
        <v>85154</v>
      </c>
      <c r="G6" s="17">
        <f aca="true" t="shared" si="0" ref="G6:G35">F6/E6</f>
        <v>202.15079289716076</v>
      </c>
      <c r="H6" s="17">
        <f aca="true" t="shared" si="1" ref="H6:H33">D6/E6</f>
        <v>2875.8688633558068</v>
      </c>
      <c r="I6" s="17">
        <f aca="true" t="shared" si="2" ref="I6:I35">B6/E6</f>
        <v>486.16940461494636</v>
      </c>
      <c r="J6" s="17">
        <f aca="true" t="shared" si="3" ref="J6:J35">D6/F6</f>
        <v>14.226354604598727</v>
      </c>
      <c r="K6" s="17">
        <f aca="true" t="shared" si="4" ref="K6:K35">B6/F6</f>
        <v>2.404983911501515</v>
      </c>
      <c r="L6" s="16">
        <f>L5</f>
        <v>73963</v>
      </c>
      <c r="M6" s="16">
        <f>M5</f>
        <v>52619</v>
      </c>
      <c r="N6" s="17">
        <f>D6/L6</f>
        <v>16.37887862850344</v>
      </c>
      <c r="O6" s="17">
        <f aca="true" t="shared" si="5" ref="O6:O35">B6/L6</f>
        <v>2.7688709219474603</v>
      </c>
    </row>
    <row r="7" spans="1:15" ht="24" customHeight="1" thickTop="1">
      <c r="A7" s="23" t="s">
        <v>19</v>
      </c>
      <c r="B7" s="18">
        <v>108622</v>
      </c>
      <c r="C7" s="18">
        <v>490052</v>
      </c>
      <c r="D7" s="25">
        <f aca="true" t="shared" si="6" ref="D7:D25">B7+C7</f>
        <v>598674</v>
      </c>
      <c r="E7" s="19">
        <v>234.5</v>
      </c>
      <c r="F7" s="18">
        <v>117695</v>
      </c>
      <c r="G7" s="20">
        <f t="shared" si="0"/>
        <v>501.89765458422175</v>
      </c>
      <c r="H7" s="19">
        <f t="shared" si="1"/>
        <v>2552.9808102345414</v>
      </c>
      <c r="I7" s="19">
        <f>B7/E7</f>
        <v>463.20682302771854</v>
      </c>
      <c r="J7" s="19">
        <f t="shared" si="3"/>
        <v>5.086656187603552</v>
      </c>
      <c r="K7" s="19">
        <f t="shared" si="4"/>
        <v>0.9229109138026255</v>
      </c>
      <c r="L7" s="18">
        <v>90922</v>
      </c>
      <c r="M7" s="18">
        <v>67949</v>
      </c>
      <c r="N7" s="19">
        <f aca="true" t="shared" si="7" ref="N7:N35">D7/L7</f>
        <v>6.584479003981435</v>
      </c>
      <c r="O7" s="19">
        <f t="shared" si="5"/>
        <v>1.1946723565253734</v>
      </c>
    </row>
    <row r="8" spans="1:15" ht="24" customHeight="1" thickBot="1">
      <c r="A8" s="23" t="s">
        <v>20</v>
      </c>
      <c r="B8" s="18">
        <v>268143</v>
      </c>
      <c r="C8" s="18">
        <v>1093038</v>
      </c>
      <c r="D8" s="26">
        <f t="shared" si="6"/>
        <v>1361181</v>
      </c>
      <c r="E8" s="19">
        <v>509.98</v>
      </c>
      <c r="F8" s="18">
        <v>106148</v>
      </c>
      <c r="G8" s="20">
        <f t="shared" si="0"/>
        <v>208.14149574493118</v>
      </c>
      <c r="H8" s="19">
        <f t="shared" si="1"/>
        <v>2669.0870230205105</v>
      </c>
      <c r="I8" s="19">
        <f t="shared" si="2"/>
        <v>525.7912074983333</v>
      </c>
      <c r="J8" s="19">
        <f t="shared" si="3"/>
        <v>12.8234257828692</v>
      </c>
      <c r="K8" s="19">
        <f t="shared" si="4"/>
        <v>2.5261239024757884</v>
      </c>
      <c r="L8" s="18">
        <v>88963</v>
      </c>
      <c r="M8" s="18">
        <v>64081</v>
      </c>
      <c r="N8" s="19">
        <f t="shared" si="7"/>
        <v>15.30052943358475</v>
      </c>
      <c r="O8" s="19">
        <f t="shared" si="5"/>
        <v>3.01409574767038</v>
      </c>
    </row>
    <row r="9" spans="1:15" ht="24" customHeight="1" thickBot="1" thickTop="1">
      <c r="A9" s="15" t="s">
        <v>44</v>
      </c>
      <c r="B9" s="16">
        <f>SUM(B7:B8)</f>
        <v>376765</v>
      </c>
      <c r="C9" s="16">
        <f>SUM(C7:C8)</f>
        <v>1583090</v>
      </c>
      <c r="D9" s="16">
        <f>SUM(D7:D8)</f>
        <v>1959855</v>
      </c>
      <c r="E9" s="17">
        <f>SUM(E7:E8)</f>
        <v>744.48</v>
      </c>
      <c r="F9" s="16">
        <f>SUM(F7:F8)</f>
        <v>223843</v>
      </c>
      <c r="G9" s="17">
        <f t="shared" si="0"/>
        <v>300.67026649473456</v>
      </c>
      <c r="H9" s="17">
        <f t="shared" si="1"/>
        <v>2632.515312701483</v>
      </c>
      <c r="I9" s="17">
        <f t="shared" si="2"/>
        <v>506.07806791317427</v>
      </c>
      <c r="J9" s="17">
        <f t="shared" si="3"/>
        <v>8.75548933850958</v>
      </c>
      <c r="K9" s="17">
        <f t="shared" si="4"/>
        <v>1.6831663263984131</v>
      </c>
      <c r="L9" s="16">
        <f>SUM(L7:L8)</f>
        <v>179885</v>
      </c>
      <c r="M9" s="16">
        <f>SUM(M7:M8)</f>
        <v>132030</v>
      </c>
      <c r="N9" s="17">
        <f t="shared" si="7"/>
        <v>10.895044055924618</v>
      </c>
      <c r="O9" s="17">
        <f t="shared" si="5"/>
        <v>2.0944770269894657</v>
      </c>
    </row>
    <row r="10" spans="1:15" ht="24" customHeight="1" thickTop="1">
      <c r="A10" s="23" t="s">
        <v>21</v>
      </c>
      <c r="B10" s="18">
        <v>334172</v>
      </c>
      <c r="C10" s="18">
        <v>1574906</v>
      </c>
      <c r="D10" s="25">
        <f t="shared" si="6"/>
        <v>1909078</v>
      </c>
      <c r="E10" s="19">
        <v>419.14</v>
      </c>
      <c r="F10" s="18">
        <v>154340</v>
      </c>
      <c r="G10" s="20">
        <f t="shared" si="0"/>
        <v>368.23018561817054</v>
      </c>
      <c r="H10" s="19">
        <f t="shared" si="1"/>
        <v>4554.750202796202</v>
      </c>
      <c r="I10" s="19">
        <f t="shared" si="2"/>
        <v>797.2801450589302</v>
      </c>
      <c r="J10" s="19">
        <f t="shared" si="3"/>
        <v>12.36930154205002</v>
      </c>
      <c r="K10" s="19">
        <f t="shared" si="4"/>
        <v>2.1651678113256447</v>
      </c>
      <c r="L10" s="18">
        <v>124095</v>
      </c>
      <c r="M10" s="18">
        <v>89272</v>
      </c>
      <c r="N10" s="19">
        <f t="shared" si="7"/>
        <v>15.384004190338047</v>
      </c>
      <c r="O10" s="19">
        <f t="shared" si="5"/>
        <v>2.6928723961481125</v>
      </c>
    </row>
    <row r="11" spans="1:15" ht="24" customHeight="1" thickBot="1">
      <c r="A11" s="23" t="s">
        <v>37</v>
      </c>
      <c r="B11" s="18">
        <v>34664</v>
      </c>
      <c r="C11" s="18">
        <v>110553</v>
      </c>
      <c r="D11" s="26">
        <f t="shared" si="6"/>
        <v>145217</v>
      </c>
      <c r="E11" s="19">
        <v>30.38</v>
      </c>
      <c r="F11" s="18">
        <v>6743</v>
      </c>
      <c r="G11" s="20">
        <f t="shared" si="0"/>
        <v>221.9552337063858</v>
      </c>
      <c r="H11" s="19">
        <f t="shared" si="1"/>
        <v>4780.019749835418</v>
      </c>
      <c r="I11" s="19">
        <f t="shared" si="2"/>
        <v>1141.0138248847927</v>
      </c>
      <c r="J11" s="19">
        <f t="shared" si="3"/>
        <v>21.535963221118198</v>
      </c>
      <c r="K11" s="19">
        <f t="shared" si="4"/>
        <v>5.140738543674922</v>
      </c>
      <c r="L11" s="18">
        <v>4195</v>
      </c>
      <c r="M11" s="18">
        <v>2834</v>
      </c>
      <c r="N11" s="19">
        <f t="shared" si="7"/>
        <v>34.61668653158522</v>
      </c>
      <c r="O11" s="19">
        <f t="shared" si="5"/>
        <v>8.263170441001192</v>
      </c>
    </row>
    <row r="12" spans="1:15" ht="24" customHeight="1" thickBot="1" thickTop="1">
      <c r="A12" s="15" t="s">
        <v>45</v>
      </c>
      <c r="B12" s="16">
        <f>SUM(B10:B11)</f>
        <v>368836</v>
      </c>
      <c r="C12" s="16">
        <f>SUM(C10:C11)</f>
        <v>1685459</v>
      </c>
      <c r="D12" s="16">
        <f>SUM(D10:D11)</f>
        <v>2054295</v>
      </c>
      <c r="E12" s="17">
        <f>SUM(E10:E11)</f>
        <v>449.52</v>
      </c>
      <c r="F12" s="16">
        <f>SUM(F10:F11)</f>
        <v>161083</v>
      </c>
      <c r="G12" s="17">
        <f t="shared" si="0"/>
        <v>358.3444563089518</v>
      </c>
      <c r="H12" s="17">
        <f t="shared" si="1"/>
        <v>4569.97463961559</v>
      </c>
      <c r="I12" s="17">
        <f t="shared" si="2"/>
        <v>820.5107670403987</v>
      </c>
      <c r="J12" s="17">
        <f t="shared" si="3"/>
        <v>12.753021734137059</v>
      </c>
      <c r="K12" s="17">
        <f t="shared" si="4"/>
        <v>2.2897264143329834</v>
      </c>
      <c r="L12" s="16">
        <f>SUM(L10:L11)</f>
        <v>128290</v>
      </c>
      <c r="M12" s="16">
        <f>SUM(M10:M11)</f>
        <v>92106</v>
      </c>
      <c r="N12" s="17">
        <f t="shared" si="7"/>
        <v>16.012900459895548</v>
      </c>
      <c r="O12" s="17">
        <f t="shared" si="5"/>
        <v>2.875017538389586</v>
      </c>
    </row>
    <row r="13" spans="1:15" ht="24" customHeight="1" thickTop="1">
      <c r="A13" s="23" t="s">
        <v>22</v>
      </c>
      <c r="B13" s="18">
        <v>389164</v>
      </c>
      <c r="C13" s="18">
        <v>1789053</v>
      </c>
      <c r="D13" s="25">
        <f t="shared" si="6"/>
        <v>2178217</v>
      </c>
      <c r="E13" s="19">
        <v>429.4</v>
      </c>
      <c r="F13" s="18">
        <v>510809</v>
      </c>
      <c r="G13" s="20">
        <f t="shared" si="0"/>
        <v>1189.5877969259432</v>
      </c>
      <c r="H13" s="19">
        <f t="shared" si="1"/>
        <v>5072.699115044248</v>
      </c>
      <c r="I13" s="19">
        <f t="shared" si="2"/>
        <v>906.2971588262693</v>
      </c>
      <c r="J13" s="19">
        <f t="shared" si="3"/>
        <v>4.264249455275847</v>
      </c>
      <c r="K13" s="19">
        <f t="shared" si="4"/>
        <v>0.7618581505024383</v>
      </c>
      <c r="L13" s="18">
        <v>328178</v>
      </c>
      <c r="M13" s="18">
        <v>250736</v>
      </c>
      <c r="N13" s="19">
        <f t="shared" si="7"/>
        <v>6.6373035364954385</v>
      </c>
      <c r="O13" s="19">
        <f t="shared" si="5"/>
        <v>1.1858320789327743</v>
      </c>
    </row>
    <row r="14" spans="1:15" ht="24" customHeight="1">
      <c r="A14" s="23" t="s">
        <v>38</v>
      </c>
      <c r="B14" s="18">
        <v>189304</v>
      </c>
      <c r="C14" s="18">
        <v>582073</v>
      </c>
      <c r="D14" s="27">
        <f t="shared" si="6"/>
        <v>771377</v>
      </c>
      <c r="E14" s="19">
        <v>194.44</v>
      </c>
      <c r="F14" s="18">
        <v>35866</v>
      </c>
      <c r="G14" s="20">
        <f t="shared" si="0"/>
        <v>184.4579304669821</v>
      </c>
      <c r="H14" s="19">
        <f t="shared" si="1"/>
        <v>3967.172392511829</v>
      </c>
      <c r="I14" s="19">
        <f t="shared" si="2"/>
        <v>973.5856819584448</v>
      </c>
      <c r="J14" s="19">
        <f t="shared" si="3"/>
        <v>21.50719344225729</v>
      </c>
      <c r="K14" s="19">
        <f t="shared" si="4"/>
        <v>5.278090670830313</v>
      </c>
      <c r="L14" s="18">
        <v>28663</v>
      </c>
      <c r="M14" s="18">
        <v>19758</v>
      </c>
      <c r="N14" s="19">
        <f t="shared" si="7"/>
        <v>26.911942225168335</v>
      </c>
      <c r="O14" s="19">
        <f t="shared" si="5"/>
        <v>6.604472665108328</v>
      </c>
    </row>
    <row r="15" spans="1:15" ht="24" customHeight="1">
      <c r="A15" s="23" t="s">
        <v>39</v>
      </c>
      <c r="B15" s="18">
        <v>105182</v>
      </c>
      <c r="C15" s="18">
        <v>360023</v>
      </c>
      <c r="D15" s="27">
        <f t="shared" si="6"/>
        <v>465205</v>
      </c>
      <c r="E15" s="19">
        <v>211.3</v>
      </c>
      <c r="F15" s="18">
        <v>34326</v>
      </c>
      <c r="G15" s="20">
        <f t="shared" si="0"/>
        <v>162.45149077141505</v>
      </c>
      <c r="H15" s="19">
        <f t="shared" si="1"/>
        <v>2201.6327496450544</v>
      </c>
      <c r="I15" s="19">
        <f t="shared" si="2"/>
        <v>497.7851396119261</v>
      </c>
      <c r="J15" s="19">
        <f t="shared" si="3"/>
        <v>13.552554914641963</v>
      </c>
      <c r="K15" s="19">
        <f t="shared" si="4"/>
        <v>3.0642078890636837</v>
      </c>
      <c r="L15" s="18">
        <v>27034</v>
      </c>
      <c r="M15" s="18">
        <v>18646</v>
      </c>
      <c r="N15" s="19">
        <f t="shared" si="7"/>
        <v>17.208145298512985</v>
      </c>
      <c r="O15" s="19">
        <f t="shared" si="5"/>
        <v>3.8907301916105643</v>
      </c>
    </row>
    <row r="16" spans="1:15" ht="24" customHeight="1">
      <c r="A16" s="23" t="s">
        <v>23</v>
      </c>
      <c r="B16" s="18">
        <v>23043</v>
      </c>
      <c r="C16" s="18">
        <v>182515</v>
      </c>
      <c r="D16" s="27">
        <f t="shared" si="6"/>
        <v>205558</v>
      </c>
      <c r="E16" s="19">
        <v>20.41</v>
      </c>
      <c r="F16" s="18">
        <v>29965</v>
      </c>
      <c r="G16" s="20">
        <f t="shared" si="0"/>
        <v>1468.1528662420383</v>
      </c>
      <c r="H16" s="19">
        <f t="shared" si="1"/>
        <v>10071.435570798629</v>
      </c>
      <c r="I16" s="19">
        <f t="shared" si="2"/>
        <v>1129.0053895149435</v>
      </c>
      <c r="J16" s="19">
        <f t="shared" si="3"/>
        <v>6.859936592691473</v>
      </c>
      <c r="K16" s="19">
        <f t="shared" si="4"/>
        <v>0.7689971633572501</v>
      </c>
      <c r="L16" s="18">
        <v>21277</v>
      </c>
      <c r="M16" s="18">
        <v>15584</v>
      </c>
      <c r="N16" s="19">
        <f t="shared" si="7"/>
        <v>9.661042440193636</v>
      </c>
      <c r="O16" s="19">
        <f t="shared" si="5"/>
        <v>1.0830004229919632</v>
      </c>
    </row>
    <row r="17" spans="1:15" ht="24" customHeight="1" thickBot="1">
      <c r="A17" s="23" t="s">
        <v>24</v>
      </c>
      <c r="B17" s="18">
        <v>75501</v>
      </c>
      <c r="C17" s="18">
        <v>259463</v>
      </c>
      <c r="D17" s="26">
        <f t="shared" si="6"/>
        <v>334964</v>
      </c>
      <c r="E17" s="19">
        <v>101.59</v>
      </c>
      <c r="F17" s="18">
        <v>20867</v>
      </c>
      <c r="G17" s="20">
        <f>F17/E17</f>
        <v>205.4040752042524</v>
      </c>
      <c r="H17" s="19">
        <f t="shared" si="1"/>
        <v>3297.2142927453488</v>
      </c>
      <c r="I17" s="19">
        <f t="shared" si="2"/>
        <v>743.1932276798897</v>
      </c>
      <c r="J17" s="19">
        <f t="shared" si="3"/>
        <v>16.052331432405232</v>
      </c>
      <c r="K17" s="19">
        <f t="shared" si="4"/>
        <v>3.6182009872046774</v>
      </c>
      <c r="L17" s="18">
        <v>17195</v>
      </c>
      <c r="M17" s="18">
        <v>11869</v>
      </c>
      <c r="N17" s="19">
        <f t="shared" si="7"/>
        <v>19.48031404478046</v>
      </c>
      <c r="O17" s="19">
        <f t="shared" si="5"/>
        <v>4.390869438790346</v>
      </c>
    </row>
    <row r="18" spans="1:15" ht="24" customHeight="1" thickBot="1" thickTop="1">
      <c r="A18" s="15" t="s">
        <v>46</v>
      </c>
      <c r="B18" s="16">
        <f>SUM(B13:B17)</f>
        <v>782194</v>
      </c>
      <c r="C18" s="16">
        <f>SUM(C13:C17)</f>
        <v>3173127</v>
      </c>
      <c r="D18" s="16">
        <f>SUM(D13:D17)</f>
        <v>3955321</v>
      </c>
      <c r="E18" s="17">
        <f>SUM(E13:E17)</f>
        <v>957.1399999999999</v>
      </c>
      <c r="F18" s="16">
        <f>SUM(F13:F17)</f>
        <v>631833</v>
      </c>
      <c r="G18" s="17">
        <f t="shared" si="0"/>
        <v>660.1260003761206</v>
      </c>
      <c r="H18" s="17">
        <f t="shared" si="1"/>
        <v>4132.437261006749</v>
      </c>
      <c r="I18" s="17">
        <f t="shared" si="2"/>
        <v>817.2200514031387</v>
      </c>
      <c r="J18" s="17">
        <f t="shared" si="3"/>
        <v>6.260073468780516</v>
      </c>
      <c r="K18" s="17">
        <f t="shared" si="4"/>
        <v>1.237975857544636</v>
      </c>
      <c r="L18" s="16">
        <f>SUM(L13:L17)</f>
        <v>422347</v>
      </c>
      <c r="M18" s="16">
        <f>SUM(M13:M17)</f>
        <v>316593</v>
      </c>
      <c r="N18" s="17">
        <f t="shared" si="7"/>
        <v>9.365097893438334</v>
      </c>
      <c r="O18" s="17">
        <f t="shared" si="5"/>
        <v>1.8520174169580936</v>
      </c>
    </row>
    <row r="19" spans="1:15" ht="24" customHeight="1" thickBot="1" thickTop="1">
      <c r="A19" s="23" t="s">
        <v>40</v>
      </c>
      <c r="B19" s="18">
        <v>326391</v>
      </c>
      <c r="C19" s="18">
        <v>381216</v>
      </c>
      <c r="D19" s="25">
        <f t="shared" si="6"/>
        <v>707607</v>
      </c>
      <c r="E19" s="19">
        <v>583.69</v>
      </c>
      <c r="F19" s="18">
        <v>7821</v>
      </c>
      <c r="G19" s="20">
        <f t="shared" si="0"/>
        <v>13.399235895766587</v>
      </c>
      <c r="H19" s="19">
        <f t="shared" si="1"/>
        <v>1212.2993369768199</v>
      </c>
      <c r="I19" s="19">
        <f t="shared" si="2"/>
        <v>559.1855265637581</v>
      </c>
      <c r="J19" s="19">
        <f t="shared" si="3"/>
        <v>90.47525891829689</v>
      </c>
      <c r="K19" s="19">
        <f t="shared" si="4"/>
        <v>41.73264288454162</v>
      </c>
      <c r="L19" s="18">
        <v>8241</v>
      </c>
      <c r="M19" s="18">
        <v>4686</v>
      </c>
      <c r="N19" s="19">
        <f t="shared" si="7"/>
        <v>85.86421550782671</v>
      </c>
      <c r="O19" s="19">
        <f t="shared" si="5"/>
        <v>39.60575172915908</v>
      </c>
    </row>
    <row r="20" spans="1:15" ht="24" customHeight="1" thickBot="1" thickTop="1">
      <c r="A20" s="15" t="s">
        <v>41</v>
      </c>
      <c r="B20" s="16">
        <f aca="true" t="shared" si="8" ref="B20:G20">B19</f>
        <v>326391</v>
      </c>
      <c r="C20" s="16">
        <f t="shared" si="8"/>
        <v>381216</v>
      </c>
      <c r="D20" s="16">
        <f t="shared" si="8"/>
        <v>707607</v>
      </c>
      <c r="E20" s="17">
        <f t="shared" si="8"/>
        <v>583.69</v>
      </c>
      <c r="F20" s="16">
        <f t="shared" si="8"/>
        <v>7821</v>
      </c>
      <c r="G20" s="17">
        <f t="shared" si="8"/>
        <v>13.399235895766587</v>
      </c>
      <c r="H20" s="17">
        <f t="shared" si="1"/>
        <v>1212.2993369768199</v>
      </c>
      <c r="I20" s="17">
        <f t="shared" si="2"/>
        <v>559.1855265637581</v>
      </c>
      <c r="J20" s="17">
        <f t="shared" si="3"/>
        <v>90.47525891829689</v>
      </c>
      <c r="K20" s="17">
        <f t="shared" si="4"/>
        <v>41.73264288454162</v>
      </c>
      <c r="L20" s="16">
        <f>L19</f>
        <v>8241</v>
      </c>
      <c r="M20" s="16">
        <f>M19</f>
        <v>4686</v>
      </c>
      <c r="N20" s="17">
        <f t="shared" si="7"/>
        <v>85.86421550782671</v>
      </c>
      <c r="O20" s="17">
        <f t="shared" si="5"/>
        <v>39.60575172915908</v>
      </c>
    </row>
    <row r="21" spans="1:15" ht="24" customHeight="1" thickTop="1">
      <c r="A21" s="23" t="s">
        <v>25</v>
      </c>
      <c r="B21" s="18">
        <v>359860</v>
      </c>
      <c r="C21" s="18">
        <v>1696330</v>
      </c>
      <c r="D21" s="25">
        <f t="shared" si="6"/>
        <v>2056190</v>
      </c>
      <c r="E21" s="19">
        <v>432.22</v>
      </c>
      <c r="F21" s="18">
        <v>42322</v>
      </c>
      <c r="G21" s="20">
        <f t="shared" si="0"/>
        <v>97.91772708342972</v>
      </c>
      <c r="H21" s="19">
        <f t="shared" si="1"/>
        <v>4757.276387025126</v>
      </c>
      <c r="I21" s="19">
        <f t="shared" si="2"/>
        <v>832.5852575077506</v>
      </c>
      <c r="J21" s="19">
        <f t="shared" si="3"/>
        <v>48.5844241765512</v>
      </c>
      <c r="K21" s="19">
        <f t="shared" si="4"/>
        <v>8.502906289872879</v>
      </c>
      <c r="L21" s="18">
        <v>37426</v>
      </c>
      <c r="M21" s="18">
        <v>25273</v>
      </c>
      <c r="N21" s="19">
        <f t="shared" si="7"/>
        <v>54.94014855982472</v>
      </c>
      <c r="O21" s="19">
        <f t="shared" si="5"/>
        <v>9.615240741730348</v>
      </c>
    </row>
    <row r="22" spans="1:15" ht="24" customHeight="1" thickBot="1">
      <c r="A22" s="23" t="s">
        <v>26</v>
      </c>
      <c r="B22" s="18">
        <v>276115</v>
      </c>
      <c r="C22" s="18">
        <v>577448</v>
      </c>
      <c r="D22" s="26">
        <f t="shared" si="6"/>
        <v>853563</v>
      </c>
      <c r="E22" s="19">
        <v>299.43</v>
      </c>
      <c r="F22" s="18">
        <v>15929</v>
      </c>
      <c r="G22" s="20">
        <f t="shared" si="0"/>
        <v>53.19774237718331</v>
      </c>
      <c r="H22" s="19">
        <f t="shared" si="1"/>
        <v>2850.626189760545</v>
      </c>
      <c r="I22" s="19">
        <f t="shared" si="2"/>
        <v>922.1353905754266</v>
      </c>
      <c r="J22" s="19">
        <f t="shared" si="3"/>
        <v>53.585473036599915</v>
      </c>
      <c r="K22" s="19">
        <f t="shared" si="4"/>
        <v>17.334107602486032</v>
      </c>
      <c r="L22" s="18">
        <v>14185</v>
      </c>
      <c r="M22" s="18">
        <v>8992</v>
      </c>
      <c r="N22" s="19">
        <f t="shared" si="7"/>
        <v>60.17363412054988</v>
      </c>
      <c r="O22" s="19">
        <f t="shared" si="5"/>
        <v>19.465280225590412</v>
      </c>
    </row>
    <row r="23" spans="1:15" ht="24" customHeight="1" thickBot="1" thickTop="1">
      <c r="A23" s="15" t="s">
        <v>27</v>
      </c>
      <c r="B23" s="16">
        <f>SUM(B21:B22)</f>
        <v>635975</v>
      </c>
      <c r="C23" s="16">
        <f>SUM(C21:C22)</f>
        <v>2273778</v>
      </c>
      <c r="D23" s="16">
        <f>SUM(D21:D22)</f>
        <v>2909753</v>
      </c>
      <c r="E23" s="17">
        <f>SUM(E21:E22)</f>
        <v>731.6500000000001</v>
      </c>
      <c r="F23" s="16">
        <f>SUM(F21:F22)</f>
        <v>58251</v>
      </c>
      <c r="G23" s="17">
        <f t="shared" si="0"/>
        <v>79.61593658169889</v>
      </c>
      <c r="H23" s="17">
        <f t="shared" si="1"/>
        <v>3976.9739629604314</v>
      </c>
      <c r="I23" s="17">
        <f t="shared" si="2"/>
        <v>869.2339233239936</v>
      </c>
      <c r="J23" s="17">
        <f t="shared" si="3"/>
        <v>49.95198365693293</v>
      </c>
      <c r="K23" s="17">
        <f t="shared" si="4"/>
        <v>10.917838320372182</v>
      </c>
      <c r="L23" s="16">
        <f>SUM(L21:L22)</f>
        <v>51611</v>
      </c>
      <c r="M23" s="16">
        <f>SUM(M21:M22)</f>
        <v>34265</v>
      </c>
      <c r="N23" s="17">
        <f t="shared" si="7"/>
        <v>56.37854333378543</v>
      </c>
      <c r="O23" s="17">
        <f>B23/L23</f>
        <v>12.322470016081843</v>
      </c>
    </row>
    <row r="24" spans="1:15" ht="24" customHeight="1" thickTop="1">
      <c r="A24" s="23" t="s">
        <v>28</v>
      </c>
      <c r="B24" s="18">
        <v>107078</v>
      </c>
      <c r="C24" s="18">
        <v>443038</v>
      </c>
      <c r="D24" s="25">
        <f t="shared" si="6"/>
        <v>550116</v>
      </c>
      <c r="E24" s="19">
        <v>132.68</v>
      </c>
      <c r="F24" s="18">
        <v>33092</v>
      </c>
      <c r="G24" s="20">
        <f t="shared" si="0"/>
        <v>249.41211938498643</v>
      </c>
      <c r="H24" s="19">
        <f t="shared" si="1"/>
        <v>4146.186312933373</v>
      </c>
      <c r="I24" s="19">
        <f t="shared" si="2"/>
        <v>807.0394935182393</v>
      </c>
      <c r="J24" s="19">
        <f t="shared" si="3"/>
        <v>16.62383657681615</v>
      </c>
      <c r="K24" s="19">
        <f t="shared" si="4"/>
        <v>3.235766952737822</v>
      </c>
      <c r="L24" s="18">
        <v>24797</v>
      </c>
      <c r="M24" s="18">
        <v>16737</v>
      </c>
      <c r="N24" s="19">
        <f t="shared" si="7"/>
        <v>22.184780416985927</v>
      </c>
      <c r="O24" s="19">
        <f t="shared" si="5"/>
        <v>4.318183651248135</v>
      </c>
    </row>
    <row r="25" spans="1:15" ht="24" customHeight="1" thickBot="1">
      <c r="A25" s="23" t="s">
        <v>29</v>
      </c>
      <c r="B25" s="18">
        <v>114678</v>
      </c>
      <c r="C25" s="18">
        <v>366486</v>
      </c>
      <c r="D25" s="26">
        <f t="shared" si="6"/>
        <v>481164</v>
      </c>
      <c r="E25" s="19">
        <v>93.98</v>
      </c>
      <c r="F25" s="18">
        <v>8928</v>
      </c>
      <c r="G25" s="20">
        <f t="shared" si="0"/>
        <v>94.99893594381783</v>
      </c>
      <c r="H25" s="19">
        <f t="shared" si="1"/>
        <v>5119.855288359226</v>
      </c>
      <c r="I25" s="19">
        <f t="shared" si="2"/>
        <v>1220.2383485848052</v>
      </c>
      <c r="J25" s="19">
        <f t="shared" si="3"/>
        <v>53.89381720430107</v>
      </c>
      <c r="K25" s="19">
        <f t="shared" si="4"/>
        <v>12.84475806451613</v>
      </c>
      <c r="L25" s="18">
        <v>7731</v>
      </c>
      <c r="M25" s="18">
        <v>4817</v>
      </c>
      <c r="N25" s="19">
        <f t="shared" si="7"/>
        <v>62.23826154443151</v>
      </c>
      <c r="O25" s="19">
        <f t="shared" si="5"/>
        <v>14.833527357392317</v>
      </c>
    </row>
    <row r="26" spans="1:15" ht="24" customHeight="1" thickBot="1" thickTop="1">
      <c r="A26" s="15" t="s">
        <v>47</v>
      </c>
      <c r="B26" s="16">
        <f>SUM(B24:B25)</f>
        <v>221756</v>
      </c>
      <c r="C26" s="16">
        <f>SUM(C24:C25)</f>
        <v>809524</v>
      </c>
      <c r="D26" s="16">
        <f>SUM(D24:D25)</f>
        <v>1031280</v>
      </c>
      <c r="E26" s="17">
        <f>SUM(E24:E25)</f>
        <v>226.66000000000003</v>
      </c>
      <c r="F26" s="16">
        <f>SUM(F24:F25)</f>
        <v>42020</v>
      </c>
      <c r="G26" s="17">
        <f t="shared" si="0"/>
        <v>185.38780552369187</v>
      </c>
      <c r="H26" s="17">
        <f t="shared" si="1"/>
        <v>4549.898526427247</v>
      </c>
      <c r="I26" s="17">
        <f t="shared" si="2"/>
        <v>978.3640695314567</v>
      </c>
      <c r="J26" s="17">
        <f t="shared" si="3"/>
        <v>24.542598762494052</v>
      </c>
      <c r="K26" s="17">
        <f t="shared" si="4"/>
        <v>5.277391718229414</v>
      </c>
      <c r="L26" s="16">
        <f>SUM(L24:L25)</f>
        <v>32528</v>
      </c>
      <c r="M26" s="16">
        <f>SUM(M24:M25)</f>
        <v>21554</v>
      </c>
      <c r="N26" s="17">
        <f t="shared" si="7"/>
        <v>31.704377766847024</v>
      </c>
      <c r="O26" s="17">
        <f t="shared" si="5"/>
        <v>6.817388096409247</v>
      </c>
    </row>
    <row r="27" spans="1:15" ht="24" customHeight="1" thickBot="1" thickTop="1">
      <c r="A27" s="12" t="s">
        <v>35</v>
      </c>
      <c r="B27" s="13">
        <v>358183</v>
      </c>
      <c r="C27" s="13">
        <v>1142714</v>
      </c>
      <c r="D27" s="25">
        <f>B27+C27</f>
        <v>1500897</v>
      </c>
      <c r="E27" s="14">
        <v>514.34</v>
      </c>
      <c r="F27" s="13">
        <v>36868</v>
      </c>
      <c r="G27" s="14">
        <f t="shared" si="0"/>
        <v>71.68021153322704</v>
      </c>
      <c r="H27" s="14">
        <f t="shared" si="1"/>
        <v>2918.102811369911</v>
      </c>
      <c r="I27" s="14">
        <f t="shared" si="2"/>
        <v>696.3934362483959</v>
      </c>
      <c r="J27" s="14">
        <f t="shared" si="3"/>
        <v>40.71001952913095</v>
      </c>
      <c r="K27" s="14">
        <f t="shared" si="4"/>
        <v>9.71528154497125</v>
      </c>
      <c r="L27" s="13">
        <v>32284</v>
      </c>
      <c r="M27" s="13">
        <v>20503</v>
      </c>
      <c r="N27" s="14">
        <f t="shared" si="7"/>
        <v>46.49042869532896</v>
      </c>
      <c r="O27" s="14">
        <f t="shared" si="5"/>
        <v>11.094752818733738</v>
      </c>
    </row>
    <row r="28" spans="1:15" ht="24" customHeight="1" thickBot="1" thickTop="1">
      <c r="A28" s="15" t="s">
        <v>34</v>
      </c>
      <c r="B28" s="16">
        <f>B27</f>
        <v>358183</v>
      </c>
      <c r="C28" s="16">
        <f>C27</f>
        <v>1142714</v>
      </c>
      <c r="D28" s="16">
        <f>D27</f>
        <v>1500897</v>
      </c>
      <c r="E28" s="17">
        <f>E27</f>
        <v>514.34</v>
      </c>
      <c r="F28" s="16">
        <f>F27</f>
        <v>36868</v>
      </c>
      <c r="G28" s="17">
        <f t="shared" si="0"/>
        <v>71.68021153322704</v>
      </c>
      <c r="H28" s="17">
        <f t="shared" si="1"/>
        <v>2918.102811369911</v>
      </c>
      <c r="I28" s="17">
        <f t="shared" si="2"/>
        <v>696.3934362483959</v>
      </c>
      <c r="J28" s="17">
        <f t="shared" si="3"/>
        <v>40.71001952913095</v>
      </c>
      <c r="K28" s="17">
        <f t="shared" si="4"/>
        <v>9.71528154497125</v>
      </c>
      <c r="L28" s="16">
        <f>L27</f>
        <v>32284</v>
      </c>
      <c r="M28" s="16">
        <f>M27</f>
        <v>20503</v>
      </c>
      <c r="N28" s="17">
        <f t="shared" si="7"/>
        <v>46.49042869532896</v>
      </c>
      <c r="O28" s="17">
        <f t="shared" si="5"/>
        <v>11.094752818733738</v>
      </c>
    </row>
    <row r="29" spans="1:15" ht="24" customHeight="1" thickTop="1">
      <c r="A29" s="23" t="s">
        <v>30</v>
      </c>
      <c r="B29" s="18">
        <v>347310</v>
      </c>
      <c r="C29" s="18">
        <v>1258771</v>
      </c>
      <c r="D29" s="25">
        <f>B29+C29</f>
        <v>1606081</v>
      </c>
      <c r="E29" s="19">
        <v>468.19</v>
      </c>
      <c r="F29" s="18">
        <v>73380</v>
      </c>
      <c r="G29" s="20">
        <f t="shared" si="0"/>
        <v>156.7312415899528</v>
      </c>
      <c r="H29" s="19">
        <f t="shared" si="1"/>
        <v>3430.404323031248</v>
      </c>
      <c r="I29" s="19">
        <f t="shared" si="2"/>
        <v>741.8142207223564</v>
      </c>
      <c r="J29" s="19">
        <f t="shared" si="3"/>
        <v>21.88717634232761</v>
      </c>
      <c r="K29" s="19">
        <f t="shared" si="4"/>
        <v>4.733033524121014</v>
      </c>
      <c r="L29" s="18">
        <v>57304</v>
      </c>
      <c r="M29" s="18">
        <v>39115</v>
      </c>
      <c r="N29" s="19">
        <f t="shared" si="7"/>
        <v>28.027380287589</v>
      </c>
      <c r="O29" s="19">
        <f t="shared" si="5"/>
        <v>6.060833449671925</v>
      </c>
    </row>
    <row r="30" spans="1:15" ht="24" customHeight="1">
      <c r="A30" s="23" t="s">
        <v>31</v>
      </c>
      <c r="B30" s="18">
        <v>49987</v>
      </c>
      <c r="C30" s="18">
        <v>149469</v>
      </c>
      <c r="D30" s="27">
        <f>B30+C30</f>
        <v>199456</v>
      </c>
      <c r="E30" s="19">
        <v>98.45</v>
      </c>
      <c r="F30" s="18">
        <v>3891</v>
      </c>
      <c r="G30" s="20">
        <f t="shared" si="0"/>
        <v>39.522600304723206</v>
      </c>
      <c r="H30" s="19">
        <f t="shared" si="1"/>
        <v>2025.9624174707974</v>
      </c>
      <c r="I30" s="19">
        <f t="shared" si="2"/>
        <v>507.739969527679</v>
      </c>
      <c r="J30" s="19">
        <f t="shared" si="3"/>
        <v>51.26085839115908</v>
      </c>
      <c r="K30" s="19">
        <f t="shared" si="4"/>
        <v>12.846826008738114</v>
      </c>
      <c r="L30" s="18">
        <v>3276</v>
      </c>
      <c r="M30" s="18">
        <v>2041</v>
      </c>
      <c r="N30" s="19">
        <f t="shared" si="7"/>
        <v>60.88400488400488</v>
      </c>
      <c r="O30" s="19">
        <f t="shared" si="5"/>
        <v>15.258547008547009</v>
      </c>
    </row>
    <row r="31" spans="1:15" ht="24" customHeight="1" thickBot="1">
      <c r="A31" s="23" t="s">
        <v>42</v>
      </c>
      <c r="B31" s="18">
        <v>114238</v>
      </c>
      <c r="C31" s="18">
        <v>262735</v>
      </c>
      <c r="D31" s="26">
        <f>B31+C31</f>
        <v>376973</v>
      </c>
      <c r="E31" s="19">
        <v>241.88</v>
      </c>
      <c r="F31" s="18">
        <v>10154</v>
      </c>
      <c r="G31" s="20">
        <f t="shared" si="0"/>
        <v>41.97949396394907</v>
      </c>
      <c r="H31" s="19">
        <f t="shared" si="1"/>
        <v>1558.5124855300148</v>
      </c>
      <c r="I31" s="19">
        <f t="shared" si="2"/>
        <v>472.2920456424674</v>
      </c>
      <c r="J31" s="19">
        <f t="shared" si="3"/>
        <v>37.1255662792988</v>
      </c>
      <c r="K31" s="19">
        <f t="shared" si="4"/>
        <v>11.25054165845972</v>
      </c>
      <c r="L31" s="18">
        <v>9031</v>
      </c>
      <c r="M31" s="18">
        <v>5669</v>
      </c>
      <c r="N31" s="19">
        <f t="shared" si="7"/>
        <v>41.74211050824936</v>
      </c>
      <c r="O31" s="19">
        <f t="shared" si="5"/>
        <v>12.64954047170856</v>
      </c>
    </row>
    <row r="32" spans="1:15" ht="24" customHeight="1" thickBot="1" thickTop="1">
      <c r="A32" s="15" t="s">
        <v>48</v>
      </c>
      <c r="B32" s="16">
        <f>SUM(B29:B31)</f>
        <v>511535</v>
      </c>
      <c r="C32" s="16">
        <f>SUM(C29:C31)</f>
        <v>1670975</v>
      </c>
      <c r="D32" s="16">
        <f>SUM(D29:D31)</f>
        <v>2182510</v>
      </c>
      <c r="E32" s="17">
        <f>SUM(E29:E31)</f>
        <v>808.52</v>
      </c>
      <c r="F32" s="16">
        <f>SUM(F29:F31)</f>
        <v>87425</v>
      </c>
      <c r="G32" s="17">
        <f t="shared" si="0"/>
        <v>108.12966902488498</v>
      </c>
      <c r="H32" s="17">
        <f t="shared" si="1"/>
        <v>2699.389007074655</v>
      </c>
      <c r="I32" s="17">
        <f t="shared" si="2"/>
        <v>632.6807005392569</v>
      </c>
      <c r="J32" s="17">
        <f t="shared" si="3"/>
        <v>24.964369459536744</v>
      </c>
      <c r="K32" s="17">
        <f t="shared" si="4"/>
        <v>5.851129539605376</v>
      </c>
      <c r="L32" s="16">
        <f>SUM(L29:L31)</f>
        <v>69611</v>
      </c>
      <c r="M32" s="16">
        <f>SUM(M29:M31)</f>
        <v>46825</v>
      </c>
      <c r="N32" s="17">
        <f t="shared" si="7"/>
        <v>31.352947091695277</v>
      </c>
      <c r="O32" s="17">
        <f t="shared" si="5"/>
        <v>7.348479406990275</v>
      </c>
    </row>
    <row r="33" spans="1:15" ht="24" customHeight="1" thickBot="1" thickTop="1">
      <c r="A33" s="23" t="s">
        <v>43</v>
      </c>
      <c r="B33" s="18">
        <v>185212</v>
      </c>
      <c r="C33" s="18">
        <v>527964</v>
      </c>
      <c r="D33" s="25">
        <f>B33+C33</f>
        <v>713176</v>
      </c>
      <c r="E33" s="19">
        <v>238.99</v>
      </c>
      <c r="F33" s="18">
        <v>20467</v>
      </c>
      <c r="G33" s="20">
        <f t="shared" si="0"/>
        <v>85.63956650905895</v>
      </c>
      <c r="H33" s="19">
        <f t="shared" si="1"/>
        <v>2984.124858780702</v>
      </c>
      <c r="I33" s="19">
        <f t="shared" si="2"/>
        <v>774.9780325536633</v>
      </c>
      <c r="J33" s="19">
        <f t="shared" si="3"/>
        <v>34.84516538818586</v>
      </c>
      <c r="K33" s="19">
        <f t="shared" si="4"/>
        <v>9.049298871353887</v>
      </c>
      <c r="L33" s="18">
        <v>17509</v>
      </c>
      <c r="M33" s="18">
        <v>12086</v>
      </c>
      <c r="N33" s="19">
        <f t="shared" si="7"/>
        <v>40.73196641727112</v>
      </c>
      <c r="O33" s="19">
        <f t="shared" si="5"/>
        <v>10.57810269004512</v>
      </c>
    </row>
    <row r="34" spans="1:15" ht="24" customHeight="1" thickBot="1" thickTop="1">
      <c r="A34" s="15" t="s">
        <v>51</v>
      </c>
      <c r="B34" s="16">
        <f>B33</f>
        <v>185212</v>
      </c>
      <c r="C34" s="16">
        <f>C33</f>
        <v>527964</v>
      </c>
      <c r="D34" s="16">
        <f>D33</f>
        <v>713176</v>
      </c>
      <c r="E34" s="17">
        <f>E33</f>
        <v>238.99</v>
      </c>
      <c r="F34" s="16">
        <f>F33</f>
        <v>20467</v>
      </c>
      <c r="G34" s="17">
        <f t="shared" si="0"/>
        <v>85.63956650905895</v>
      </c>
      <c r="H34" s="17">
        <f>D34/E34</f>
        <v>2984.124858780702</v>
      </c>
      <c r="I34" s="17">
        <f t="shared" si="2"/>
        <v>774.9780325536633</v>
      </c>
      <c r="J34" s="17">
        <f t="shared" si="3"/>
        <v>34.84516538818586</v>
      </c>
      <c r="K34" s="17">
        <f t="shared" si="4"/>
        <v>9.049298871353887</v>
      </c>
      <c r="L34" s="16">
        <f>L33</f>
        <v>17509</v>
      </c>
      <c r="M34" s="16">
        <f>M33</f>
        <v>12086</v>
      </c>
      <c r="N34" s="17">
        <f t="shared" si="7"/>
        <v>40.73196641727112</v>
      </c>
      <c r="O34" s="17">
        <f t="shared" si="5"/>
        <v>10.57810269004512</v>
      </c>
    </row>
    <row r="35" spans="1:15" ht="24" customHeight="1" thickBot="1" thickTop="1">
      <c r="A35" s="15" t="s">
        <v>32</v>
      </c>
      <c r="B35" s="16">
        <f>B6+B9+B12+B18+B20+B23+B26+B28+B32+B34</f>
        <v>3971641</v>
      </c>
      <c r="C35" s="16">
        <f>C6+C9+C12+C18+C20+C23+C26+C28+C32+C34</f>
        <v>14254484</v>
      </c>
      <c r="D35" s="16">
        <f>D6+D9+D12+D18+D20+D23+D26+D28+D32+D34</f>
        <v>18226125</v>
      </c>
      <c r="E35" s="17">
        <f>E6+E9+E12+E18+E20+E23+E26+E28+E32+E34</f>
        <v>5676.23</v>
      </c>
      <c r="F35" s="16">
        <f>F6+F9+F12+F18+F20+F23+F26+F28+F32+F34</f>
        <v>1354765</v>
      </c>
      <c r="G35" s="17">
        <f t="shared" si="0"/>
        <v>238.67338004273967</v>
      </c>
      <c r="H35" s="17">
        <f>D35/E35</f>
        <v>3210.9560394839536</v>
      </c>
      <c r="I35" s="17">
        <f t="shared" si="2"/>
        <v>699.6969819757128</v>
      </c>
      <c r="J35" s="17">
        <f t="shared" si="3"/>
        <v>13.453347997623204</v>
      </c>
      <c r="K35" s="17">
        <f t="shared" si="4"/>
        <v>2.9316088030027347</v>
      </c>
      <c r="L35" s="16">
        <f>L6+L9+L12+L18+L20+L23+L26+L28+L32+L34</f>
        <v>1016269</v>
      </c>
      <c r="M35" s="16">
        <f>M6+M9+M12+M18+M20+M23+M26+M28+M32+M34</f>
        <v>733267</v>
      </c>
      <c r="N35" s="17">
        <f t="shared" si="7"/>
        <v>17.934351042883332</v>
      </c>
      <c r="O35" s="17">
        <f t="shared" si="5"/>
        <v>3.9080607595036354</v>
      </c>
    </row>
    <row r="36" ht="14.25" thickTop="1"/>
  </sheetData>
  <sheetProtection/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User</cp:lastModifiedBy>
  <cp:lastPrinted>2019-06-03T11:11:26Z</cp:lastPrinted>
  <dcterms:created xsi:type="dcterms:W3CDTF">1997-07-18T04:41:28Z</dcterms:created>
  <dcterms:modified xsi:type="dcterms:W3CDTF">2019-06-11T04:51:26Z</dcterms:modified>
  <cp:category/>
  <cp:version/>
  <cp:contentType/>
  <cp:contentStatus/>
</cp:coreProperties>
</file>