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0" windowWidth="19440" windowHeight="11640" activeTab="0"/>
  </bookViews>
  <sheets>
    <sheet name="H27.4.1" sheetId="1" r:id="rId1"/>
  </sheets>
  <definedNames>
    <definedName name="_xlnm.Print_Area" localSheetId="0">'H27.4.1'!$A$5:$O$35</definedName>
    <definedName name="_xlnm.Print_Titles" localSheetId="0">'H27.4.1'!$1:$4</definedName>
  </definedNames>
  <calcPr fullCalcOnLoad="1"/>
</workbook>
</file>

<file path=xl/sharedStrings.xml><?xml version="1.0" encoding="utf-8"?>
<sst xmlns="http://schemas.openxmlformats.org/spreadsheetml/2006/main" count="56" uniqueCount="53">
  <si>
    <t>実延長（ｍ）</t>
  </si>
  <si>
    <t>面積</t>
  </si>
  <si>
    <t>人口</t>
  </si>
  <si>
    <t>人口密度</t>
  </si>
  <si>
    <t>１ｋ㎡当たり道路延長</t>
  </si>
  <si>
    <t>一人当たり道路延長</t>
  </si>
  <si>
    <t>自動車保有台数　（台）</t>
  </si>
  <si>
    <t>自動車１台当たり道路延長</t>
  </si>
  <si>
    <t>建設部・土木事務所名</t>
  </si>
  <si>
    <t>国県道</t>
  </si>
  <si>
    <t>市町村道</t>
  </si>
  <si>
    <t>計</t>
  </si>
  <si>
    <t>（ｋ㎡）</t>
  </si>
  <si>
    <t>（人）</t>
  </si>
  <si>
    <t>（人／ｋ㎡）</t>
  </si>
  <si>
    <t>（ｍ／ｋ㎡）</t>
  </si>
  <si>
    <t>（ｍ／人）</t>
  </si>
  <si>
    <t>乗用車台数</t>
  </si>
  <si>
    <t>（ｍ／台）</t>
  </si>
  <si>
    <t>新居浜市</t>
  </si>
  <si>
    <t>西条市</t>
  </si>
  <si>
    <t>今治市</t>
  </si>
  <si>
    <t>松山市</t>
  </si>
  <si>
    <t>松前町</t>
  </si>
  <si>
    <t>砥部町</t>
  </si>
  <si>
    <t>大洲市</t>
  </si>
  <si>
    <t>内子町</t>
  </si>
  <si>
    <t>大洲土木計</t>
  </si>
  <si>
    <t>八幡浜市</t>
  </si>
  <si>
    <t>伊方町</t>
  </si>
  <si>
    <t>宇和島市</t>
  </si>
  <si>
    <t>松野町</t>
  </si>
  <si>
    <t>愛媛県合計</t>
  </si>
  <si>
    <t>四国中央土木計</t>
  </si>
  <si>
    <t>西予土木計</t>
  </si>
  <si>
    <t>西予市</t>
  </si>
  <si>
    <t>四国中央市</t>
  </si>
  <si>
    <t>上島町</t>
  </si>
  <si>
    <t>伊予市</t>
  </si>
  <si>
    <t>東温市</t>
  </si>
  <si>
    <t>久万高原町</t>
  </si>
  <si>
    <t>久万高原土木計</t>
  </si>
  <si>
    <t>鬼北町</t>
  </si>
  <si>
    <t>愛南町</t>
  </si>
  <si>
    <t>東予建設部計</t>
  </si>
  <si>
    <t>今治土木計</t>
  </si>
  <si>
    <t>中予建設部計</t>
  </si>
  <si>
    <t>八幡浜土木計</t>
  </si>
  <si>
    <t>南予建設部計</t>
  </si>
  <si>
    <t>市   町   規   模   及   び   道   路   普   及   率</t>
  </si>
  <si>
    <t>市町名及び</t>
  </si>
  <si>
    <t>愛南土木計</t>
  </si>
  <si>
    <t>（平成２７年４月１日現在）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</si>
</sst>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_ "/>
    <numFmt numFmtId="180" formatCode="0.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ＦＡ クリアレター"/>
      <family val="1"/>
    </font>
    <font>
      <sz val="11"/>
      <color indexed="8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="115" zoomScaleNormal="11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1" sqref="C11"/>
    </sheetView>
  </sheetViews>
  <sheetFormatPr defaultColWidth="8.875" defaultRowHeight="13.5"/>
  <cols>
    <col min="1" max="1" width="20.75390625" style="2" customWidth="1"/>
    <col min="2" max="4" width="15.875" style="2" customWidth="1"/>
    <col min="5" max="6" width="14.50390625" style="2" customWidth="1"/>
    <col min="7" max="15" width="15.875" style="2" customWidth="1"/>
    <col min="16" max="16384" width="8.875" style="2" customWidth="1"/>
  </cols>
  <sheetData>
    <row r="1" spans="1:15" ht="17.25">
      <c r="A1" s="2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3.5">
      <c r="M2" s="2" t="s">
        <v>52</v>
      </c>
    </row>
    <row r="3" spans="1:15" ht="18" customHeight="1">
      <c r="A3" s="22" t="s">
        <v>50</v>
      </c>
      <c r="B3" s="5" t="s">
        <v>0</v>
      </c>
      <c r="C3" s="5"/>
      <c r="D3" s="3"/>
      <c r="E3" s="4" t="s">
        <v>1</v>
      </c>
      <c r="F3" s="4" t="s">
        <v>2</v>
      </c>
      <c r="G3" s="4" t="s">
        <v>3</v>
      </c>
      <c r="H3" s="5" t="s">
        <v>4</v>
      </c>
      <c r="I3" s="3"/>
      <c r="J3" s="5" t="s">
        <v>5</v>
      </c>
      <c r="K3" s="3"/>
      <c r="L3" s="5" t="s">
        <v>6</v>
      </c>
      <c r="M3" s="3"/>
      <c r="N3" s="5" t="s">
        <v>7</v>
      </c>
      <c r="O3" s="3"/>
    </row>
    <row r="4" spans="1:15" ht="18" customHeight="1">
      <c r="A4" s="23" t="s">
        <v>8</v>
      </c>
      <c r="B4" s="6" t="s">
        <v>9</v>
      </c>
      <c r="C4" s="6" t="s">
        <v>10</v>
      </c>
      <c r="D4" s="7" t="s">
        <v>11</v>
      </c>
      <c r="E4" s="8" t="s">
        <v>12</v>
      </c>
      <c r="F4" s="8" t="s">
        <v>13</v>
      </c>
      <c r="G4" s="8" t="s">
        <v>14</v>
      </c>
      <c r="H4" s="9" t="s">
        <v>15</v>
      </c>
      <c r="I4" s="10" t="s">
        <v>9</v>
      </c>
      <c r="J4" s="9" t="s">
        <v>16</v>
      </c>
      <c r="K4" s="10" t="s">
        <v>9</v>
      </c>
      <c r="L4" s="11"/>
      <c r="M4" s="10" t="s">
        <v>17</v>
      </c>
      <c r="N4" s="11" t="s">
        <v>18</v>
      </c>
      <c r="O4" s="10" t="s">
        <v>9</v>
      </c>
    </row>
    <row r="5" spans="1:15" ht="24" customHeight="1" thickBot="1">
      <c r="A5" s="12" t="s">
        <v>36</v>
      </c>
      <c r="B5" s="13">
        <v>204755</v>
      </c>
      <c r="C5" s="13">
        <v>1004690</v>
      </c>
      <c r="D5" s="13">
        <v>1209445</v>
      </c>
      <c r="E5" s="14">
        <v>421.24</v>
      </c>
      <c r="F5" s="13">
        <v>87487</v>
      </c>
      <c r="G5" s="14">
        <f>F5/E5</f>
        <v>207.68920330452949</v>
      </c>
      <c r="H5" s="14">
        <f>D5/E5</f>
        <v>2871.154211375938</v>
      </c>
      <c r="I5" s="14">
        <f>B5/E5</f>
        <v>486.07682081473746</v>
      </c>
      <c r="J5" s="14">
        <f>D5/F5</f>
        <v>13.824282464823344</v>
      </c>
      <c r="K5" s="14">
        <f>B5/F5</f>
        <v>2.340404860150651</v>
      </c>
      <c r="L5" s="13">
        <v>73247</v>
      </c>
      <c r="M5" s="13">
        <v>51997</v>
      </c>
      <c r="N5" s="14">
        <f>D5/L5</f>
        <v>16.51187079334307</v>
      </c>
      <c r="O5" s="14">
        <f>B5/L5</f>
        <v>2.7954045899490763</v>
      </c>
    </row>
    <row r="6" spans="1:15" ht="24" customHeight="1" thickBot="1" thickTop="1">
      <c r="A6" s="15" t="s">
        <v>33</v>
      </c>
      <c r="B6" s="16">
        <f>B5</f>
        <v>204755</v>
      </c>
      <c r="C6" s="16">
        <f>C5</f>
        <v>1004690</v>
      </c>
      <c r="D6" s="16">
        <f>D5</f>
        <v>1209445</v>
      </c>
      <c r="E6" s="17">
        <f>E5</f>
        <v>421.24</v>
      </c>
      <c r="F6" s="16">
        <f>F5</f>
        <v>87487</v>
      </c>
      <c r="G6" s="17">
        <f aca="true" t="shared" si="0" ref="G6:G35">F6/E6</f>
        <v>207.68920330452949</v>
      </c>
      <c r="H6" s="17">
        <f aca="true" t="shared" si="1" ref="H6:H33">D6/E6</f>
        <v>2871.154211375938</v>
      </c>
      <c r="I6" s="17">
        <f aca="true" t="shared" si="2" ref="I6:I35">B6/E6</f>
        <v>486.07682081473746</v>
      </c>
      <c r="J6" s="17">
        <f aca="true" t="shared" si="3" ref="J6:J35">D6/F6</f>
        <v>13.824282464823344</v>
      </c>
      <c r="K6" s="17">
        <f aca="true" t="shared" si="4" ref="K6:K35">B6/F6</f>
        <v>2.340404860150651</v>
      </c>
      <c r="L6" s="16">
        <f>L5</f>
        <v>73247</v>
      </c>
      <c r="M6" s="16">
        <f>M5</f>
        <v>51997</v>
      </c>
      <c r="N6" s="17">
        <f aca="true" t="shared" si="5" ref="N6:N35">D6/L6</f>
        <v>16.51187079334307</v>
      </c>
      <c r="O6" s="17">
        <f aca="true" t="shared" si="6" ref="O6:O35">B6/L6</f>
        <v>2.7954045899490763</v>
      </c>
    </row>
    <row r="7" spans="1:15" ht="24" customHeight="1" thickTop="1">
      <c r="A7" s="23" t="s">
        <v>19</v>
      </c>
      <c r="B7" s="18">
        <v>109263</v>
      </c>
      <c r="C7" s="18">
        <v>487456</v>
      </c>
      <c r="D7" s="18">
        <v>596719</v>
      </c>
      <c r="E7" s="19">
        <v>234.46</v>
      </c>
      <c r="F7" s="18">
        <v>118352</v>
      </c>
      <c r="G7" s="20">
        <f t="shared" si="0"/>
        <v>504.7854644715516</v>
      </c>
      <c r="H7" s="19">
        <f t="shared" si="1"/>
        <v>2545.0780516932523</v>
      </c>
      <c r="I7" s="19">
        <f t="shared" si="2"/>
        <v>466.0197901561034</v>
      </c>
      <c r="J7" s="19">
        <f t="shared" si="3"/>
        <v>5.041900432607814</v>
      </c>
      <c r="K7" s="19">
        <f t="shared" si="4"/>
        <v>0.9232036636474247</v>
      </c>
      <c r="L7" s="18">
        <v>90089</v>
      </c>
      <c r="M7" s="18">
        <v>67394</v>
      </c>
      <c r="N7" s="19">
        <f t="shared" si="5"/>
        <v>6.62366104629866</v>
      </c>
      <c r="O7" s="19">
        <f t="shared" si="6"/>
        <v>1.212833975291101</v>
      </c>
    </row>
    <row r="8" spans="1:15" ht="24" customHeight="1" thickBot="1">
      <c r="A8" s="23" t="s">
        <v>20</v>
      </c>
      <c r="B8" s="18">
        <v>268191</v>
      </c>
      <c r="C8" s="18">
        <v>1090230</v>
      </c>
      <c r="D8" s="18">
        <v>1358421</v>
      </c>
      <c r="E8" s="19">
        <v>509.98</v>
      </c>
      <c r="F8" s="18">
        <v>109012</v>
      </c>
      <c r="G8" s="20">
        <f t="shared" si="0"/>
        <v>213.75740225106867</v>
      </c>
      <c r="H8" s="19">
        <f t="shared" si="1"/>
        <v>2663.675046080238</v>
      </c>
      <c r="I8" s="19">
        <f t="shared" si="2"/>
        <v>525.885328836425</v>
      </c>
      <c r="J8" s="19">
        <f t="shared" si="3"/>
        <v>12.461206105749826</v>
      </c>
      <c r="K8" s="19">
        <f t="shared" si="4"/>
        <v>2.460197042527428</v>
      </c>
      <c r="L8" s="18">
        <v>88306</v>
      </c>
      <c r="M8" s="18">
        <v>63599</v>
      </c>
      <c r="N8" s="19">
        <f t="shared" si="5"/>
        <v>15.383111000385025</v>
      </c>
      <c r="O8" s="19">
        <f t="shared" si="6"/>
        <v>3.0370642991416212</v>
      </c>
    </row>
    <row r="9" spans="1:15" ht="24" customHeight="1" thickBot="1" thickTop="1">
      <c r="A9" s="15" t="s">
        <v>44</v>
      </c>
      <c r="B9" s="16">
        <f>SUM(B7:B8)</f>
        <v>377454</v>
      </c>
      <c r="C9" s="16">
        <f>SUM(C7:C8)</f>
        <v>1577686</v>
      </c>
      <c r="D9" s="16">
        <f>SUM(D7:D8)</f>
        <v>1955140</v>
      </c>
      <c r="E9" s="17">
        <f>SUM(E7:E8)</f>
        <v>744.44</v>
      </c>
      <c r="F9" s="16">
        <f>SUM(F7:F8)</f>
        <v>227364</v>
      </c>
      <c r="G9" s="17">
        <f t="shared" si="0"/>
        <v>305.4161517382193</v>
      </c>
      <c r="H9" s="17">
        <f t="shared" si="1"/>
        <v>2626.3231422277145</v>
      </c>
      <c r="I9" s="17">
        <f t="shared" si="2"/>
        <v>507.0307882435119</v>
      </c>
      <c r="J9" s="17">
        <f t="shared" si="3"/>
        <v>8.599162576309354</v>
      </c>
      <c r="K9" s="17">
        <f t="shared" si="4"/>
        <v>1.660130891434</v>
      </c>
      <c r="L9" s="16">
        <f>SUM(L7:L8)</f>
        <v>178395</v>
      </c>
      <c r="M9" s="16">
        <f>SUM(M7:M8)</f>
        <v>130993</v>
      </c>
      <c r="N9" s="17">
        <f t="shared" si="5"/>
        <v>10.95961209675159</v>
      </c>
      <c r="O9" s="17">
        <f t="shared" si="6"/>
        <v>2.1158328428487345</v>
      </c>
    </row>
    <row r="10" spans="1:15" ht="24" customHeight="1" thickTop="1">
      <c r="A10" s="23" t="s">
        <v>21</v>
      </c>
      <c r="B10" s="18">
        <v>335693</v>
      </c>
      <c r="C10" s="18">
        <v>1562612</v>
      </c>
      <c r="D10" s="18">
        <v>1898305</v>
      </c>
      <c r="E10" s="19">
        <v>419.13</v>
      </c>
      <c r="F10" s="18">
        <v>158735</v>
      </c>
      <c r="G10" s="20">
        <f t="shared" si="0"/>
        <v>378.72497793047506</v>
      </c>
      <c r="H10" s="19">
        <f t="shared" si="1"/>
        <v>4529.155631904183</v>
      </c>
      <c r="I10" s="19">
        <f t="shared" si="2"/>
        <v>800.9281129959678</v>
      </c>
      <c r="J10" s="19">
        <f t="shared" si="3"/>
        <v>11.95895675181907</v>
      </c>
      <c r="K10" s="19">
        <f t="shared" si="4"/>
        <v>2.114801398557344</v>
      </c>
      <c r="L10" s="18">
        <v>123924</v>
      </c>
      <c r="M10" s="18">
        <v>88475</v>
      </c>
      <c r="N10" s="19">
        <f t="shared" si="5"/>
        <v>15.31829992576095</v>
      </c>
      <c r="O10" s="19">
        <f t="shared" si="6"/>
        <v>2.7088618830896354</v>
      </c>
    </row>
    <row r="11" spans="1:15" ht="24" customHeight="1" thickBot="1">
      <c r="A11" s="23" t="s">
        <v>37</v>
      </c>
      <c r="B11" s="18">
        <v>34171</v>
      </c>
      <c r="C11" s="18">
        <v>110103</v>
      </c>
      <c r="D11" s="18">
        <v>144274</v>
      </c>
      <c r="E11" s="19">
        <v>30.38</v>
      </c>
      <c r="F11" s="18">
        <v>7066</v>
      </c>
      <c r="G11" s="20">
        <f t="shared" si="0"/>
        <v>232.587228439763</v>
      </c>
      <c r="H11" s="19">
        <f t="shared" si="1"/>
        <v>4748.9795918367345</v>
      </c>
      <c r="I11" s="19">
        <f t="shared" si="2"/>
        <v>1124.7860434496379</v>
      </c>
      <c r="J11" s="19">
        <f t="shared" si="3"/>
        <v>20.41805830738749</v>
      </c>
      <c r="K11" s="19">
        <f t="shared" si="4"/>
        <v>4.835975091989811</v>
      </c>
      <c r="L11" s="18">
        <v>4131</v>
      </c>
      <c r="M11" s="18">
        <v>2792</v>
      </c>
      <c r="N11" s="19">
        <f t="shared" si="5"/>
        <v>34.924715565238444</v>
      </c>
      <c r="O11" s="19">
        <f t="shared" si="6"/>
        <v>8.271847010409102</v>
      </c>
    </row>
    <row r="12" spans="1:15" ht="24" customHeight="1" thickBot="1" thickTop="1">
      <c r="A12" s="15" t="s">
        <v>45</v>
      </c>
      <c r="B12" s="16">
        <f>SUM(B10:B11)</f>
        <v>369864</v>
      </c>
      <c r="C12" s="16">
        <f>SUM(C10:C11)</f>
        <v>1672715</v>
      </c>
      <c r="D12" s="16">
        <f>SUM(D10:D11)</f>
        <v>2042579</v>
      </c>
      <c r="E12" s="17">
        <f>SUM(E10:E11)</f>
        <v>449.51</v>
      </c>
      <c r="F12" s="16">
        <f>SUM(F10:F11)</f>
        <v>165801</v>
      </c>
      <c r="G12" s="17">
        <f t="shared" si="0"/>
        <v>368.848301483838</v>
      </c>
      <c r="H12" s="17">
        <f t="shared" si="1"/>
        <v>4544.012369024049</v>
      </c>
      <c r="I12" s="17">
        <f t="shared" si="2"/>
        <v>822.8159551511646</v>
      </c>
      <c r="J12" s="17">
        <f t="shared" si="3"/>
        <v>12.31946128189818</v>
      </c>
      <c r="K12" s="17">
        <f t="shared" si="4"/>
        <v>2.230770622613856</v>
      </c>
      <c r="L12" s="16">
        <f>SUM(L10:L11)</f>
        <v>128055</v>
      </c>
      <c r="M12" s="16">
        <f>SUM(M10:M11)</f>
        <v>91267</v>
      </c>
      <c r="N12" s="17">
        <f t="shared" si="5"/>
        <v>15.950794580453712</v>
      </c>
      <c r="O12" s="17">
        <f t="shared" si="6"/>
        <v>2.8883214243879585</v>
      </c>
    </row>
    <row r="13" spans="1:15" ht="24" customHeight="1" thickTop="1">
      <c r="A13" s="23" t="s">
        <v>22</v>
      </c>
      <c r="B13" s="18">
        <v>387430</v>
      </c>
      <c r="C13" s="18">
        <v>1765041</v>
      </c>
      <c r="D13" s="18">
        <v>2152471</v>
      </c>
      <c r="E13" s="19">
        <v>429.37</v>
      </c>
      <c r="F13" s="18">
        <v>515342</v>
      </c>
      <c r="G13" s="20">
        <f t="shared" si="0"/>
        <v>1200.228241376901</v>
      </c>
      <c r="H13" s="19">
        <f t="shared" si="1"/>
        <v>5013.091273260824</v>
      </c>
      <c r="I13" s="19">
        <f t="shared" si="2"/>
        <v>902.3220066609218</v>
      </c>
      <c r="J13" s="19">
        <f t="shared" si="3"/>
        <v>4.176781632391693</v>
      </c>
      <c r="K13" s="19">
        <f t="shared" si="4"/>
        <v>0.7517920138471151</v>
      </c>
      <c r="L13" s="18">
        <v>322795</v>
      </c>
      <c r="M13" s="18">
        <v>247313</v>
      </c>
      <c r="N13" s="19">
        <f t="shared" si="5"/>
        <v>6.668229061788441</v>
      </c>
      <c r="O13" s="19">
        <f t="shared" si="6"/>
        <v>1.2002354435477625</v>
      </c>
    </row>
    <row r="14" spans="1:15" ht="24" customHeight="1">
      <c r="A14" s="23" t="s">
        <v>38</v>
      </c>
      <c r="B14" s="18">
        <v>189087</v>
      </c>
      <c r="C14" s="18">
        <v>575294</v>
      </c>
      <c r="D14" s="18">
        <v>764381</v>
      </c>
      <c r="E14" s="19">
        <v>194.44</v>
      </c>
      <c r="F14" s="18">
        <v>36881</v>
      </c>
      <c r="G14" s="20">
        <f t="shared" si="0"/>
        <v>189.67804978399508</v>
      </c>
      <c r="H14" s="19">
        <f t="shared" si="1"/>
        <v>3931.1921415346637</v>
      </c>
      <c r="I14" s="19">
        <f t="shared" si="2"/>
        <v>972.4696564492903</v>
      </c>
      <c r="J14" s="19">
        <f t="shared" si="3"/>
        <v>20.725603969523604</v>
      </c>
      <c r="K14" s="19">
        <f t="shared" si="4"/>
        <v>5.1269488354437245</v>
      </c>
      <c r="L14" s="18">
        <v>28522</v>
      </c>
      <c r="M14" s="18">
        <v>19496</v>
      </c>
      <c r="N14" s="19">
        <f t="shared" si="5"/>
        <v>26.799698478367574</v>
      </c>
      <c r="O14" s="19">
        <f t="shared" si="6"/>
        <v>6.629514059322628</v>
      </c>
    </row>
    <row r="15" spans="1:15" ht="24" customHeight="1">
      <c r="A15" s="23" t="s">
        <v>39</v>
      </c>
      <c r="B15" s="18">
        <v>105257</v>
      </c>
      <c r="C15" s="18">
        <v>359313</v>
      </c>
      <c r="D15" s="18">
        <v>464570</v>
      </c>
      <c r="E15" s="19">
        <v>211.3</v>
      </c>
      <c r="F15" s="18">
        <v>34517</v>
      </c>
      <c r="G15" s="20">
        <f t="shared" si="0"/>
        <v>163.3554188357785</v>
      </c>
      <c r="H15" s="19">
        <f t="shared" si="1"/>
        <v>2198.6275437766208</v>
      </c>
      <c r="I15" s="19">
        <f t="shared" si="2"/>
        <v>498.140085186938</v>
      </c>
      <c r="J15" s="19">
        <f t="shared" si="3"/>
        <v>13.459165049106238</v>
      </c>
      <c r="K15" s="19">
        <f t="shared" si="4"/>
        <v>3.049424921053394</v>
      </c>
      <c r="L15" s="18">
        <v>26616</v>
      </c>
      <c r="M15" s="18">
        <v>18522</v>
      </c>
      <c r="N15" s="19">
        <f t="shared" si="5"/>
        <v>17.45453862338443</v>
      </c>
      <c r="O15" s="19">
        <f t="shared" si="6"/>
        <v>3.9546513375413284</v>
      </c>
    </row>
    <row r="16" spans="1:15" ht="24" customHeight="1">
      <c r="A16" s="23" t="s">
        <v>23</v>
      </c>
      <c r="B16" s="18">
        <v>23043</v>
      </c>
      <c r="C16" s="18">
        <v>181852</v>
      </c>
      <c r="D16" s="18">
        <v>204895</v>
      </c>
      <c r="E16" s="19">
        <v>20.41</v>
      </c>
      <c r="F16" s="18">
        <v>29897</v>
      </c>
      <c r="G16" s="20">
        <f t="shared" si="0"/>
        <v>1464.8211660950515</v>
      </c>
      <c r="H16" s="19">
        <f t="shared" si="1"/>
        <v>10038.951494365507</v>
      </c>
      <c r="I16" s="19">
        <f t="shared" si="2"/>
        <v>1129.0053895149435</v>
      </c>
      <c r="J16" s="19">
        <f t="shared" si="3"/>
        <v>6.853363213700371</v>
      </c>
      <c r="K16" s="19">
        <f t="shared" si="4"/>
        <v>0.7707462287186005</v>
      </c>
      <c r="L16" s="18">
        <v>21028</v>
      </c>
      <c r="M16" s="18">
        <v>15430</v>
      </c>
      <c r="N16" s="19">
        <f t="shared" si="5"/>
        <v>9.74391287806734</v>
      </c>
      <c r="O16" s="19">
        <f t="shared" si="6"/>
        <v>1.0958246147993151</v>
      </c>
    </row>
    <row r="17" spans="1:15" ht="24" customHeight="1" thickBot="1">
      <c r="A17" s="23" t="s">
        <v>24</v>
      </c>
      <c r="B17" s="18">
        <v>75293</v>
      </c>
      <c r="C17" s="18">
        <v>253533</v>
      </c>
      <c r="D17" s="18">
        <v>328826</v>
      </c>
      <c r="E17" s="19">
        <v>101.59</v>
      </c>
      <c r="F17" s="18">
        <v>21262</v>
      </c>
      <c r="G17" s="20">
        <f>F17/E17</f>
        <v>209.29225317452506</v>
      </c>
      <c r="H17" s="19">
        <f t="shared" si="1"/>
        <v>3236.7949601338714</v>
      </c>
      <c r="I17" s="19">
        <f t="shared" si="2"/>
        <v>741.1457820651639</v>
      </c>
      <c r="J17" s="19">
        <f t="shared" si="3"/>
        <v>15.4654312858621</v>
      </c>
      <c r="K17" s="19">
        <f t="shared" si="4"/>
        <v>3.541200263380679</v>
      </c>
      <c r="L17" s="18">
        <v>17012</v>
      </c>
      <c r="M17" s="18">
        <v>11771</v>
      </c>
      <c r="N17" s="19">
        <f t="shared" si="5"/>
        <v>19.329061838702092</v>
      </c>
      <c r="O17" s="19">
        <f t="shared" si="6"/>
        <v>4.425875852339525</v>
      </c>
    </row>
    <row r="18" spans="1:15" ht="24" customHeight="1" thickBot="1" thickTop="1">
      <c r="A18" s="15" t="s">
        <v>46</v>
      </c>
      <c r="B18" s="16">
        <f>SUM(B13:B17)</f>
        <v>780110</v>
      </c>
      <c r="C18" s="16">
        <f>SUM(C13:C17)</f>
        <v>3135033</v>
      </c>
      <c r="D18" s="16">
        <f>SUM(D13:D17)</f>
        <v>3915143</v>
      </c>
      <c r="E18" s="17">
        <f>SUM(E13:E17)</f>
        <v>957.1099999999999</v>
      </c>
      <c r="F18" s="16">
        <f>SUM(F13:F17)</f>
        <v>637899</v>
      </c>
      <c r="G18" s="17">
        <f t="shared" si="0"/>
        <v>666.4845211104263</v>
      </c>
      <c r="H18" s="17">
        <f t="shared" si="1"/>
        <v>4090.5883336293637</v>
      </c>
      <c r="I18" s="17">
        <f t="shared" si="2"/>
        <v>815.0682784632907</v>
      </c>
      <c r="J18" s="17">
        <f t="shared" si="3"/>
        <v>6.137559394198768</v>
      </c>
      <c r="K18" s="17">
        <f t="shared" si="4"/>
        <v>1.222936546381167</v>
      </c>
      <c r="L18" s="16">
        <f>SUM(L13:L17)</f>
        <v>415973</v>
      </c>
      <c r="M18" s="16">
        <f>SUM(M13:M17)</f>
        <v>312532</v>
      </c>
      <c r="N18" s="17">
        <f t="shared" si="5"/>
        <v>9.412012318107184</v>
      </c>
      <c r="O18" s="17">
        <f t="shared" si="6"/>
        <v>1.8753861428506178</v>
      </c>
    </row>
    <row r="19" spans="1:15" ht="24" customHeight="1" thickBot="1" thickTop="1">
      <c r="A19" s="23" t="s">
        <v>40</v>
      </c>
      <c r="B19" s="18">
        <v>326279</v>
      </c>
      <c r="C19" s="18">
        <v>377384</v>
      </c>
      <c r="D19" s="18">
        <v>703663</v>
      </c>
      <c r="E19" s="19">
        <v>583.69</v>
      </c>
      <c r="F19" s="18">
        <v>8563</v>
      </c>
      <c r="G19" s="20">
        <f t="shared" si="0"/>
        <v>14.670458633863865</v>
      </c>
      <c r="H19" s="19">
        <f t="shared" si="1"/>
        <v>1205.5423255495211</v>
      </c>
      <c r="I19" s="19">
        <f t="shared" si="2"/>
        <v>558.9936438863094</v>
      </c>
      <c r="J19" s="19">
        <f t="shared" si="3"/>
        <v>82.17482190820974</v>
      </c>
      <c r="K19" s="19">
        <f t="shared" si="4"/>
        <v>38.10335162910195</v>
      </c>
      <c r="L19" s="18">
        <v>8361</v>
      </c>
      <c r="M19" s="18">
        <v>4707</v>
      </c>
      <c r="N19" s="19">
        <f t="shared" si="5"/>
        <v>84.16014830761871</v>
      </c>
      <c r="O19" s="19">
        <f t="shared" si="6"/>
        <v>39.02392058366224</v>
      </c>
    </row>
    <row r="20" spans="1:15" ht="24" customHeight="1" thickBot="1" thickTop="1">
      <c r="A20" s="15" t="s">
        <v>41</v>
      </c>
      <c r="B20" s="16">
        <f aca="true" t="shared" si="7" ref="B20:G20">B19</f>
        <v>326279</v>
      </c>
      <c r="C20" s="16">
        <f t="shared" si="7"/>
        <v>377384</v>
      </c>
      <c r="D20" s="16">
        <f t="shared" si="7"/>
        <v>703663</v>
      </c>
      <c r="E20" s="17">
        <f t="shared" si="7"/>
        <v>583.69</v>
      </c>
      <c r="F20" s="16">
        <f t="shared" si="7"/>
        <v>8563</v>
      </c>
      <c r="G20" s="17">
        <f t="shared" si="7"/>
        <v>14.670458633863865</v>
      </c>
      <c r="H20" s="17">
        <f t="shared" si="1"/>
        <v>1205.5423255495211</v>
      </c>
      <c r="I20" s="17">
        <f t="shared" si="2"/>
        <v>558.9936438863094</v>
      </c>
      <c r="J20" s="17">
        <f t="shared" si="3"/>
        <v>82.17482190820974</v>
      </c>
      <c r="K20" s="17">
        <f t="shared" si="4"/>
        <v>38.10335162910195</v>
      </c>
      <c r="L20" s="16">
        <f>L19</f>
        <v>8361</v>
      </c>
      <c r="M20" s="16">
        <f>M19</f>
        <v>4707</v>
      </c>
      <c r="N20" s="17">
        <f t="shared" si="5"/>
        <v>84.16014830761871</v>
      </c>
      <c r="O20" s="17">
        <f t="shared" si="6"/>
        <v>39.02392058366224</v>
      </c>
    </row>
    <row r="21" spans="1:15" ht="24" customHeight="1" thickTop="1">
      <c r="A21" s="23" t="s">
        <v>25</v>
      </c>
      <c r="B21" s="18">
        <v>360223</v>
      </c>
      <c r="C21" s="18">
        <v>1687518</v>
      </c>
      <c r="D21" s="18">
        <v>2047741</v>
      </c>
      <c r="E21" s="19">
        <v>432.22</v>
      </c>
      <c r="F21" s="18">
        <v>44478</v>
      </c>
      <c r="G21" s="20">
        <f t="shared" si="0"/>
        <v>102.9059275369025</v>
      </c>
      <c r="H21" s="19">
        <f t="shared" si="1"/>
        <v>4737.728471611679</v>
      </c>
      <c r="I21" s="19">
        <f t="shared" si="2"/>
        <v>833.4251075841006</v>
      </c>
      <c r="J21" s="19">
        <f t="shared" si="3"/>
        <v>46.03941274337875</v>
      </c>
      <c r="K21" s="19">
        <f t="shared" si="4"/>
        <v>8.098902828364585</v>
      </c>
      <c r="L21" s="18">
        <v>38008</v>
      </c>
      <c r="M21" s="18">
        <v>25582</v>
      </c>
      <c r="N21" s="19">
        <f t="shared" si="5"/>
        <v>53.876578615028414</v>
      </c>
      <c r="O21" s="19">
        <f t="shared" si="6"/>
        <v>9.477557356346033</v>
      </c>
    </row>
    <row r="22" spans="1:15" ht="24" customHeight="1" thickBot="1">
      <c r="A22" s="23" t="s">
        <v>26</v>
      </c>
      <c r="B22" s="18">
        <v>276184</v>
      </c>
      <c r="C22" s="18">
        <v>586677</v>
      </c>
      <c r="D22" s="18">
        <v>862861</v>
      </c>
      <c r="E22" s="19">
        <v>299.43</v>
      </c>
      <c r="F22" s="18">
        <v>16786</v>
      </c>
      <c r="G22" s="20">
        <f t="shared" si="0"/>
        <v>56.05984704271449</v>
      </c>
      <c r="H22" s="19">
        <f t="shared" si="1"/>
        <v>2881.678522526133</v>
      </c>
      <c r="I22" s="19">
        <f t="shared" si="2"/>
        <v>922.3658284073072</v>
      </c>
      <c r="J22" s="19">
        <f t="shared" si="3"/>
        <v>51.40361015131657</v>
      </c>
      <c r="K22" s="19">
        <f t="shared" si="4"/>
        <v>16.45323483855594</v>
      </c>
      <c r="L22" s="18">
        <v>14295</v>
      </c>
      <c r="M22" s="18">
        <v>8982</v>
      </c>
      <c r="N22" s="19">
        <f t="shared" si="5"/>
        <v>60.36103532703743</v>
      </c>
      <c r="O22" s="19">
        <f t="shared" si="6"/>
        <v>19.32032179083596</v>
      </c>
    </row>
    <row r="23" spans="1:15" ht="24" customHeight="1" thickBot="1" thickTop="1">
      <c r="A23" s="15" t="s">
        <v>27</v>
      </c>
      <c r="B23" s="16">
        <f>SUM(B21:B22)</f>
        <v>636407</v>
      </c>
      <c r="C23" s="16">
        <f>SUM(C21:C22)</f>
        <v>2274195</v>
      </c>
      <c r="D23" s="16">
        <f>SUM(D21:D22)</f>
        <v>2910602</v>
      </c>
      <c r="E23" s="17">
        <f>SUM(E21:E22)</f>
        <v>731.6500000000001</v>
      </c>
      <c r="F23" s="16">
        <f>SUM(F21:F22)</f>
        <v>61264</v>
      </c>
      <c r="G23" s="17">
        <f t="shared" si="0"/>
        <v>83.7340258320235</v>
      </c>
      <c r="H23" s="17">
        <f t="shared" si="1"/>
        <v>3978.1343538577185</v>
      </c>
      <c r="I23" s="17">
        <f t="shared" si="2"/>
        <v>869.8243695756166</v>
      </c>
      <c r="J23" s="17">
        <f t="shared" si="3"/>
        <v>47.50917341342387</v>
      </c>
      <c r="K23" s="17">
        <f t="shared" si="4"/>
        <v>10.387943980151476</v>
      </c>
      <c r="L23" s="16">
        <f>SUM(L21:L22)</f>
        <v>52303</v>
      </c>
      <c r="M23" s="16">
        <f>SUM(M21:M22)</f>
        <v>34564</v>
      </c>
      <c r="N23" s="17">
        <f t="shared" si="5"/>
        <v>55.648853794237425</v>
      </c>
      <c r="O23" s="17">
        <f t="shared" si="6"/>
        <v>12.167695925663919</v>
      </c>
    </row>
    <row r="24" spans="1:15" ht="24" customHeight="1" thickTop="1">
      <c r="A24" s="23" t="s">
        <v>28</v>
      </c>
      <c r="B24" s="18">
        <v>107082</v>
      </c>
      <c r="C24" s="18">
        <v>442951</v>
      </c>
      <c r="D24" s="18">
        <v>550033</v>
      </c>
      <c r="E24" s="19">
        <v>132.68</v>
      </c>
      <c r="F24" s="18">
        <v>35314</v>
      </c>
      <c r="G24" s="20">
        <f t="shared" si="0"/>
        <v>266.15917998191134</v>
      </c>
      <c r="H24" s="19">
        <f t="shared" si="1"/>
        <v>4145.560747663551</v>
      </c>
      <c r="I24" s="19">
        <f t="shared" si="2"/>
        <v>807.0696412420862</v>
      </c>
      <c r="J24" s="19">
        <f t="shared" si="3"/>
        <v>15.57549413830209</v>
      </c>
      <c r="K24" s="19">
        <f t="shared" si="4"/>
        <v>3.0322818145777877</v>
      </c>
      <c r="L24" s="18">
        <v>24921</v>
      </c>
      <c r="M24" s="18">
        <v>16723</v>
      </c>
      <c r="N24" s="19">
        <f t="shared" si="5"/>
        <v>22.07106456402231</v>
      </c>
      <c r="O24" s="19">
        <f t="shared" si="6"/>
        <v>4.296858071505959</v>
      </c>
    </row>
    <row r="25" spans="1:15" ht="24" customHeight="1" thickBot="1">
      <c r="A25" s="23" t="s">
        <v>29</v>
      </c>
      <c r="B25" s="18">
        <v>114341</v>
      </c>
      <c r="C25" s="18">
        <v>366486</v>
      </c>
      <c r="D25" s="18">
        <v>480827</v>
      </c>
      <c r="E25" s="19">
        <v>93.98</v>
      </c>
      <c r="F25" s="18">
        <v>9612</v>
      </c>
      <c r="G25" s="20">
        <f t="shared" si="0"/>
        <v>102.27708022983613</v>
      </c>
      <c r="H25" s="19">
        <f t="shared" si="1"/>
        <v>5116.269419025324</v>
      </c>
      <c r="I25" s="19">
        <f t="shared" si="2"/>
        <v>1216.6524792509044</v>
      </c>
      <c r="J25" s="19">
        <f t="shared" si="3"/>
        <v>50.02361631294215</v>
      </c>
      <c r="K25" s="19">
        <f t="shared" si="4"/>
        <v>11.895651269246775</v>
      </c>
      <c r="L25" s="18">
        <v>7854</v>
      </c>
      <c r="M25" s="18">
        <v>4800</v>
      </c>
      <c r="N25" s="19">
        <f t="shared" si="5"/>
        <v>61.22065189712249</v>
      </c>
      <c r="O25" s="19">
        <f t="shared" si="6"/>
        <v>14.558314234784824</v>
      </c>
    </row>
    <row r="26" spans="1:15" ht="24" customHeight="1" thickBot="1" thickTop="1">
      <c r="A26" s="15" t="s">
        <v>47</v>
      </c>
      <c r="B26" s="16">
        <f>SUM(B24:B25)</f>
        <v>221423</v>
      </c>
      <c r="C26" s="16">
        <f>SUM(C24:C25)</f>
        <v>809437</v>
      </c>
      <c r="D26" s="16">
        <f>SUM(D24:D25)</f>
        <v>1030860</v>
      </c>
      <c r="E26" s="17">
        <f>SUM(E24:E25)</f>
        <v>226.66000000000003</v>
      </c>
      <c r="F26" s="16">
        <f>SUM(F24:F25)</f>
        <v>44926</v>
      </c>
      <c r="G26" s="17">
        <f t="shared" si="0"/>
        <v>198.20877084620133</v>
      </c>
      <c r="H26" s="17">
        <f t="shared" si="1"/>
        <v>4548.045530750904</v>
      </c>
      <c r="I26" s="17">
        <f t="shared" si="2"/>
        <v>976.8949086737845</v>
      </c>
      <c r="J26" s="17">
        <f t="shared" si="3"/>
        <v>22.94573298312781</v>
      </c>
      <c r="K26" s="17">
        <f t="shared" si="4"/>
        <v>4.928615946222678</v>
      </c>
      <c r="L26" s="16">
        <f>SUM(L24:L25)</f>
        <v>32775</v>
      </c>
      <c r="M26" s="16">
        <f>SUM(M24:M25)</f>
        <v>21523</v>
      </c>
      <c r="N26" s="17">
        <f t="shared" si="5"/>
        <v>31.45263157894737</v>
      </c>
      <c r="O26" s="17">
        <f t="shared" si="6"/>
        <v>6.755850495804729</v>
      </c>
    </row>
    <row r="27" spans="1:15" ht="24" customHeight="1" thickBot="1" thickTop="1">
      <c r="A27" s="12" t="s">
        <v>35</v>
      </c>
      <c r="B27" s="13">
        <v>356994</v>
      </c>
      <c r="C27" s="13">
        <v>1138728</v>
      </c>
      <c r="D27" s="13">
        <v>1495722</v>
      </c>
      <c r="E27" s="14">
        <v>514.34</v>
      </c>
      <c r="F27" s="13">
        <v>39341</v>
      </c>
      <c r="G27" s="14">
        <f t="shared" si="0"/>
        <v>76.48831512229265</v>
      </c>
      <c r="H27" s="14">
        <f t="shared" si="1"/>
        <v>2908.041373410584</v>
      </c>
      <c r="I27" s="14">
        <f t="shared" si="2"/>
        <v>694.0817358167749</v>
      </c>
      <c r="J27" s="14">
        <f t="shared" si="3"/>
        <v>38.01941994357032</v>
      </c>
      <c r="K27" s="14">
        <f t="shared" si="4"/>
        <v>9.074349914847106</v>
      </c>
      <c r="L27" s="13">
        <v>32461</v>
      </c>
      <c r="M27" s="13">
        <v>20411</v>
      </c>
      <c r="N27" s="14">
        <f t="shared" si="5"/>
        <v>46.07750839468901</v>
      </c>
      <c r="O27" s="14">
        <f t="shared" si="6"/>
        <v>10.997627922738054</v>
      </c>
    </row>
    <row r="28" spans="1:15" ht="24" customHeight="1" thickBot="1" thickTop="1">
      <c r="A28" s="15" t="s">
        <v>34</v>
      </c>
      <c r="B28" s="16">
        <f>B27</f>
        <v>356994</v>
      </c>
      <c r="C28" s="16">
        <f>C27</f>
        <v>1138728</v>
      </c>
      <c r="D28" s="16">
        <f>D27</f>
        <v>1495722</v>
      </c>
      <c r="E28" s="17">
        <f>E27</f>
        <v>514.34</v>
      </c>
      <c r="F28" s="16">
        <f>F27</f>
        <v>39341</v>
      </c>
      <c r="G28" s="17">
        <f t="shared" si="0"/>
        <v>76.48831512229265</v>
      </c>
      <c r="H28" s="17">
        <f t="shared" si="1"/>
        <v>2908.041373410584</v>
      </c>
      <c r="I28" s="17">
        <f t="shared" si="2"/>
        <v>694.0817358167749</v>
      </c>
      <c r="J28" s="17">
        <f t="shared" si="3"/>
        <v>38.01941994357032</v>
      </c>
      <c r="K28" s="17">
        <f t="shared" si="4"/>
        <v>9.074349914847106</v>
      </c>
      <c r="L28" s="16">
        <f>L27</f>
        <v>32461</v>
      </c>
      <c r="M28" s="16">
        <f>M27</f>
        <v>20411</v>
      </c>
      <c r="N28" s="17">
        <f t="shared" si="5"/>
        <v>46.07750839468901</v>
      </c>
      <c r="O28" s="17">
        <f t="shared" si="6"/>
        <v>10.997627922738054</v>
      </c>
    </row>
    <row r="29" spans="1:15" ht="24" customHeight="1" thickTop="1">
      <c r="A29" s="23" t="s">
        <v>30</v>
      </c>
      <c r="B29" s="18">
        <v>346144</v>
      </c>
      <c r="C29" s="18">
        <v>1262324</v>
      </c>
      <c r="D29" s="18">
        <v>1608468</v>
      </c>
      <c r="E29" s="19">
        <v>468.15</v>
      </c>
      <c r="F29" s="18">
        <v>78281</v>
      </c>
      <c r="G29" s="20">
        <f t="shared" si="0"/>
        <v>167.21349994659832</v>
      </c>
      <c r="H29" s="19">
        <f t="shared" si="1"/>
        <v>3435.7962191605257</v>
      </c>
      <c r="I29" s="19">
        <f t="shared" si="2"/>
        <v>739.3869486275767</v>
      </c>
      <c r="J29" s="19">
        <f t="shared" si="3"/>
        <v>20.547361428699173</v>
      </c>
      <c r="K29" s="19">
        <f t="shared" si="4"/>
        <v>4.421813722359193</v>
      </c>
      <c r="L29" s="18">
        <v>57776</v>
      </c>
      <c r="M29" s="18">
        <v>39034</v>
      </c>
      <c r="N29" s="19">
        <f t="shared" si="5"/>
        <v>27.839725837718085</v>
      </c>
      <c r="O29" s="19">
        <f t="shared" si="6"/>
        <v>5.99113818886735</v>
      </c>
    </row>
    <row r="30" spans="1:15" ht="24" customHeight="1">
      <c r="A30" s="23" t="s">
        <v>31</v>
      </c>
      <c r="B30" s="18">
        <v>50008</v>
      </c>
      <c r="C30" s="18">
        <v>149473</v>
      </c>
      <c r="D30" s="18">
        <v>199481</v>
      </c>
      <c r="E30" s="19">
        <v>98.45</v>
      </c>
      <c r="F30" s="18">
        <v>4067</v>
      </c>
      <c r="G30" s="20">
        <f t="shared" si="0"/>
        <v>41.31030980192991</v>
      </c>
      <c r="H30" s="19">
        <f t="shared" si="1"/>
        <v>2026.2163534789233</v>
      </c>
      <c r="I30" s="19">
        <f t="shared" si="2"/>
        <v>507.9532757745048</v>
      </c>
      <c r="J30" s="19">
        <f t="shared" si="3"/>
        <v>49.04868453405459</v>
      </c>
      <c r="K30" s="19">
        <f t="shared" si="4"/>
        <v>12.296041308089501</v>
      </c>
      <c r="L30" s="18">
        <v>3305</v>
      </c>
      <c r="M30" s="18">
        <v>2050</v>
      </c>
      <c r="N30" s="19">
        <f t="shared" si="5"/>
        <v>60.35733736762481</v>
      </c>
      <c r="O30" s="19">
        <f t="shared" si="6"/>
        <v>15.131013615733737</v>
      </c>
    </row>
    <row r="31" spans="1:15" ht="24" customHeight="1" thickBot="1">
      <c r="A31" s="23" t="s">
        <v>42</v>
      </c>
      <c r="B31" s="18">
        <v>114274</v>
      </c>
      <c r="C31" s="18">
        <v>262324</v>
      </c>
      <c r="D31" s="18">
        <v>376598</v>
      </c>
      <c r="E31" s="19">
        <v>241.88</v>
      </c>
      <c r="F31" s="18">
        <v>10756</v>
      </c>
      <c r="G31" s="20">
        <f t="shared" si="0"/>
        <v>44.46833140400199</v>
      </c>
      <c r="H31" s="19">
        <f t="shared" si="1"/>
        <v>1556.962129981809</v>
      </c>
      <c r="I31" s="19">
        <f t="shared" si="2"/>
        <v>472.4408797750951</v>
      </c>
      <c r="J31" s="19">
        <f t="shared" si="3"/>
        <v>35.01283004834511</v>
      </c>
      <c r="K31" s="19">
        <f t="shared" si="4"/>
        <v>10.624209743399033</v>
      </c>
      <c r="L31" s="18">
        <v>9098</v>
      </c>
      <c r="M31" s="18">
        <v>5655</v>
      </c>
      <c r="N31" s="19">
        <f t="shared" si="5"/>
        <v>41.39349307540119</v>
      </c>
      <c r="O31" s="19">
        <f t="shared" si="6"/>
        <v>12.56034293251264</v>
      </c>
    </row>
    <row r="32" spans="1:15" ht="24" customHeight="1" thickBot="1" thickTop="1">
      <c r="A32" s="15" t="s">
        <v>48</v>
      </c>
      <c r="B32" s="16">
        <f>SUM(B29:B31)</f>
        <v>510426</v>
      </c>
      <c r="C32" s="16">
        <f>SUM(C29:C31)</f>
        <v>1674121</v>
      </c>
      <c r="D32" s="16">
        <f>SUM(D29:D31)</f>
        <v>2184547</v>
      </c>
      <c r="E32" s="17">
        <f>SUM(E29:E31)</f>
        <v>808.48</v>
      </c>
      <c r="F32" s="16">
        <f>SUM(F29:F31)</f>
        <v>93104</v>
      </c>
      <c r="G32" s="17">
        <f t="shared" si="0"/>
        <v>115.1593113002177</v>
      </c>
      <c r="H32" s="17">
        <f t="shared" si="1"/>
        <v>2702.042103700772</v>
      </c>
      <c r="I32" s="17">
        <f t="shared" si="2"/>
        <v>631.3402928953097</v>
      </c>
      <c r="J32" s="17">
        <f t="shared" si="3"/>
        <v>23.46351391991751</v>
      </c>
      <c r="K32" s="17">
        <f t="shared" si="4"/>
        <v>5.4823208455061</v>
      </c>
      <c r="L32" s="16">
        <f>SUM(L29:L31)</f>
        <v>70179</v>
      </c>
      <c r="M32" s="16">
        <f>SUM(M29:M31)</f>
        <v>46739</v>
      </c>
      <c r="N32" s="17">
        <f t="shared" si="5"/>
        <v>31.128214993089102</v>
      </c>
      <c r="O32" s="17">
        <f t="shared" si="6"/>
        <v>7.27320138502971</v>
      </c>
    </row>
    <row r="33" spans="1:15" ht="24" customHeight="1" thickBot="1" thickTop="1">
      <c r="A33" s="23" t="s">
        <v>43</v>
      </c>
      <c r="B33" s="18">
        <v>184777</v>
      </c>
      <c r="C33" s="18">
        <v>527227</v>
      </c>
      <c r="D33" s="18">
        <v>712004</v>
      </c>
      <c r="E33" s="19">
        <v>238.98</v>
      </c>
      <c r="F33" s="18">
        <v>22008</v>
      </c>
      <c r="G33" s="20">
        <f t="shared" si="0"/>
        <v>92.091388400703</v>
      </c>
      <c r="H33" s="19">
        <f t="shared" si="1"/>
        <v>2979.345551929032</v>
      </c>
      <c r="I33" s="19">
        <f t="shared" si="2"/>
        <v>773.1902251234413</v>
      </c>
      <c r="J33" s="19">
        <f t="shared" si="3"/>
        <v>32.352053798618684</v>
      </c>
      <c r="K33" s="19">
        <f t="shared" si="4"/>
        <v>8.39590149036714</v>
      </c>
      <c r="L33" s="18">
        <v>17566</v>
      </c>
      <c r="M33" s="18">
        <v>12106</v>
      </c>
      <c r="N33" s="19">
        <f t="shared" si="5"/>
        <v>40.533075259023114</v>
      </c>
      <c r="O33" s="19">
        <f t="shared" si="6"/>
        <v>10.51901400432654</v>
      </c>
    </row>
    <row r="34" spans="1:15" ht="24" customHeight="1" thickBot="1" thickTop="1">
      <c r="A34" s="15" t="s">
        <v>51</v>
      </c>
      <c r="B34" s="16">
        <f>B33</f>
        <v>184777</v>
      </c>
      <c r="C34" s="16">
        <f>C33</f>
        <v>527227</v>
      </c>
      <c r="D34" s="16">
        <f>D33</f>
        <v>712004</v>
      </c>
      <c r="E34" s="17">
        <f>E33</f>
        <v>238.98</v>
      </c>
      <c r="F34" s="16">
        <f>F33</f>
        <v>22008</v>
      </c>
      <c r="G34" s="17">
        <f t="shared" si="0"/>
        <v>92.091388400703</v>
      </c>
      <c r="H34" s="17">
        <f>D34/E34</f>
        <v>2979.345551929032</v>
      </c>
      <c r="I34" s="17">
        <f t="shared" si="2"/>
        <v>773.1902251234413</v>
      </c>
      <c r="J34" s="17">
        <f t="shared" si="3"/>
        <v>32.352053798618684</v>
      </c>
      <c r="K34" s="17">
        <f t="shared" si="4"/>
        <v>8.39590149036714</v>
      </c>
      <c r="L34" s="16">
        <f>L33</f>
        <v>17566</v>
      </c>
      <c r="M34" s="16">
        <f>M33</f>
        <v>12106</v>
      </c>
      <c r="N34" s="17">
        <f t="shared" si="5"/>
        <v>40.533075259023114</v>
      </c>
      <c r="O34" s="17">
        <f t="shared" si="6"/>
        <v>10.51901400432654</v>
      </c>
    </row>
    <row r="35" spans="1:15" ht="24" customHeight="1" thickBot="1" thickTop="1">
      <c r="A35" s="15" t="s">
        <v>32</v>
      </c>
      <c r="B35" s="16">
        <v>3968489</v>
      </c>
      <c r="C35" s="16">
        <v>14191216</v>
      </c>
      <c r="D35" s="16">
        <v>18159705</v>
      </c>
      <c r="E35" s="17">
        <v>5676.1</v>
      </c>
      <c r="F35" s="16">
        <v>1387757</v>
      </c>
      <c r="G35" s="17">
        <f t="shared" si="0"/>
        <v>244.49128803227566</v>
      </c>
      <c r="H35" s="17">
        <f>D35/E35</f>
        <v>3199.327883582037</v>
      </c>
      <c r="I35" s="17">
        <f t="shared" si="2"/>
        <v>699.1576963055619</v>
      </c>
      <c r="J35" s="17">
        <f t="shared" si="3"/>
        <v>13.085651882858455</v>
      </c>
      <c r="K35" s="17">
        <f t="shared" si="4"/>
        <v>2.8596425743123617</v>
      </c>
      <c r="L35" s="16">
        <v>1009334</v>
      </c>
      <c r="M35" s="16">
        <v>726839</v>
      </c>
      <c r="N35" s="17">
        <f t="shared" si="5"/>
        <v>17.991769820495495</v>
      </c>
      <c r="O35" s="17">
        <f t="shared" si="6"/>
        <v>3.931789675171945</v>
      </c>
    </row>
    <row r="36" ht="14.25" thickTop="1"/>
  </sheetData>
  <sheetProtection/>
  <printOptions horizontalCentered="1"/>
  <pageMargins left="0.3937007874015748" right="0.1968503937007874" top="0.5905511811023623" bottom="0.5905511811023623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2016-04-13T04:31:06Z</cp:lastPrinted>
  <dcterms:created xsi:type="dcterms:W3CDTF">1997-07-18T04:41:28Z</dcterms:created>
  <dcterms:modified xsi:type="dcterms:W3CDTF">2016-04-13T04:35:00Z</dcterms:modified>
  <cp:category/>
  <cp:version/>
  <cp:contentType/>
  <cp:contentStatus/>
</cp:coreProperties>
</file>