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11760" activeTab="0"/>
  </bookViews>
  <sheets>
    <sheet name="注意事項1" sheetId="1" r:id="rId1"/>
    <sheet name="注意事項2" sheetId="2" r:id="rId2"/>
  </sheets>
  <definedNames>
    <definedName name="_xlnm.Print_Area" localSheetId="0">'注意事項1'!$A$1:$AM$63</definedName>
    <definedName name="_xlnm.Print_Area" localSheetId="1">'注意事項2'!$A$1:$AM$57</definedName>
  </definedNames>
  <calcPr fullCalcOnLoad="1"/>
</workbook>
</file>

<file path=xl/sharedStrings.xml><?xml version="1.0" encoding="utf-8"?>
<sst xmlns="http://schemas.openxmlformats.org/spreadsheetml/2006/main" count="349" uniqueCount="132">
  <si>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</si>
  <si>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</si>
  <si>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</si>
  <si>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</si>
  <si>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</si>
  <si>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</si>
  <si>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</si>
  <si>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</si>
  <si>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</si>
  <si>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</si>
  <si>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</si>
  <si>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</si>
  <si>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</si>
  <si>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</si>
  <si>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</si>
  <si>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</si>
  <si>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</si>
  <si>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</si>
  <si>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</si>
  <si>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</si>
  <si>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</si>
  <si>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</si>
  <si>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</si>
  <si>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</si>
  <si>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</si>
  <si>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</si>
  <si>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</si>
  <si>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</si>
  <si>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</si>
  <si>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</si>
  <si>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</si>
  <si>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</si>
  <si>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</si>
  <si>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</si>
  <si>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</si>
  <si>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</si>
  <si>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</si>
  <si>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</si>
  <si>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</si>
  <si>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</si>
  <si>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</si>
  <si>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</si>
  <si>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</si>
  <si>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</si>
  <si>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</si>
  <si>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</si>
  <si>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</si>
  <si>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</si>
  <si>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</si>
  <si>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</si>
  <si>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</si>
  <si>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</si>
  <si>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</si>
  <si>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</si>
  <si>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</si>
  <si>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</si>
  <si>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</si>
  <si>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</si>
  <si>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2.各用語の定義は、「道路施設現況調査提要」による。</t>
  </si>
  <si>
    <t>今治市</t>
  </si>
  <si>
    <t>うち自動車</t>
  </si>
  <si>
    <t>交通不能</t>
  </si>
  <si>
    <t>3.本資料編には、一般国道１９６号のうち西日本高速道路(株)管理分を「一般国道指定区間」欄に含んでいる。</t>
  </si>
  <si>
    <t>西条市</t>
  </si>
  <si>
    <t>一般国道１９６号                     （西日本高速道路(株)管理）</t>
  </si>
  <si>
    <t xml:space="preserve">今治市 </t>
  </si>
  <si>
    <t>松山市　</t>
  </si>
  <si>
    <t>砥部町　</t>
  </si>
  <si>
    <t>東温市</t>
  </si>
  <si>
    <t>一般国道３１７号                     （本州四国連絡高速道路㈱管理）</t>
  </si>
  <si>
    <t>今治市</t>
  </si>
  <si>
    <t>単位　：　ｍ，　㎡</t>
  </si>
  <si>
    <t>（延　　　  長）       上段…渡 　 船
中段…未 供 用
下段…重 　 用</t>
  </si>
  <si>
    <t>上･･･延 べ  延 長　　 　   下･･･設置道路延長</t>
  </si>
  <si>
    <t>地下歩道</t>
  </si>
  <si>
    <t>3.5m未満</t>
  </si>
  <si>
    <t>4.本資料編には、一般国道３１７号のうち本州四国連絡高速道路(株)管理分を「一般国道指定区間」欄に含んでいる。</t>
  </si>
  <si>
    <t>単位　：　ｍ，　㎡</t>
  </si>
  <si>
    <t>（延　　　  長）       上段…渡 　 船
中段…未 供 用
下段…重 　 用</t>
  </si>
  <si>
    <t>一般国道３１７号                       （本州四国連絡高速道路㈱管理）</t>
  </si>
  <si>
    <t>5.本資料編は、一般県道今治大三島自転車道線及び松山川内自転車道線を除いている。</t>
  </si>
  <si>
    <t>単位　：　ｍ，　㎡</t>
  </si>
  <si>
    <t>（延　　　  長）       上段…渡 　 船
中段…未 供 用
下段…重 　 用</t>
  </si>
  <si>
    <t>1.本資料編は、国土交通省の「道路施設現況調査」の結果を集計し、平成２６年４月１日現在における道路の現況を収録したものである。</t>
  </si>
  <si>
    <t>6. 本資料編では、Ｐ.   に記述してある一般県道藤縄長浜線の１路線について</t>
  </si>
  <si>
    <t>（１）　路線数欄には含まれている。</t>
  </si>
  <si>
    <t>（２）　路線数以外の項目には、集計されていない。</t>
  </si>
  <si>
    <t>7. 本資料編には、高速自動車道は含んでいないが、平成２６年４月１日現在の各値は以下の通りである。</t>
  </si>
  <si>
    <t>単位　：　ｍ  ， ㎡</t>
  </si>
  <si>
    <t>（延　　　  長）       上段　…　渡 　 船
中段　…　未 供 用
下段　…　重 　 用</t>
  </si>
  <si>
    <t>　　　　　　　　　　　　　　　　　　実　　　　　　　延　　　　　長　　　　　　の　　　　　　内　　　　　訳</t>
  </si>
  <si>
    <t>路</t>
  </si>
  <si>
    <t>現</t>
  </si>
  <si>
    <t>旧</t>
  </si>
  <si>
    <t>新</t>
  </si>
  <si>
    <t>規　　　　格　　　　　改　　　　　良　　　　　済</t>
  </si>
  <si>
    <t>Ｊ</t>
  </si>
  <si>
    <t>Ｒ</t>
  </si>
  <si>
    <t>私</t>
  </si>
  <si>
    <t>鉄</t>
  </si>
  <si>
    <t>上･･･延 べ  延 長    下･･･設置道路延長</t>
  </si>
  <si>
    <t>歩</t>
  </si>
  <si>
    <t>地下歩道</t>
  </si>
  <si>
    <t>線</t>
  </si>
  <si>
    <t>セメント</t>
  </si>
  <si>
    <t>上…舗装率</t>
  </si>
  <si>
    <t>立</t>
  </si>
  <si>
    <t>平</t>
  </si>
  <si>
    <t>道</t>
  </si>
  <si>
    <t>系</t>
  </si>
  <si>
    <t>下…舗装計</t>
  </si>
  <si>
    <t>体</t>
  </si>
  <si>
    <t>面</t>
  </si>
  <si>
    <t>橋</t>
  </si>
  <si>
    <t>数</t>
  </si>
  <si>
    <t>県計</t>
  </si>
  <si>
    <t>　</t>
  </si>
  <si>
    <t>四国中央市</t>
  </si>
  <si>
    <t>新居浜市</t>
  </si>
  <si>
    <t xml:space="preserve"> </t>
  </si>
  <si>
    <t>四国縦貫自動車道</t>
  </si>
  <si>
    <t>東温市</t>
  </si>
  <si>
    <t>松山市</t>
  </si>
  <si>
    <t>砥部町</t>
  </si>
  <si>
    <t>伊予市</t>
  </si>
  <si>
    <t>内子町</t>
  </si>
  <si>
    <t>大洲市</t>
  </si>
  <si>
    <t>県計</t>
  </si>
  <si>
    <t>四国横断自動車道</t>
  </si>
  <si>
    <t>宇和島市</t>
  </si>
  <si>
    <t>西予市</t>
  </si>
  <si>
    <t>大洲市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</si>
</sst>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quot;&quot;"/>
    <numFmt numFmtId="188" formatCode="#,##0_;;&quot;&quot;"/>
    <numFmt numFmtId="189" formatCode="#,##0_);[Red]\(#,##0\)"/>
    <numFmt numFmtId="190" formatCode="#,###"/>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2"/>
      <color indexed="8"/>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hair"/>
    </border>
    <border>
      <left style="thin"/>
      <right style="thin"/>
      <top>
        <color indexed="63"/>
      </top>
      <bottom style="dotted"/>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7" fillId="0" borderId="0" applyNumberFormat="0" applyFill="0" applyBorder="0" applyAlignment="0" applyProtection="0"/>
    <xf numFmtId="0" fontId="46" fillId="31" borderId="0" applyNumberFormat="0" applyBorder="0" applyAlignment="0" applyProtection="0"/>
  </cellStyleXfs>
  <cellXfs count="319">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177" fontId="3" fillId="0" borderId="11"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horizontal="right" vertical="center"/>
    </xf>
    <xf numFmtId="177" fontId="3" fillId="0" borderId="15" xfId="0" applyNumberFormat="1" applyFont="1" applyBorder="1" applyAlignment="1">
      <alignment vertical="center"/>
    </xf>
    <xf numFmtId="177" fontId="3" fillId="0" borderId="10" xfId="0" applyNumberFormat="1" applyFont="1" applyBorder="1" applyAlignment="1">
      <alignment vertical="center"/>
    </xf>
    <xf numFmtId="177"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Border="1" applyAlignment="1">
      <alignment/>
    </xf>
    <xf numFmtId="49" fontId="3" fillId="0" borderId="0" xfId="0" applyNumberFormat="1" applyFont="1" applyAlignment="1">
      <alignment/>
    </xf>
    <xf numFmtId="182" fontId="3" fillId="0" borderId="11" xfId="0" applyNumberFormat="1" applyFont="1" applyBorder="1" applyAlignment="1">
      <alignment vertical="center"/>
    </xf>
    <xf numFmtId="182" fontId="3" fillId="0" borderId="15" xfId="0" applyNumberFormat="1" applyFont="1" applyBorder="1" applyAlignment="1">
      <alignment vertical="center"/>
    </xf>
    <xf numFmtId="182" fontId="3" fillId="0" borderId="10" xfId="0" applyNumberFormat="1" applyFont="1" applyBorder="1" applyAlignment="1">
      <alignment vertical="center"/>
    </xf>
    <xf numFmtId="182" fontId="3" fillId="0" borderId="16" xfId="0" applyNumberFormat="1" applyFont="1" applyBorder="1" applyAlignment="1">
      <alignment horizontal="right" vertical="center"/>
    </xf>
    <xf numFmtId="182" fontId="3" fillId="0" borderId="18" xfId="0" applyNumberFormat="1" applyFont="1" applyBorder="1" applyAlignment="1">
      <alignment vertical="center"/>
    </xf>
    <xf numFmtId="186" fontId="3" fillId="0" borderId="18" xfId="0" applyNumberFormat="1" applyFont="1" applyBorder="1" applyAlignment="1">
      <alignment vertical="center"/>
    </xf>
    <xf numFmtId="0" fontId="3" fillId="0" borderId="0" xfId="0" applyFont="1" applyBorder="1" applyAlignment="1">
      <alignment horizontal="center" vertical="distributed" textRotation="255"/>
    </xf>
    <xf numFmtId="0" fontId="4" fillId="0" borderId="0" xfId="0" applyFont="1" applyBorder="1" applyAlignment="1">
      <alignment horizontal="distributed" vertical="center"/>
    </xf>
    <xf numFmtId="0" fontId="3" fillId="0" borderId="0" xfId="0" applyFont="1" applyBorder="1" applyAlignment="1">
      <alignment horizontal="center"/>
    </xf>
    <xf numFmtId="177" fontId="3" fillId="0" borderId="0" xfId="0" applyNumberFormat="1" applyFont="1" applyBorder="1" applyAlignment="1">
      <alignment horizontal="right" vertical="center"/>
    </xf>
    <xf numFmtId="177"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0" fontId="8"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xf>
    <xf numFmtId="0" fontId="9"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Border="1" applyAlignment="1">
      <alignment horizontal="center"/>
    </xf>
    <xf numFmtId="0" fontId="9" fillId="0" borderId="1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9" xfId="0" applyFont="1" applyFill="1" applyBorder="1" applyAlignment="1">
      <alignment horizontal="centerContinuous" vertical="center"/>
    </xf>
    <xf numFmtId="0" fontId="8" fillId="0" borderId="20" xfId="0" applyFont="1" applyFill="1" applyBorder="1" applyAlignment="1">
      <alignment horizontal="centerContinuous" vertical="center"/>
    </xf>
    <xf numFmtId="0" fontId="8" fillId="0" borderId="21" xfId="0" applyFont="1" applyFill="1" applyBorder="1" applyAlignment="1">
      <alignment vertical="center"/>
    </xf>
    <xf numFmtId="0" fontId="8" fillId="0" borderId="21" xfId="0" applyFont="1"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horizontal="distributed" vertical="center"/>
    </xf>
    <xf numFmtId="0" fontId="9" fillId="0" borderId="12" xfId="0" applyFont="1" applyFill="1" applyBorder="1" applyAlignment="1">
      <alignment horizontal="center" vertical="center"/>
    </xf>
    <xf numFmtId="0" fontId="8" fillId="0" borderId="12" xfId="0" applyFont="1" applyFill="1" applyBorder="1" applyAlignment="1">
      <alignment vertical="center"/>
    </xf>
    <xf numFmtId="0" fontId="8" fillId="0" borderId="22" xfId="0" applyFont="1" applyFill="1" applyBorder="1" applyAlignment="1">
      <alignment horizontal="centerContinuous" vertical="center"/>
    </xf>
    <xf numFmtId="0" fontId="8" fillId="0" borderId="23" xfId="0" applyFont="1" applyFill="1" applyBorder="1" applyAlignment="1">
      <alignment horizontal="centerContinuous" vertical="center"/>
    </xf>
    <xf numFmtId="0" fontId="8" fillId="0" borderId="24" xfId="0" applyFont="1" applyFill="1" applyBorder="1" applyAlignment="1">
      <alignment horizontal="centerContinuous" vertical="center"/>
    </xf>
    <xf numFmtId="0" fontId="8" fillId="0" borderId="14" xfId="0" applyFont="1" applyFill="1" applyBorder="1" applyAlignment="1">
      <alignment vertical="center"/>
    </xf>
    <xf numFmtId="0" fontId="8" fillId="0" borderId="25"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8" fillId="0" borderId="25" xfId="0" applyFont="1" applyFill="1" applyBorder="1" applyAlignment="1">
      <alignment vertical="center"/>
    </xf>
    <xf numFmtId="0" fontId="8" fillId="0" borderId="13"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26" xfId="0" applyFont="1" applyFill="1" applyBorder="1" applyAlignment="1">
      <alignment horizontal="centerContinuous" vertical="center"/>
    </xf>
    <xf numFmtId="0" fontId="8" fillId="0" borderId="26"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0" xfId="0" applyFont="1" applyFill="1" applyBorder="1" applyAlignment="1">
      <alignment vertical="center"/>
    </xf>
    <xf numFmtId="0" fontId="9" fillId="0" borderId="12" xfId="0" applyFont="1" applyFill="1" applyBorder="1" applyAlignment="1">
      <alignment horizontal="center"/>
    </xf>
    <xf numFmtId="177" fontId="8" fillId="0" borderId="12" xfId="0" applyNumberFormat="1" applyFont="1" applyFill="1" applyBorder="1" applyAlignment="1">
      <alignment horizontal="right" vertical="center"/>
    </xf>
    <xf numFmtId="185" fontId="8" fillId="0" borderId="15" xfId="51" applyNumberFormat="1" applyFont="1" applyFill="1" applyBorder="1" applyAlignment="1">
      <alignment vertical="center"/>
    </xf>
    <xf numFmtId="177" fontId="8" fillId="0" borderId="27" xfId="0" applyNumberFormat="1" applyFont="1" applyFill="1" applyBorder="1" applyAlignment="1">
      <alignment horizontal="right" vertical="center"/>
    </xf>
    <xf numFmtId="0" fontId="9" fillId="0" borderId="10" xfId="0" applyFont="1" applyFill="1" applyBorder="1" applyAlignment="1">
      <alignment horizontal="center"/>
    </xf>
    <xf numFmtId="177" fontId="8" fillId="0" borderId="10" xfId="0" applyNumberFormat="1" applyFont="1" applyFill="1" applyBorder="1" applyAlignment="1">
      <alignment horizontal="right" vertical="center"/>
    </xf>
    <xf numFmtId="188" fontId="8" fillId="0" borderId="10" xfId="0" applyNumberFormat="1" applyFont="1" applyFill="1" applyBorder="1" applyAlignment="1">
      <alignment vertical="center"/>
    </xf>
    <xf numFmtId="0" fontId="10" fillId="0" borderId="12" xfId="0" applyFont="1" applyFill="1" applyBorder="1" applyAlignment="1">
      <alignment horizontal="center"/>
    </xf>
    <xf numFmtId="189" fontId="8" fillId="0" borderId="11" xfId="0" applyNumberFormat="1" applyFont="1" applyFill="1" applyBorder="1" applyAlignment="1">
      <alignment horizontal="right" vertical="center"/>
    </xf>
    <xf numFmtId="189" fontId="8" fillId="0" borderId="21" xfId="0" applyNumberFormat="1" applyFont="1" applyFill="1" applyBorder="1" applyAlignment="1">
      <alignment vertical="center"/>
    </xf>
    <xf numFmtId="0" fontId="10" fillId="0" borderId="21" xfId="0" applyFont="1" applyFill="1" applyBorder="1" applyAlignment="1">
      <alignment vertical="center"/>
    </xf>
    <xf numFmtId="0" fontId="8" fillId="0" borderId="11" xfId="0" applyFont="1" applyFill="1" applyBorder="1" applyAlignment="1">
      <alignment vertical="center"/>
    </xf>
    <xf numFmtId="0" fontId="10" fillId="0" borderId="0" xfId="0" applyFont="1" applyFill="1" applyAlignment="1">
      <alignment/>
    </xf>
    <xf numFmtId="0" fontId="8" fillId="0" borderId="15" xfId="0" applyFont="1" applyFill="1" applyBorder="1" applyAlignment="1">
      <alignment vertical="center"/>
    </xf>
    <xf numFmtId="177" fontId="8" fillId="0" borderId="28"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3" xfId="0" applyNumberFormat="1" applyFont="1" applyFill="1" applyBorder="1" applyAlignment="1">
      <alignment vertical="center"/>
    </xf>
    <xf numFmtId="0" fontId="10" fillId="0" borderId="10" xfId="0" applyFont="1" applyFill="1" applyBorder="1" applyAlignment="1">
      <alignment horizontal="center"/>
    </xf>
    <xf numFmtId="177" fontId="8" fillId="0" borderId="10" xfId="0" applyNumberFormat="1" applyFont="1" applyFill="1" applyBorder="1" applyAlignment="1">
      <alignment vertical="center"/>
    </xf>
    <xf numFmtId="177" fontId="3" fillId="0" borderId="18"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89" fontId="8" fillId="0" borderId="14" xfId="0" applyNumberFormat="1" applyFont="1" applyFill="1" applyBorder="1" applyAlignment="1">
      <alignment vertical="center"/>
    </xf>
    <xf numFmtId="0" fontId="3" fillId="0" borderId="12" xfId="0" applyFont="1" applyFill="1" applyBorder="1" applyAlignment="1">
      <alignment vertical="center"/>
    </xf>
    <xf numFmtId="189" fontId="3" fillId="0" borderId="11" xfId="0" applyNumberFormat="1" applyFont="1" applyFill="1" applyBorder="1" applyAlignment="1">
      <alignment horizontal="right" vertical="center"/>
    </xf>
    <xf numFmtId="189" fontId="3" fillId="0" borderId="21" xfId="0" applyNumberFormat="1" applyFont="1" applyFill="1" applyBorder="1" applyAlignment="1">
      <alignment vertical="center"/>
    </xf>
    <xf numFmtId="0" fontId="3" fillId="0" borderId="21" xfId="0" applyFont="1" applyFill="1" applyBorder="1" applyAlignment="1">
      <alignment vertical="center"/>
    </xf>
    <xf numFmtId="0" fontId="3" fillId="0" borderId="11" xfId="0" applyFont="1" applyFill="1" applyBorder="1" applyAlignment="1">
      <alignment vertical="center"/>
    </xf>
    <xf numFmtId="0" fontId="2" fillId="0" borderId="0" xfId="0" applyFont="1" applyFill="1" applyAlignment="1">
      <alignment/>
    </xf>
    <xf numFmtId="0" fontId="3" fillId="0" borderId="15" xfId="0" applyFont="1" applyFill="1" applyBorder="1" applyAlignment="1">
      <alignment vertical="center"/>
    </xf>
    <xf numFmtId="177" fontId="3" fillId="0" borderId="12"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3" xfId="0" applyNumberFormat="1" applyFont="1" applyFill="1" applyBorder="1" applyAlignment="1">
      <alignment vertical="center"/>
    </xf>
    <xf numFmtId="0" fontId="2" fillId="0" borderId="10" xfId="0" applyFont="1" applyFill="1" applyBorder="1" applyAlignment="1">
      <alignment/>
    </xf>
    <xf numFmtId="0" fontId="3" fillId="0" borderId="10" xfId="0" applyFont="1" applyFill="1" applyBorder="1" applyAlignment="1">
      <alignment vertical="center"/>
    </xf>
    <xf numFmtId="177" fontId="3" fillId="0" borderId="10" xfId="0" applyNumberFormat="1" applyFont="1" applyFill="1" applyBorder="1" applyAlignment="1">
      <alignment horizontal="right" vertical="center"/>
    </xf>
    <xf numFmtId="177" fontId="3" fillId="0" borderId="10" xfId="0" applyNumberFormat="1" applyFont="1" applyFill="1" applyBorder="1" applyAlignment="1">
      <alignment vertical="center"/>
    </xf>
    <xf numFmtId="189" fontId="3" fillId="0" borderId="10" xfId="0" applyNumberFormat="1" applyFont="1" applyFill="1" applyBorder="1" applyAlignment="1">
      <alignment horizontal="right" vertical="center"/>
    </xf>
    <xf numFmtId="0" fontId="10" fillId="0" borderId="12" xfId="0" applyFont="1" applyFill="1" applyBorder="1" applyAlignment="1">
      <alignment vertical="center"/>
    </xf>
    <xf numFmtId="0" fontId="10" fillId="0" borderId="15" xfId="0" applyFont="1" applyFill="1" applyBorder="1" applyAlignment="1">
      <alignment vertical="center"/>
    </xf>
    <xf numFmtId="0" fontId="10" fillId="0" borderId="10" xfId="0" applyFont="1" applyFill="1" applyBorder="1" applyAlignment="1">
      <alignment vertical="center"/>
    </xf>
    <xf numFmtId="185" fontId="3" fillId="0" borderId="15" xfId="51" applyNumberFormat="1" applyFont="1" applyFill="1" applyBorder="1" applyAlignment="1">
      <alignment vertical="center"/>
    </xf>
    <xf numFmtId="0" fontId="10" fillId="0" borderId="14" xfId="0" applyFont="1" applyFill="1" applyBorder="1" applyAlignment="1">
      <alignment horizontal="center"/>
    </xf>
    <xf numFmtId="0" fontId="10" fillId="0" borderId="14" xfId="0" applyFont="1" applyFill="1" applyBorder="1" applyAlignment="1">
      <alignment vertical="center"/>
    </xf>
    <xf numFmtId="189" fontId="8" fillId="0" borderId="10" xfId="0" applyNumberFormat="1" applyFont="1" applyFill="1" applyBorder="1" applyAlignment="1">
      <alignment vertical="center"/>
    </xf>
    <xf numFmtId="0" fontId="9" fillId="0" borderId="0" xfId="0" applyFont="1" applyFill="1" applyBorder="1" applyAlignment="1">
      <alignment horizontal="distributed" vertical="distributed"/>
    </xf>
    <xf numFmtId="189" fontId="8" fillId="0" borderId="0" xfId="0" applyNumberFormat="1" applyFont="1" applyFill="1" applyBorder="1" applyAlignment="1">
      <alignment vertical="center"/>
    </xf>
    <xf numFmtId="190" fontId="8" fillId="0" borderId="15" xfId="0" applyNumberFormat="1" applyFont="1" applyFill="1" applyBorder="1" applyAlignment="1">
      <alignment vertical="center"/>
    </xf>
    <xf numFmtId="177" fontId="8" fillId="0" borderId="18" xfId="0" applyNumberFormat="1" applyFont="1" applyFill="1" applyBorder="1" applyAlignment="1">
      <alignment horizontal="right" vertical="center"/>
    </xf>
    <xf numFmtId="0" fontId="10" fillId="0" borderId="11" xfId="0" applyFont="1" applyFill="1" applyBorder="1" applyAlignment="1">
      <alignment horizontal="center"/>
    </xf>
    <xf numFmtId="0" fontId="10" fillId="0" borderId="10" xfId="0" applyFont="1" applyFill="1" applyBorder="1" applyAlignment="1">
      <alignment/>
    </xf>
    <xf numFmtId="0" fontId="9" fillId="0" borderId="11" xfId="0" applyFont="1" applyFill="1" applyBorder="1" applyAlignment="1">
      <alignment horizontal="center"/>
    </xf>
    <xf numFmtId="38" fontId="8" fillId="0" borderId="15" xfId="51" applyFont="1" applyFill="1" applyBorder="1" applyAlignment="1">
      <alignment vertical="center"/>
    </xf>
    <xf numFmtId="189" fontId="3" fillId="0" borderId="14" xfId="0" applyNumberFormat="1" applyFont="1" applyFill="1" applyBorder="1" applyAlignment="1">
      <alignment vertical="center"/>
    </xf>
    <xf numFmtId="0" fontId="9" fillId="0" borderId="0" xfId="0" applyFont="1" applyFill="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19" xfId="0" applyFont="1" applyBorder="1" applyAlignment="1">
      <alignment horizontal="distributed" vertical="distributed"/>
    </xf>
    <xf numFmtId="0" fontId="3" fillId="0" borderId="20" xfId="0" applyFont="1" applyBorder="1" applyAlignment="1">
      <alignment horizontal="distributed" vertical="distributed"/>
    </xf>
    <xf numFmtId="0" fontId="3" fillId="0" borderId="21" xfId="0" applyFont="1" applyBorder="1" applyAlignment="1">
      <alignment horizontal="distributed" vertical="distributed"/>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6" xfId="0" applyFont="1" applyBorder="1" applyAlignment="1">
      <alignment horizontal="distributed" vertical="center"/>
    </xf>
    <xf numFmtId="0" fontId="3" fillId="0" borderId="25" xfId="0" applyFont="1" applyBorder="1" applyAlignment="1">
      <alignment horizontal="distributed"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24" xfId="0" applyNumberFormat="1" applyFont="1" applyBorder="1" applyAlignment="1">
      <alignment horizontal="distributed"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distributed" vertical="distributed"/>
    </xf>
    <xf numFmtId="0" fontId="3" fillId="0" borderId="25"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2" xfId="0" applyFont="1" applyBorder="1" applyAlignment="1">
      <alignment horizontal="distributed" vertical="distributed"/>
    </xf>
    <xf numFmtId="0" fontId="3" fillId="0" borderId="24" xfId="0" applyFont="1" applyBorder="1" applyAlignment="1">
      <alignment horizontal="distributed" vertical="distributed"/>
    </xf>
    <xf numFmtId="177" fontId="3" fillId="0" borderId="11"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28" xfId="0" applyNumberFormat="1" applyFont="1" applyBorder="1" applyAlignment="1">
      <alignment horizontal="right"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177" fontId="3" fillId="0" borderId="19" xfId="0" applyNumberFormat="1" applyFont="1" applyBorder="1" applyAlignment="1">
      <alignment horizontal="right" vertical="center"/>
    </xf>
    <xf numFmtId="177" fontId="3" fillId="0" borderId="30" xfId="0" applyNumberFormat="1" applyFont="1" applyBorder="1" applyAlignment="1">
      <alignment horizontal="right" vertical="center"/>
    </xf>
    <xf numFmtId="179" fontId="3" fillId="0" borderId="21" xfId="0" applyNumberFormat="1" applyFont="1" applyBorder="1" applyAlignment="1">
      <alignment horizontal="right" vertical="center"/>
    </xf>
    <xf numFmtId="179" fontId="3" fillId="0" borderId="31" xfId="0" applyNumberFormat="1" applyFont="1" applyBorder="1" applyAlignment="1">
      <alignment horizontal="right" vertical="center"/>
    </xf>
    <xf numFmtId="182" fontId="3" fillId="0" borderId="11" xfId="0" applyNumberFormat="1" applyFont="1" applyBorder="1" applyAlignment="1">
      <alignment horizontal="center" vertical="center"/>
    </xf>
    <xf numFmtId="182" fontId="3" fillId="0" borderId="12"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1" xfId="0" applyNumberFormat="1" applyFont="1" applyBorder="1" applyAlignment="1">
      <alignment horizontal="right" vertical="center"/>
    </xf>
    <xf numFmtId="182" fontId="3" fillId="0" borderId="28" xfId="0" applyNumberFormat="1" applyFont="1" applyBorder="1" applyAlignment="1">
      <alignment horizontal="right" vertical="center"/>
    </xf>
    <xf numFmtId="182" fontId="3" fillId="0" borderId="12" xfId="0" applyNumberFormat="1" applyFont="1" applyBorder="1" applyAlignment="1">
      <alignment horizontal="right" vertical="center"/>
    </xf>
    <xf numFmtId="182" fontId="3" fillId="0" borderId="10"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28"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7" fontId="3" fillId="0" borderId="10" xfId="0" applyNumberFormat="1" applyFont="1" applyBorder="1" applyAlignment="1">
      <alignment vertic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0" xfId="0" applyNumberFormat="1" applyFont="1" applyBorder="1" applyAlignment="1">
      <alignment horizontal="center" vertical="center"/>
    </xf>
    <xf numFmtId="176" fontId="3" fillId="0" borderId="21" xfId="0" applyNumberFormat="1" applyFont="1" applyBorder="1" applyAlignment="1">
      <alignment horizontal="right" vertical="center"/>
    </xf>
    <xf numFmtId="176" fontId="3" fillId="0" borderId="31" xfId="0" applyNumberFormat="1" applyFont="1" applyBorder="1" applyAlignment="1">
      <alignment horizontal="right" vertical="center"/>
    </xf>
    <xf numFmtId="0" fontId="3" fillId="0" borderId="0" xfId="0" applyFont="1" applyBorder="1" applyAlignment="1">
      <alignment horizontal="left" vertical="distributed"/>
    </xf>
    <xf numFmtId="177" fontId="3" fillId="0" borderId="32" xfId="0" applyNumberFormat="1" applyFont="1" applyBorder="1" applyAlignment="1">
      <alignment horizontal="right" vertical="center"/>
    </xf>
    <xf numFmtId="177"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3" fillId="0" borderId="11" xfId="0" applyFont="1" applyFill="1" applyBorder="1" applyAlignment="1">
      <alignment horizontal="center" vertical="distributed" textRotation="255"/>
    </xf>
    <xf numFmtId="0" fontId="3" fillId="0" borderId="12" xfId="0" applyFont="1" applyFill="1" applyBorder="1" applyAlignment="1">
      <alignment horizontal="center" vertical="distributed" textRotation="255"/>
    </xf>
    <xf numFmtId="0" fontId="3" fillId="0" borderId="10" xfId="0" applyFont="1" applyFill="1" applyBorder="1" applyAlignment="1">
      <alignment horizontal="center" vertical="distributed" textRotation="255"/>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9" xfId="0" applyFont="1" applyFill="1" applyBorder="1" applyAlignment="1">
      <alignment horizontal="distributed" vertical="distributed"/>
    </xf>
    <xf numFmtId="0" fontId="8" fillId="0" borderId="20" xfId="0" applyFont="1" applyFill="1" applyBorder="1" applyAlignment="1">
      <alignment horizontal="distributed" vertical="distributed"/>
    </xf>
    <xf numFmtId="0" fontId="8" fillId="0" borderId="21" xfId="0" applyFont="1" applyFill="1" applyBorder="1" applyAlignment="1">
      <alignment horizontal="distributed" vertical="distributed"/>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6" xfId="0" applyFont="1" applyFill="1" applyBorder="1" applyAlignment="1">
      <alignment horizontal="distributed" vertical="distributed"/>
    </xf>
    <xf numFmtId="0" fontId="8" fillId="0" borderId="25" xfId="0" applyFont="1" applyFill="1" applyBorder="1" applyAlignment="1">
      <alignment horizontal="distributed" vertical="distributed"/>
    </xf>
    <xf numFmtId="0" fontId="8" fillId="0" borderId="14" xfId="0" applyFont="1" applyFill="1" applyBorder="1" applyAlignment="1">
      <alignment horizontal="distributed" vertical="distributed"/>
    </xf>
    <xf numFmtId="0" fontId="8" fillId="0" borderId="2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11" xfId="0" applyFont="1" applyFill="1" applyBorder="1" applyAlignment="1">
      <alignment horizontal="center" vertical="center" textRotation="255" shrinkToFit="1"/>
    </xf>
    <xf numFmtId="0" fontId="8" fillId="0" borderId="12"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22"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0" xfId="0" applyFont="1" applyFill="1" applyBorder="1" applyAlignment="1">
      <alignment horizontal="distributed"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177" fontId="8" fillId="0" borderId="19" xfId="51" applyNumberFormat="1" applyFont="1" applyFill="1" applyBorder="1" applyAlignment="1">
      <alignment vertical="center"/>
    </xf>
    <xf numFmtId="177" fontId="8" fillId="0" borderId="29" xfId="51" applyNumberFormat="1" applyFont="1" applyFill="1" applyBorder="1" applyAlignment="1">
      <alignment vertical="center"/>
    </xf>
    <xf numFmtId="176" fontId="8" fillId="0" borderId="21"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xf>
    <xf numFmtId="177" fontId="8" fillId="0" borderId="36" xfId="51" applyNumberFormat="1" applyFont="1" applyFill="1" applyBorder="1" applyAlignment="1">
      <alignment vertical="center"/>
    </xf>
    <xf numFmtId="177" fontId="8" fillId="0" borderId="11" xfId="51" applyNumberFormat="1" applyFont="1" applyFill="1" applyBorder="1" applyAlignment="1">
      <alignment vertical="center"/>
    </xf>
    <xf numFmtId="177" fontId="8" fillId="0" borderId="27" xfId="51" applyNumberFormat="1" applyFont="1" applyFill="1" applyBorder="1" applyAlignment="1">
      <alignment vertical="center"/>
    </xf>
    <xf numFmtId="187" fontId="8" fillId="0" borderId="11" xfId="0" applyNumberFormat="1" applyFont="1" applyFill="1" applyBorder="1" applyAlignment="1">
      <alignment horizontal="right" vertical="center"/>
    </xf>
    <xf numFmtId="187" fontId="8" fillId="0" borderId="12" xfId="0" applyNumberFormat="1" applyFont="1" applyFill="1" applyBorder="1" applyAlignment="1">
      <alignment horizontal="right" vertical="center"/>
    </xf>
    <xf numFmtId="187" fontId="8" fillId="0" borderId="10" xfId="0" applyNumberFormat="1" applyFont="1" applyFill="1" applyBorder="1" applyAlignment="1">
      <alignment horizontal="right" vertical="center"/>
    </xf>
    <xf numFmtId="185" fontId="8" fillId="0" borderId="16" xfId="51" applyNumberFormat="1" applyFont="1" applyFill="1" applyBorder="1" applyAlignment="1">
      <alignment horizontal="center" vertical="center"/>
    </xf>
    <xf numFmtId="185" fontId="8" fillId="0" borderId="17" xfId="51"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185" fontId="8" fillId="0" borderId="19" xfId="51" applyNumberFormat="1" applyFont="1" applyFill="1" applyBorder="1" applyAlignment="1">
      <alignment vertical="center"/>
    </xf>
    <xf numFmtId="185" fontId="8" fillId="0" borderId="29" xfId="51" applyNumberFormat="1" applyFont="1" applyFill="1" applyBorder="1" applyAlignment="1">
      <alignment vertical="center"/>
    </xf>
    <xf numFmtId="176" fontId="3" fillId="0" borderId="21"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77" fontId="10" fillId="0" borderId="11"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0" xfId="0" applyFont="1" applyFill="1" applyBorder="1" applyAlignment="1">
      <alignment horizontal="distributed"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77" fontId="8" fillId="0" borderId="11" xfId="0" applyNumberFormat="1" applyFont="1" applyFill="1" applyBorder="1" applyAlignment="1">
      <alignment vertical="center"/>
    </xf>
    <xf numFmtId="185" fontId="3" fillId="0" borderId="19" xfId="51" applyNumberFormat="1" applyFont="1" applyFill="1" applyBorder="1" applyAlignment="1">
      <alignment vertical="center"/>
    </xf>
    <xf numFmtId="185" fontId="3" fillId="0" borderId="29" xfId="51" applyNumberFormat="1" applyFont="1" applyFill="1" applyBorder="1" applyAlignment="1">
      <alignment vertical="center"/>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89" fontId="3" fillId="0" borderId="11"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0" xfId="0" applyNumberFormat="1" applyFont="1" applyFill="1" applyBorder="1" applyAlignment="1">
      <alignment horizontal="right" vertical="center"/>
    </xf>
    <xf numFmtId="185" fontId="3" fillId="0" borderId="16" xfId="51" applyNumberFormat="1" applyFont="1" applyFill="1" applyBorder="1" applyAlignment="1">
      <alignment horizontal="center" vertical="center"/>
    </xf>
    <xf numFmtId="185" fontId="3" fillId="0" borderId="17" xfId="51" applyNumberFormat="1" applyFont="1" applyFill="1" applyBorder="1" applyAlignment="1">
      <alignment horizontal="center" vertical="center"/>
    </xf>
    <xf numFmtId="177"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189" fontId="8" fillId="0" borderId="11"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77" fontId="8" fillId="0" borderId="12" xfId="0" applyNumberFormat="1" applyFont="1" applyFill="1" applyBorder="1" applyAlignment="1">
      <alignment vertical="center"/>
    </xf>
    <xf numFmtId="177" fontId="8" fillId="0" borderId="10" xfId="0" applyNumberFormat="1" applyFont="1" applyFill="1" applyBorder="1" applyAlignment="1">
      <alignment vertical="center"/>
    </xf>
    <xf numFmtId="185" fontId="10" fillId="0" borderId="16" xfId="51" applyNumberFormat="1" applyFont="1" applyFill="1" applyBorder="1" applyAlignment="1">
      <alignment horizontal="center" vertical="center"/>
    </xf>
    <xf numFmtId="185" fontId="10" fillId="0" borderId="17" xfId="51" applyNumberFormat="1" applyFont="1" applyFill="1" applyBorder="1" applyAlignment="1">
      <alignment horizontal="center" vertical="center"/>
    </xf>
    <xf numFmtId="176" fontId="8" fillId="0" borderId="11"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189" fontId="8" fillId="0" borderId="11" xfId="0" applyNumberFormat="1" applyFont="1" applyFill="1" applyBorder="1" applyAlignment="1">
      <alignment vertical="center"/>
    </xf>
    <xf numFmtId="0" fontId="0" fillId="0" borderId="12" xfId="0" applyBorder="1" applyAlignment="1">
      <alignment vertical="center"/>
    </xf>
    <xf numFmtId="0" fontId="0" fillId="0" borderId="10" xfId="0" applyBorder="1" applyAlignment="1">
      <alignment vertical="center"/>
    </xf>
    <xf numFmtId="185" fontId="8" fillId="0" borderId="19" xfId="51" applyNumberFormat="1" applyFont="1" applyFill="1" applyBorder="1" applyAlignment="1">
      <alignment horizontal="right" vertical="center"/>
    </xf>
    <xf numFmtId="185" fontId="8" fillId="0" borderId="30" xfId="51" applyNumberFormat="1" applyFont="1" applyFill="1" applyBorder="1" applyAlignment="1">
      <alignment horizontal="right" vertical="center"/>
    </xf>
    <xf numFmtId="176" fontId="3" fillId="0" borderId="31"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715375" y="678180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715375" y="10744200"/>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715375" y="17935575"/>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746075" y="17935575"/>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13"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14" name="Text Box 3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5" name="Text Box 32"/>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6" name="Text Box 33"/>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17" name="Text Box 34"/>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8" name="Text Box 3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9" name="Text Box 36"/>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0" name="Text Box 37"/>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1" name="Text Box 38"/>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2" name="Text Box 39"/>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23" name="Text Box 40"/>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4" name="Text Box 4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25" name="Text Box 42"/>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6" name="Text Box 43"/>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7" name="Text Box 44"/>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28" name="Text Box 4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35" name="テキスト 33"/>
        <xdr:cNvSpPr txBox="1">
          <a:spLocks noChangeArrowheads="1"/>
        </xdr:cNvSpPr>
      </xdr:nvSpPr>
      <xdr:spPr>
        <a:xfrm>
          <a:off x="25755600" y="2362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755600" y="11125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37" name="テキスト 33"/>
        <xdr:cNvSpPr txBox="1">
          <a:spLocks noChangeArrowheads="1"/>
        </xdr:cNvSpPr>
      </xdr:nvSpPr>
      <xdr:spPr>
        <a:xfrm>
          <a:off x="25755600" y="705802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38" name="テキスト 6"/>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9" name="テキスト 7"/>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0" name="テキスト 8"/>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1" name="テキスト 9"/>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2" name="テキスト 10"/>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3" name="テキスト 11"/>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4" name="テキスト 13"/>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5" name="テキスト 14"/>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6" name="テキスト 15"/>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7" name="テキスト 16"/>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8" name="テキスト 17"/>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9" name="テキスト 12"/>
        <xdr:cNvSpPr txBox="1">
          <a:spLocks noChangeArrowheads="1"/>
        </xdr:cNvSpPr>
      </xdr:nvSpPr>
      <xdr:spPr>
        <a:xfrm>
          <a:off x="762000" y="829627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50"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51" name="Text Box 3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2" name="Text Box 32"/>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3" name="Text Box 33"/>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4" name="Text Box 34"/>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5" name="Text Box 3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6" name="Text Box 36"/>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7" name="Text Box 37"/>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8" name="Text Box 38"/>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9" name="Text Box 39"/>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60" name="Text Box 40"/>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61" name="Text Box 4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62" name="Text Box 42"/>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3" name="Text Box 43"/>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4" name="Text Box 44"/>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65" name="Text Box 4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xdr:nvSpPr>
        <xdr:cNvPr id="66" name="テキスト 33"/>
        <xdr:cNvSpPr txBox="1">
          <a:spLocks noChangeArrowheads="1"/>
        </xdr:cNvSpPr>
      </xdr:nvSpPr>
      <xdr:spPr>
        <a:xfrm>
          <a:off x="25755600" y="23622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xdr:row>
      <xdr:rowOff>142875</xdr:rowOff>
    </xdr:from>
    <xdr:to>
      <xdr:col>10</xdr:col>
      <xdr:colOff>809625</xdr:colOff>
      <xdr:row>9</xdr:row>
      <xdr:rowOff>95250</xdr:rowOff>
    </xdr:to>
    <xdr:sp>
      <xdr:nvSpPr>
        <xdr:cNvPr id="1" name="テキスト 2"/>
        <xdr:cNvSpPr txBox="1">
          <a:spLocks noChangeArrowheads="1"/>
        </xdr:cNvSpPr>
      </xdr:nvSpPr>
      <xdr:spPr>
        <a:xfrm>
          <a:off x="8972550" y="1743075"/>
          <a:ext cx="2266950"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5</xdr:row>
      <xdr:rowOff>85725</xdr:rowOff>
    </xdr:from>
    <xdr:to>
      <xdr:col>32</xdr:col>
      <xdr:colOff>1733550</xdr:colOff>
      <xdr:row>6</xdr:row>
      <xdr:rowOff>200025</xdr:rowOff>
    </xdr:to>
    <xdr:sp>
      <xdr:nvSpPr>
        <xdr:cNvPr id="2" name="テキスト 31"/>
        <xdr:cNvSpPr txBox="1">
          <a:spLocks noChangeArrowheads="1"/>
        </xdr:cNvSpPr>
      </xdr:nvSpPr>
      <xdr:spPr>
        <a:xfrm>
          <a:off x="29737050" y="122872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5</xdr:row>
      <xdr:rowOff>85725</xdr:rowOff>
    </xdr:from>
    <xdr:to>
      <xdr:col>37</xdr:col>
      <xdr:colOff>1238250</xdr:colOff>
      <xdr:row>7</xdr:row>
      <xdr:rowOff>0</xdr:rowOff>
    </xdr:to>
    <xdr:sp>
      <xdr:nvSpPr>
        <xdr:cNvPr id="3" name="テキスト 32"/>
        <xdr:cNvSpPr txBox="1">
          <a:spLocks noChangeArrowheads="1"/>
        </xdr:cNvSpPr>
      </xdr:nvSpPr>
      <xdr:spPr>
        <a:xfrm>
          <a:off x="32489775" y="1228725"/>
          <a:ext cx="394335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8</xdr:row>
      <xdr:rowOff>76200</xdr:rowOff>
    </xdr:from>
    <xdr:to>
      <xdr:col>27</xdr:col>
      <xdr:colOff>9525</xdr:colOff>
      <xdr:row>10</xdr:row>
      <xdr:rowOff>9525</xdr:rowOff>
    </xdr:to>
    <xdr:sp>
      <xdr:nvSpPr>
        <xdr:cNvPr id="4" name="テキスト 33"/>
        <xdr:cNvSpPr txBox="1">
          <a:spLocks noChangeArrowheads="1"/>
        </xdr:cNvSpPr>
      </xdr:nvSpPr>
      <xdr:spPr>
        <a:xfrm>
          <a:off x="26441400" y="1905000"/>
          <a:ext cx="10477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10</xdr:row>
      <xdr:rowOff>38100</xdr:rowOff>
    </xdr:from>
    <xdr:to>
      <xdr:col>1</xdr:col>
      <xdr:colOff>2400300</xdr:colOff>
      <xdr:row>12</xdr:row>
      <xdr:rowOff>190500</xdr:rowOff>
    </xdr:to>
    <xdr:sp>
      <xdr:nvSpPr>
        <xdr:cNvPr id="5" name="テキスト 5"/>
        <xdr:cNvSpPr txBox="1">
          <a:spLocks noChangeArrowheads="1"/>
        </xdr:cNvSpPr>
      </xdr:nvSpPr>
      <xdr:spPr>
        <a:xfrm>
          <a:off x="942975" y="232410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13</xdr:row>
      <xdr:rowOff>28575</xdr:rowOff>
    </xdr:from>
    <xdr:to>
      <xdr:col>1</xdr:col>
      <xdr:colOff>2371725</xdr:colOff>
      <xdr:row>15</xdr:row>
      <xdr:rowOff>180975</xdr:rowOff>
    </xdr:to>
    <xdr:sp>
      <xdr:nvSpPr>
        <xdr:cNvPr id="6" name="テキスト 5"/>
        <xdr:cNvSpPr txBox="1">
          <a:spLocks noChangeArrowheads="1"/>
        </xdr:cNvSpPr>
      </xdr:nvSpPr>
      <xdr:spPr>
        <a:xfrm>
          <a:off x="914400" y="30003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16</xdr:row>
      <xdr:rowOff>38100</xdr:rowOff>
    </xdr:from>
    <xdr:to>
      <xdr:col>1</xdr:col>
      <xdr:colOff>2333625</xdr:colOff>
      <xdr:row>18</xdr:row>
      <xdr:rowOff>190500</xdr:rowOff>
    </xdr:to>
    <xdr:sp>
      <xdr:nvSpPr>
        <xdr:cNvPr id="7" name="テキスト 9"/>
        <xdr:cNvSpPr txBox="1">
          <a:spLocks noChangeArrowheads="1"/>
        </xdr:cNvSpPr>
      </xdr:nvSpPr>
      <xdr:spPr>
        <a:xfrm>
          <a:off x="952500" y="3695700"/>
          <a:ext cx="22098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19</xdr:row>
      <xdr:rowOff>28575</xdr:rowOff>
    </xdr:from>
    <xdr:to>
      <xdr:col>1</xdr:col>
      <xdr:colOff>2324100</xdr:colOff>
      <xdr:row>21</xdr:row>
      <xdr:rowOff>200025</xdr:rowOff>
    </xdr:to>
    <xdr:sp>
      <xdr:nvSpPr>
        <xdr:cNvPr id="8" name="テキスト 10"/>
        <xdr:cNvSpPr txBox="1">
          <a:spLocks noChangeArrowheads="1"/>
        </xdr:cNvSpPr>
      </xdr:nvSpPr>
      <xdr:spPr>
        <a:xfrm>
          <a:off x="942975" y="43719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22</xdr:row>
      <xdr:rowOff>28575</xdr:rowOff>
    </xdr:from>
    <xdr:to>
      <xdr:col>1</xdr:col>
      <xdr:colOff>2324100</xdr:colOff>
      <xdr:row>24</xdr:row>
      <xdr:rowOff>200025</xdr:rowOff>
    </xdr:to>
    <xdr:sp>
      <xdr:nvSpPr>
        <xdr:cNvPr id="9" name="テキスト 10"/>
        <xdr:cNvSpPr txBox="1">
          <a:spLocks noChangeArrowheads="1"/>
        </xdr:cNvSpPr>
      </xdr:nvSpPr>
      <xdr:spPr>
        <a:xfrm>
          <a:off x="942975" y="5057775"/>
          <a:ext cx="2209800" cy="6286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25</xdr:row>
      <xdr:rowOff>57150</xdr:rowOff>
    </xdr:from>
    <xdr:to>
      <xdr:col>1</xdr:col>
      <xdr:colOff>2333625</xdr:colOff>
      <xdr:row>27</xdr:row>
      <xdr:rowOff>209550</xdr:rowOff>
    </xdr:to>
    <xdr:sp>
      <xdr:nvSpPr>
        <xdr:cNvPr id="10" name="テキスト 15"/>
        <xdr:cNvSpPr txBox="1">
          <a:spLocks noChangeArrowheads="1"/>
        </xdr:cNvSpPr>
      </xdr:nvSpPr>
      <xdr:spPr>
        <a:xfrm>
          <a:off x="942975" y="577215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28</xdr:row>
      <xdr:rowOff>57150</xdr:rowOff>
    </xdr:from>
    <xdr:to>
      <xdr:col>1</xdr:col>
      <xdr:colOff>2333625</xdr:colOff>
      <xdr:row>30</xdr:row>
      <xdr:rowOff>200025</xdr:rowOff>
    </xdr:to>
    <xdr:sp>
      <xdr:nvSpPr>
        <xdr:cNvPr id="11" name="テキスト 16"/>
        <xdr:cNvSpPr txBox="1">
          <a:spLocks noChangeArrowheads="1"/>
        </xdr:cNvSpPr>
      </xdr:nvSpPr>
      <xdr:spPr>
        <a:xfrm>
          <a:off x="942975" y="64579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31</xdr:row>
      <xdr:rowOff>57150</xdr:rowOff>
    </xdr:from>
    <xdr:to>
      <xdr:col>1</xdr:col>
      <xdr:colOff>2333625</xdr:colOff>
      <xdr:row>33</xdr:row>
      <xdr:rowOff>200025</xdr:rowOff>
    </xdr:to>
    <xdr:sp>
      <xdr:nvSpPr>
        <xdr:cNvPr id="12" name="テキスト 16"/>
        <xdr:cNvSpPr txBox="1">
          <a:spLocks noChangeArrowheads="1"/>
        </xdr:cNvSpPr>
      </xdr:nvSpPr>
      <xdr:spPr>
        <a:xfrm>
          <a:off x="942975" y="71437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34</xdr:row>
      <xdr:rowOff>57150</xdr:rowOff>
    </xdr:from>
    <xdr:to>
      <xdr:col>1</xdr:col>
      <xdr:colOff>2333625</xdr:colOff>
      <xdr:row>36</xdr:row>
      <xdr:rowOff>219075</xdr:rowOff>
    </xdr:to>
    <xdr:sp>
      <xdr:nvSpPr>
        <xdr:cNvPr id="13" name="テキスト 17"/>
        <xdr:cNvSpPr txBox="1">
          <a:spLocks noChangeArrowheads="1"/>
        </xdr:cNvSpPr>
      </xdr:nvSpPr>
      <xdr:spPr>
        <a:xfrm>
          <a:off x="942975" y="78295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37</xdr:row>
      <xdr:rowOff>28575</xdr:rowOff>
    </xdr:from>
    <xdr:to>
      <xdr:col>1</xdr:col>
      <xdr:colOff>2333625</xdr:colOff>
      <xdr:row>39</xdr:row>
      <xdr:rowOff>190500</xdr:rowOff>
    </xdr:to>
    <xdr:sp>
      <xdr:nvSpPr>
        <xdr:cNvPr id="14" name="テキスト 17"/>
        <xdr:cNvSpPr txBox="1">
          <a:spLocks noChangeArrowheads="1"/>
        </xdr:cNvSpPr>
      </xdr:nvSpPr>
      <xdr:spPr>
        <a:xfrm>
          <a:off x="942975" y="84867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41</xdr:row>
      <xdr:rowOff>57150</xdr:rowOff>
    </xdr:from>
    <xdr:to>
      <xdr:col>1</xdr:col>
      <xdr:colOff>2428875</xdr:colOff>
      <xdr:row>43</xdr:row>
      <xdr:rowOff>219075</xdr:rowOff>
    </xdr:to>
    <xdr:sp>
      <xdr:nvSpPr>
        <xdr:cNvPr id="15" name="テキスト 18"/>
        <xdr:cNvSpPr txBox="1">
          <a:spLocks noChangeArrowheads="1"/>
        </xdr:cNvSpPr>
      </xdr:nvSpPr>
      <xdr:spPr>
        <a:xfrm>
          <a:off x="942975" y="9429750"/>
          <a:ext cx="231457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44</xdr:row>
      <xdr:rowOff>28575</xdr:rowOff>
    </xdr:from>
    <xdr:to>
      <xdr:col>1</xdr:col>
      <xdr:colOff>2371725</xdr:colOff>
      <xdr:row>46</xdr:row>
      <xdr:rowOff>180975</xdr:rowOff>
    </xdr:to>
    <xdr:sp>
      <xdr:nvSpPr>
        <xdr:cNvPr id="16" name="テキスト 5"/>
        <xdr:cNvSpPr txBox="1">
          <a:spLocks noChangeArrowheads="1"/>
        </xdr:cNvSpPr>
      </xdr:nvSpPr>
      <xdr:spPr>
        <a:xfrm>
          <a:off x="914400" y="100869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47</xdr:row>
      <xdr:rowOff>28575</xdr:rowOff>
    </xdr:from>
    <xdr:to>
      <xdr:col>1</xdr:col>
      <xdr:colOff>2371725</xdr:colOff>
      <xdr:row>49</xdr:row>
      <xdr:rowOff>180975</xdr:rowOff>
    </xdr:to>
    <xdr:sp>
      <xdr:nvSpPr>
        <xdr:cNvPr id="17" name="テキスト 5"/>
        <xdr:cNvSpPr txBox="1">
          <a:spLocks noChangeArrowheads="1"/>
        </xdr:cNvSpPr>
      </xdr:nvSpPr>
      <xdr:spPr>
        <a:xfrm>
          <a:off x="914400" y="107727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50</xdr:row>
      <xdr:rowOff>28575</xdr:rowOff>
    </xdr:from>
    <xdr:to>
      <xdr:col>1</xdr:col>
      <xdr:colOff>2371725</xdr:colOff>
      <xdr:row>52</xdr:row>
      <xdr:rowOff>180975</xdr:rowOff>
    </xdr:to>
    <xdr:sp>
      <xdr:nvSpPr>
        <xdr:cNvPr id="18" name="テキスト 5"/>
        <xdr:cNvSpPr txBox="1">
          <a:spLocks noChangeArrowheads="1"/>
        </xdr:cNvSpPr>
      </xdr:nvSpPr>
      <xdr:spPr>
        <a:xfrm>
          <a:off x="914400" y="11458575"/>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53</xdr:row>
      <xdr:rowOff>28575</xdr:rowOff>
    </xdr:from>
    <xdr:to>
      <xdr:col>1</xdr:col>
      <xdr:colOff>2333625</xdr:colOff>
      <xdr:row>55</xdr:row>
      <xdr:rowOff>190500</xdr:rowOff>
    </xdr:to>
    <xdr:sp>
      <xdr:nvSpPr>
        <xdr:cNvPr id="19" name="テキスト 17"/>
        <xdr:cNvSpPr txBox="1">
          <a:spLocks noChangeArrowheads="1"/>
        </xdr:cNvSpPr>
      </xdr:nvSpPr>
      <xdr:spPr>
        <a:xfrm>
          <a:off x="942975" y="12144375"/>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2"/>
  <sheetViews>
    <sheetView tabSelected="1" zoomScale="55" zoomScaleNormal="55" zoomScaleSheetLayoutView="75" zoomScalePageLayoutView="0" workbookViewId="0" topLeftCell="A7">
      <selection activeCell="A1" sqref="A1"/>
    </sheetView>
  </sheetViews>
  <sheetFormatPr defaultColWidth="8.875" defaultRowHeight="13.5"/>
  <cols>
    <col min="1" max="1" width="8.625" style="1" customWidth="1"/>
    <col min="2" max="2" width="31.125" style="1" customWidth="1"/>
    <col min="3" max="6" width="4.125" style="1" customWidth="1"/>
    <col min="7" max="7" width="17.875" style="1" customWidth="1"/>
    <col min="8" max="8" width="20.50390625" style="1" customWidth="1"/>
    <col min="9" max="9" width="18.00390625" style="1" customWidth="1"/>
    <col min="10" max="10" width="20.50390625" style="1" customWidth="1"/>
    <col min="11" max="11" width="10.875" style="1" customWidth="1"/>
    <col min="12" max="12" width="13.125" style="1" customWidth="1"/>
    <col min="13" max="18" width="12.125" style="1" customWidth="1"/>
    <col min="19" max="19" width="13.25390625" style="1" customWidth="1"/>
    <col min="20" max="25" width="13.50390625" style="1" customWidth="1"/>
    <col min="26" max="26" width="13.75390625" style="1" customWidth="1"/>
    <col min="27" max="28" width="13.50390625" style="1" customWidth="1"/>
    <col min="29" max="32" width="3.75390625" style="1" customWidth="1"/>
    <col min="33" max="33" width="22.75390625" style="1" customWidth="1"/>
    <col min="34" max="35" width="5.75390625" style="1" customWidth="1"/>
    <col min="36" max="38" width="18.75390625" style="1" customWidth="1"/>
    <col min="39" max="16384" width="8.875" style="1" customWidth="1"/>
  </cols>
  <sheetData>
    <row r="1" spans="1:39" ht="21.75" customHeight="1">
      <c r="A1" s="3" t="s">
        <v>25</v>
      </c>
      <c r="B1" s="3"/>
      <c r="C1" s="3"/>
      <c r="D1" s="3"/>
      <c r="E1" s="3"/>
      <c r="F1" s="3"/>
      <c r="G1" s="3"/>
      <c r="H1" s="3"/>
      <c r="I1" s="3"/>
      <c r="J1" s="3"/>
      <c r="K1" s="3"/>
      <c r="L1" s="3"/>
      <c r="M1" s="3"/>
      <c r="N1" s="4"/>
      <c r="O1" s="3"/>
      <c r="P1" s="3"/>
      <c r="Q1" s="3"/>
      <c r="R1" s="3"/>
      <c r="S1" s="3"/>
      <c r="T1" s="3"/>
      <c r="U1" s="3"/>
      <c r="V1" s="3"/>
      <c r="W1" s="3"/>
      <c r="X1" s="3"/>
      <c r="Y1" s="3"/>
      <c r="Z1" s="3"/>
      <c r="AA1" s="3"/>
      <c r="AB1" s="3"/>
      <c r="AC1" s="3"/>
      <c r="AD1" s="3"/>
      <c r="AE1" s="3"/>
      <c r="AF1" s="3"/>
      <c r="AG1" s="3"/>
      <c r="AH1" s="3"/>
      <c r="AI1" s="3"/>
      <c r="AJ1" s="3"/>
      <c r="AK1" s="3"/>
      <c r="AL1" s="3"/>
      <c r="AM1" s="3"/>
    </row>
    <row r="2" spans="1:39" ht="21.75" customHeight="1">
      <c r="A2" s="3" t="s">
        <v>83</v>
      </c>
      <c r="B2" s="4"/>
      <c r="C2" s="4"/>
      <c r="D2" s="4"/>
      <c r="E2" s="4"/>
      <c r="F2" s="3"/>
      <c r="G2" s="3"/>
      <c r="H2" s="3"/>
      <c r="I2" s="3"/>
      <c r="J2" s="3"/>
      <c r="K2" s="3"/>
      <c r="L2" s="3"/>
      <c r="M2" s="3"/>
      <c r="N2" s="4"/>
      <c r="O2" s="3"/>
      <c r="P2" s="3"/>
      <c r="Q2" s="3"/>
      <c r="R2" s="3"/>
      <c r="S2" s="3"/>
      <c r="T2" s="3"/>
      <c r="U2" s="3"/>
      <c r="V2" s="3"/>
      <c r="W2" s="3"/>
      <c r="X2" s="3"/>
      <c r="Y2" s="3"/>
      <c r="Z2" s="3"/>
      <c r="AA2" s="3"/>
      <c r="AB2" s="3"/>
      <c r="AC2" s="3"/>
      <c r="AD2" s="3"/>
      <c r="AE2" s="3"/>
      <c r="AF2" s="3"/>
      <c r="AG2" s="3"/>
      <c r="AH2" s="3"/>
      <c r="AI2" s="3"/>
      <c r="AJ2" s="3"/>
      <c r="AK2" s="3"/>
      <c r="AL2" s="3"/>
      <c r="AM2" s="3"/>
    </row>
    <row r="3" spans="1:39" ht="21.75" customHeight="1">
      <c r="A3" s="3" t="s">
        <v>58</v>
      </c>
      <c r="B3" s="4"/>
      <c r="C3" s="4"/>
      <c r="D3" s="4"/>
      <c r="E3" s="4"/>
      <c r="F3" s="3"/>
      <c r="G3" s="3"/>
      <c r="H3" s="3"/>
      <c r="I3" s="3"/>
      <c r="J3" s="3"/>
      <c r="K3" s="3"/>
      <c r="L3" s="3"/>
      <c r="M3" s="3"/>
      <c r="N3" s="4"/>
      <c r="O3" s="3"/>
      <c r="P3" s="3"/>
      <c r="Q3" s="3"/>
      <c r="R3" s="3"/>
      <c r="S3" s="3"/>
      <c r="T3" s="3"/>
      <c r="U3" s="3"/>
      <c r="V3" s="3"/>
      <c r="W3" s="3"/>
      <c r="X3" s="3"/>
      <c r="Y3" s="3"/>
      <c r="Z3" s="3"/>
      <c r="AA3" s="3"/>
      <c r="AB3" s="3"/>
      <c r="AC3" s="3"/>
      <c r="AD3" s="3"/>
      <c r="AE3" s="3"/>
      <c r="AF3" s="3"/>
      <c r="AG3" s="3"/>
      <c r="AH3" s="3"/>
      <c r="AI3" s="3"/>
      <c r="AJ3" s="3"/>
      <c r="AK3" s="3"/>
      <c r="AL3" s="3"/>
      <c r="AM3" s="3"/>
    </row>
    <row r="4" spans="1:39" ht="21.75" customHeight="1">
      <c r="A4" s="23" t="s">
        <v>62</v>
      </c>
      <c r="B4" s="4"/>
      <c r="C4" s="4"/>
      <c r="D4" s="4"/>
      <c r="E4" s="4"/>
      <c r="F4" s="3"/>
      <c r="G4" s="3"/>
      <c r="H4" s="3"/>
      <c r="I4" s="3"/>
      <c r="J4" s="3"/>
      <c r="K4" s="3"/>
      <c r="L4" s="3"/>
      <c r="M4" s="3"/>
      <c r="N4" s="4"/>
      <c r="O4" s="3"/>
      <c r="P4" s="3"/>
      <c r="Q4" s="3"/>
      <c r="R4" s="3"/>
      <c r="S4" s="3"/>
      <c r="T4" s="3"/>
      <c r="U4" s="3"/>
      <c r="V4" s="3"/>
      <c r="W4" s="3"/>
      <c r="X4" s="3"/>
      <c r="Y4" s="3"/>
      <c r="Z4" s="3"/>
      <c r="AA4" s="3"/>
      <c r="AB4" s="3"/>
      <c r="AC4" s="3"/>
      <c r="AD4" s="3"/>
      <c r="AE4" s="3"/>
      <c r="AF4" s="3"/>
      <c r="AG4" s="3"/>
      <c r="AH4" s="3"/>
      <c r="AI4" s="3"/>
      <c r="AJ4" s="3"/>
      <c r="AK4" s="3"/>
      <c r="AL4" s="3"/>
      <c r="AM4" s="3"/>
    </row>
    <row r="5" spans="1:39" ht="21.75" customHeight="1">
      <c r="A5" s="3"/>
      <c r="B5" s="4"/>
      <c r="C5" s="4"/>
      <c r="D5" s="4"/>
      <c r="E5" s="4"/>
      <c r="F5" s="3"/>
      <c r="G5" s="3"/>
      <c r="H5" s="3"/>
      <c r="I5" s="3"/>
      <c r="J5" s="3"/>
      <c r="K5" s="3"/>
      <c r="L5" s="3"/>
      <c r="M5" s="3"/>
      <c r="N5" s="4"/>
      <c r="O5" s="3"/>
      <c r="P5" s="3"/>
      <c r="Q5" s="3"/>
      <c r="R5" s="3"/>
      <c r="S5" s="3"/>
      <c r="T5" s="3"/>
      <c r="U5" s="3"/>
      <c r="V5" s="3"/>
      <c r="W5" s="3"/>
      <c r="X5" s="3"/>
      <c r="Y5" s="3"/>
      <c r="Z5" s="3"/>
      <c r="AA5" s="3"/>
      <c r="AB5" s="3"/>
      <c r="AC5" s="3"/>
      <c r="AD5" s="3"/>
      <c r="AE5" s="3"/>
      <c r="AF5" s="3"/>
      <c r="AG5" s="3"/>
      <c r="AH5" s="3"/>
      <c r="AI5" s="3"/>
      <c r="AJ5" s="3"/>
      <c r="AK5" s="3"/>
      <c r="AL5" s="5" t="s">
        <v>71</v>
      </c>
      <c r="AM5" s="3"/>
    </row>
    <row r="6" spans="1:39" ht="21.75" customHeight="1">
      <c r="A6" s="127"/>
      <c r="B6" s="130" t="s">
        <v>9</v>
      </c>
      <c r="C6" s="133" t="s">
        <v>0</v>
      </c>
      <c r="D6" s="134"/>
      <c r="E6" s="134"/>
      <c r="F6" s="135"/>
      <c r="G6" s="130" t="s">
        <v>10</v>
      </c>
      <c r="H6" s="154" t="s">
        <v>72</v>
      </c>
      <c r="I6" s="130" t="s">
        <v>11</v>
      </c>
      <c r="J6" s="148" t="s">
        <v>55</v>
      </c>
      <c r="K6" s="149"/>
      <c r="L6" s="149"/>
      <c r="M6" s="149"/>
      <c r="N6" s="149"/>
      <c r="O6" s="149"/>
      <c r="P6" s="149"/>
      <c r="Q6" s="149"/>
      <c r="R6" s="149"/>
      <c r="S6" s="150"/>
      <c r="T6" s="151" t="s">
        <v>56</v>
      </c>
      <c r="U6" s="152"/>
      <c r="V6" s="152"/>
      <c r="W6" s="152"/>
      <c r="X6" s="152"/>
      <c r="Y6" s="152"/>
      <c r="Z6" s="152"/>
      <c r="AA6" s="152"/>
      <c r="AB6" s="153"/>
      <c r="AC6" s="139" t="s">
        <v>1</v>
      </c>
      <c r="AD6" s="140"/>
      <c r="AE6" s="140"/>
      <c r="AF6" s="141"/>
      <c r="AG6" s="130" t="s">
        <v>26</v>
      </c>
      <c r="AH6" s="133" t="s">
        <v>2</v>
      </c>
      <c r="AI6" s="135"/>
      <c r="AJ6" s="142" t="s">
        <v>27</v>
      </c>
      <c r="AK6" s="143"/>
      <c r="AL6" s="144"/>
      <c r="AM6" s="136" t="s">
        <v>28</v>
      </c>
    </row>
    <row r="7" spans="1:39" ht="21.75" customHeight="1">
      <c r="A7" s="128"/>
      <c r="B7" s="131"/>
      <c r="C7" s="160" t="s">
        <v>3</v>
      </c>
      <c r="D7" s="161"/>
      <c r="E7" s="161"/>
      <c r="F7" s="162"/>
      <c r="G7" s="131"/>
      <c r="H7" s="128"/>
      <c r="I7" s="131"/>
      <c r="J7" s="148" t="s">
        <v>4</v>
      </c>
      <c r="K7" s="150"/>
      <c r="L7" s="151" t="s">
        <v>5</v>
      </c>
      <c r="M7" s="152"/>
      <c r="N7" s="153"/>
      <c r="O7" s="151" t="s">
        <v>6</v>
      </c>
      <c r="P7" s="152"/>
      <c r="Q7" s="152"/>
      <c r="R7" s="152"/>
      <c r="S7" s="153"/>
      <c r="T7" s="151" t="s">
        <v>57</v>
      </c>
      <c r="U7" s="152"/>
      <c r="V7" s="152"/>
      <c r="W7" s="152"/>
      <c r="X7" s="152"/>
      <c r="Y7" s="152"/>
      <c r="Z7" s="152"/>
      <c r="AA7" s="152"/>
      <c r="AB7" s="153"/>
      <c r="AC7" s="163" t="s">
        <v>7</v>
      </c>
      <c r="AD7" s="164"/>
      <c r="AE7" s="164"/>
      <c r="AF7" s="165"/>
      <c r="AG7" s="132"/>
      <c r="AH7" s="160" t="s">
        <v>8</v>
      </c>
      <c r="AI7" s="162"/>
      <c r="AJ7" s="145"/>
      <c r="AK7" s="146"/>
      <c r="AL7" s="147"/>
      <c r="AM7" s="137"/>
    </row>
    <row r="8" spans="1:39" ht="21.75" customHeight="1">
      <c r="A8" s="128"/>
      <c r="B8" s="131"/>
      <c r="C8" s="136" t="s">
        <v>29</v>
      </c>
      <c r="D8" s="136" t="s">
        <v>30</v>
      </c>
      <c r="E8" s="136" t="s">
        <v>31</v>
      </c>
      <c r="F8" s="127" t="s">
        <v>16</v>
      </c>
      <c r="G8" s="131"/>
      <c r="H8" s="128"/>
      <c r="I8" s="131"/>
      <c r="J8" s="166"/>
      <c r="K8" s="167"/>
      <c r="L8" s="130" t="s">
        <v>17</v>
      </c>
      <c r="M8" s="7" t="s">
        <v>12</v>
      </c>
      <c r="N8" s="7" t="s">
        <v>13</v>
      </c>
      <c r="O8" s="155" t="s">
        <v>18</v>
      </c>
      <c r="P8" s="151" t="s">
        <v>14</v>
      </c>
      <c r="Q8" s="152"/>
      <c r="R8" s="152"/>
      <c r="S8" s="153"/>
      <c r="T8" s="151" t="s">
        <v>32</v>
      </c>
      <c r="U8" s="152"/>
      <c r="V8" s="152"/>
      <c r="W8" s="153"/>
      <c r="X8" s="151" t="s">
        <v>15</v>
      </c>
      <c r="Y8" s="152"/>
      <c r="Z8" s="152"/>
      <c r="AA8" s="152"/>
      <c r="AB8" s="153"/>
      <c r="AC8" s="176" t="s">
        <v>33</v>
      </c>
      <c r="AD8" s="177"/>
      <c r="AE8" s="176" t="s">
        <v>34</v>
      </c>
      <c r="AF8" s="177"/>
      <c r="AG8" s="168" t="s">
        <v>73</v>
      </c>
      <c r="AH8" s="136" t="s">
        <v>35</v>
      </c>
      <c r="AI8" s="171" t="s">
        <v>74</v>
      </c>
      <c r="AJ8" s="155" t="s">
        <v>37</v>
      </c>
      <c r="AK8" s="155" t="s">
        <v>21</v>
      </c>
      <c r="AL8" s="155" t="s">
        <v>22</v>
      </c>
      <c r="AM8" s="137"/>
    </row>
    <row r="9" spans="1:39" ht="21.75" customHeight="1">
      <c r="A9" s="128"/>
      <c r="B9" s="131"/>
      <c r="C9" s="137"/>
      <c r="D9" s="137"/>
      <c r="E9" s="137"/>
      <c r="F9" s="128"/>
      <c r="G9" s="131"/>
      <c r="H9" s="128"/>
      <c r="I9" s="131"/>
      <c r="J9" s="166"/>
      <c r="K9" s="167"/>
      <c r="L9" s="131"/>
      <c r="M9" s="9" t="s">
        <v>38</v>
      </c>
      <c r="N9" s="9" t="s">
        <v>38</v>
      </c>
      <c r="O9" s="156"/>
      <c r="P9" s="155" t="s">
        <v>39</v>
      </c>
      <c r="Q9" s="158" t="s">
        <v>19</v>
      </c>
      <c r="R9" s="159"/>
      <c r="S9" s="8" t="s">
        <v>40</v>
      </c>
      <c r="T9" s="9" t="s">
        <v>20</v>
      </c>
      <c r="U9" s="10" t="s">
        <v>20</v>
      </c>
      <c r="V9" s="10" t="s">
        <v>20</v>
      </c>
      <c r="W9" s="10" t="s">
        <v>20</v>
      </c>
      <c r="X9" s="10" t="s">
        <v>20</v>
      </c>
      <c r="Y9" s="10" t="s">
        <v>20</v>
      </c>
      <c r="Z9" s="11" t="s">
        <v>20</v>
      </c>
      <c r="AA9" s="11"/>
      <c r="AB9" s="8" t="s">
        <v>60</v>
      </c>
      <c r="AC9" s="136" t="s">
        <v>41</v>
      </c>
      <c r="AD9" s="136" t="s">
        <v>42</v>
      </c>
      <c r="AE9" s="136" t="s">
        <v>41</v>
      </c>
      <c r="AF9" s="136" t="s">
        <v>42</v>
      </c>
      <c r="AG9" s="169"/>
      <c r="AH9" s="137"/>
      <c r="AI9" s="172"/>
      <c r="AJ9" s="174"/>
      <c r="AK9" s="174"/>
      <c r="AL9" s="174"/>
      <c r="AM9" s="137"/>
    </row>
    <row r="10" spans="1:39" ht="22.5" customHeight="1">
      <c r="A10" s="129"/>
      <c r="B10" s="132"/>
      <c r="C10" s="138"/>
      <c r="D10" s="138"/>
      <c r="E10" s="138"/>
      <c r="F10" s="129"/>
      <c r="G10" s="132"/>
      <c r="H10" s="129"/>
      <c r="I10" s="132"/>
      <c r="J10" s="160"/>
      <c r="K10" s="162"/>
      <c r="L10" s="132"/>
      <c r="M10" s="7" t="s">
        <v>43</v>
      </c>
      <c r="N10" s="7" t="s">
        <v>43</v>
      </c>
      <c r="O10" s="157"/>
      <c r="P10" s="157"/>
      <c r="Q10" s="6" t="s">
        <v>23</v>
      </c>
      <c r="R10" s="6" t="s">
        <v>24</v>
      </c>
      <c r="S10" s="12" t="s">
        <v>44</v>
      </c>
      <c r="T10" s="9" t="s">
        <v>45</v>
      </c>
      <c r="U10" s="10" t="s">
        <v>46</v>
      </c>
      <c r="V10" s="10" t="s">
        <v>47</v>
      </c>
      <c r="W10" s="10" t="s">
        <v>48</v>
      </c>
      <c r="X10" s="10" t="s">
        <v>47</v>
      </c>
      <c r="Y10" s="10" t="s">
        <v>49</v>
      </c>
      <c r="Z10" s="11" t="s">
        <v>75</v>
      </c>
      <c r="AA10" s="11"/>
      <c r="AB10" s="7" t="s">
        <v>61</v>
      </c>
      <c r="AC10" s="138"/>
      <c r="AD10" s="138"/>
      <c r="AE10" s="138"/>
      <c r="AF10" s="138"/>
      <c r="AG10" s="170"/>
      <c r="AH10" s="138"/>
      <c r="AI10" s="173"/>
      <c r="AJ10" s="175"/>
      <c r="AK10" s="175"/>
      <c r="AL10" s="175"/>
      <c r="AM10" s="138"/>
    </row>
    <row r="11" spans="1:39" ht="21.75" customHeight="1">
      <c r="A11" s="136" t="s">
        <v>51</v>
      </c>
      <c r="B11" s="130" t="s">
        <v>64</v>
      </c>
      <c r="C11" s="182"/>
      <c r="D11" s="182"/>
      <c r="E11" s="182"/>
      <c r="F11" s="182"/>
      <c r="G11" s="178">
        <f>SUM(G14:G19)</f>
        <v>13007</v>
      </c>
      <c r="H11" s="24"/>
      <c r="I11" s="178">
        <f>SUM(I14:I19)</f>
        <v>13007</v>
      </c>
      <c r="J11" s="185">
        <f>SUM(J14,J17)</f>
        <v>13007</v>
      </c>
      <c r="K11" s="187">
        <f>(J11/I11)*100</f>
        <v>100</v>
      </c>
      <c r="L11" s="178">
        <f>SUM(L14:L19)</f>
        <v>7061</v>
      </c>
      <c r="M11" s="178">
        <f>SUM(M14,M17)</f>
        <v>25</v>
      </c>
      <c r="N11" s="192"/>
      <c r="O11" s="189"/>
      <c r="P11" s="192"/>
      <c r="Q11" s="178">
        <f>SUM(Q14:Q19)</f>
        <v>13007</v>
      </c>
      <c r="R11" s="189"/>
      <c r="S11" s="196">
        <f>(S13/I11)*100</f>
        <v>100</v>
      </c>
      <c r="T11" s="189"/>
      <c r="U11" s="198">
        <f>SUM(U14:U19)</f>
        <v>850</v>
      </c>
      <c r="V11" s="178">
        <f>SUM(V14:V19)</f>
        <v>12157</v>
      </c>
      <c r="W11" s="189"/>
      <c r="X11" s="189"/>
      <c r="Y11" s="189"/>
      <c r="Z11" s="189"/>
      <c r="AA11" s="189"/>
      <c r="AB11" s="189"/>
      <c r="AC11" s="189"/>
      <c r="AD11" s="189"/>
      <c r="AE11" s="189"/>
      <c r="AF11" s="189"/>
      <c r="AG11" s="192"/>
      <c r="AH11" s="189"/>
      <c r="AI11" s="189"/>
      <c r="AJ11" s="178">
        <f>SUM(AJ14:AJ19)</f>
        <v>568289</v>
      </c>
      <c r="AK11" s="13"/>
      <c r="AL11" s="13"/>
      <c r="AM11" s="201">
        <v>1</v>
      </c>
    </row>
    <row r="12" spans="1:39" ht="21.75" customHeight="1">
      <c r="A12" s="137"/>
      <c r="B12" s="131"/>
      <c r="C12" s="183"/>
      <c r="D12" s="183"/>
      <c r="E12" s="183"/>
      <c r="F12" s="183"/>
      <c r="G12" s="179"/>
      <c r="H12" s="25"/>
      <c r="I12" s="179"/>
      <c r="J12" s="186"/>
      <c r="K12" s="188"/>
      <c r="L12" s="179"/>
      <c r="M12" s="181"/>
      <c r="N12" s="193"/>
      <c r="O12" s="190"/>
      <c r="P12" s="194"/>
      <c r="Q12" s="179"/>
      <c r="R12" s="190"/>
      <c r="S12" s="197"/>
      <c r="T12" s="190"/>
      <c r="U12" s="199"/>
      <c r="V12" s="179"/>
      <c r="W12" s="190"/>
      <c r="X12" s="190"/>
      <c r="Y12" s="190"/>
      <c r="Z12" s="190"/>
      <c r="AA12" s="190"/>
      <c r="AB12" s="190"/>
      <c r="AC12" s="190"/>
      <c r="AD12" s="190"/>
      <c r="AE12" s="190"/>
      <c r="AF12" s="190"/>
      <c r="AG12" s="193"/>
      <c r="AH12" s="190"/>
      <c r="AI12" s="190"/>
      <c r="AJ12" s="179"/>
      <c r="AK12" s="15">
        <f>SUM(AK15,AK18)</f>
        <v>144957</v>
      </c>
      <c r="AL12" s="15">
        <f>SUM(AL15,AL18)</f>
        <v>117131</v>
      </c>
      <c r="AM12" s="202"/>
    </row>
    <row r="13" spans="1:39" ht="21.75" customHeight="1">
      <c r="A13" s="138"/>
      <c r="B13" s="132"/>
      <c r="C13" s="184"/>
      <c r="D13" s="184"/>
      <c r="E13" s="184"/>
      <c r="F13" s="184"/>
      <c r="G13" s="180"/>
      <c r="H13" s="26"/>
      <c r="I13" s="180"/>
      <c r="J13" s="27"/>
      <c r="K13" s="19"/>
      <c r="L13" s="180"/>
      <c r="M13" s="28">
        <f>SUM(M16,M19)</f>
        <v>5946</v>
      </c>
      <c r="N13" s="28"/>
      <c r="O13" s="191"/>
      <c r="P13" s="195"/>
      <c r="Q13" s="180"/>
      <c r="R13" s="191"/>
      <c r="S13" s="29">
        <f>SUM(S16,S19)</f>
        <v>13007</v>
      </c>
      <c r="T13" s="191"/>
      <c r="U13" s="200"/>
      <c r="V13" s="180"/>
      <c r="W13" s="191"/>
      <c r="X13" s="191"/>
      <c r="Y13" s="191"/>
      <c r="Z13" s="191"/>
      <c r="AA13" s="191"/>
      <c r="AB13" s="191"/>
      <c r="AC13" s="191"/>
      <c r="AD13" s="191"/>
      <c r="AE13" s="191"/>
      <c r="AF13" s="191"/>
      <c r="AG13" s="28"/>
      <c r="AH13" s="191"/>
      <c r="AI13" s="191"/>
      <c r="AJ13" s="180"/>
      <c r="AK13" s="17"/>
      <c r="AL13" s="17"/>
      <c r="AM13" s="203"/>
    </row>
    <row r="14" spans="1:39" ht="21.75" customHeight="1">
      <c r="A14" s="136" t="s">
        <v>59</v>
      </c>
      <c r="B14" s="130" t="s">
        <v>64</v>
      </c>
      <c r="C14" s="182"/>
      <c r="D14" s="182"/>
      <c r="E14" s="182"/>
      <c r="F14" s="182"/>
      <c r="G14" s="178">
        <v>1440</v>
      </c>
      <c r="H14" s="21"/>
      <c r="I14" s="178">
        <v>1440</v>
      </c>
      <c r="J14" s="185">
        <v>1440</v>
      </c>
      <c r="K14" s="204">
        <v>100</v>
      </c>
      <c r="L14" s="178">
        <v>1275</v>
      </c>
      <c r="M14" s="178">
        <v>2</v>
      </c>
      <c r="N14" s="178"/>
      <c r="O14" s="201"/>
      <c r="P14" s="178"/>
      <c r="Q14" s="178">
        <v>1440</v>
      </c>
      <c r="R14" s="201"/>
      <c r="S14" s="196">
        <v>100</v>
      </c>
      <c r="T14" s="201"/>
      <c r="U14" s="198"/>
      <c r="V14" s="178">
        <v>1440</v>
      </c>
      <c r="W14" s="201"/>
      <c r="X14" s="201"/>
      <c r="Y14" s="201"/>
      <c r="Z14" s="201"/>
      <c r="AA14" s="201"/>
      <c r="AB14" s="201"/>
      <c r="AC14" s="201"/>
      <c r="AD14" s="201"/>
      <c r="AE14" s="201"/>
      <c r="AF14" s="201"/>
      <c r="AG14" s="178"/>
      <c r="AH14" s="201"/>
      <c r="AI14" s="201"/>
      <c r="AJ14" s="178">
        <v>77513</v>
      </c>
      <c r="AK14" s="13"/>
      <c r="AL14" s="13"/>
      <c r="AM14" s="201">
        <v>1</v>
      </c>
    </row>
    <row r="15" spans="1:39" ht="21.75" customHeight="1">
      <c r="A15" s="137"/>
      <c r="B15" s="131"/>
      <c r="C15" s="183"/>
      <c r="D15" s="183"/>
      <c r="E15" s="183"/>
      <c r="F15" s="183"/>
      <c r="G15" s="179"/>
      <c r="H15" s="16"/>
      <c r="I15" s="179"/>
      <c r="J15" s="186"/>
      <c r="K15" s="205"/>
      <c r="L15" s="179"/>
      <c r="M15" s="181"/>
      <c r="N15" s="181"/>
      <c r="O15" s="202"/>
      <c r="P15" s="179"/>
      <c r="Q15" s="179"/>
      <c r="R15" s="202"/>
      <c r="S15" s="197"/>
      <c r="T15" s="202"/>
      <c r="U15" s="199"/>
      <c r="V15" s="179"/>
      <c r="W15" s="202"/>
      <c r="X15" s="202"/>
      <c r="Y15" s="202"/>
      <c r="Z15" s="202"/>
      <c r="AA15" s="202"/>
      <c r="AB15" s="202"/>
      <c r="AC15" s="202"/>
      <c r="AD15" s="202"/>
      <c r="AE15" s="202"/>
      <c r="AF15" s="202"/>
      <c r="AG15" s="181"/>
      <c r="AH15" s="202"/>
      <c r="AI15" s="202"/>
      <c r="AJ15" s="179"/>
      <c r="AK15" s="15">
        <v>21517</v>
      </c>
      <c r="AL15" s="15">
        <v>11615</v>
      </c>
      <c r="AM15" s="202"/>
    </row>
    <row r="16" spans="1:39" ht="21.75" customHeight="1">
      <c r="A16" s="138"/>
      <c r="B16" s="132"/>
      <c r="C16" s="184"/>
      <c r="D16" s="184"/>
      <c r="E16" s="184"/>
      <c r="F16" s="184"/>
      <c r="G16" s="180"/>
      <c r="H16" s="17"/>
      <c r="I16" s="180"/>
      <c r="J16" s="18"/>
      <c r="K16" s="19"/>
      <c r="L16" s="180"/>
      <c r="M16" s="20">
        <v>165</v>
      </c>
      <c r="N16" s="20"/>
      <c r="O16" s="203"/>
      <c r="P16" s="180"/>
      <c r="Q16" s="180"/>
      <c r="R16" s="203"/>
      <c r="S16" s="20">
        <f>Q14</f>
        <v>1440</v>
      </c>
      <c r="T16" s="203"/>
      <c r="U16" s="200"/>
      <c r="V16" s="180"/>
      <c r="W16" s="203"/>
      <c r="X16" s="203"/>
      <c r="Y16" s="203"/>
      <c r="Z16" s="203"/>
      <c r="AA16" s="203"/>
      <c r="AB16" s="203"/>
      <c r="AC16" s="203"/>
      <c r="AD16" s="203"/>
      <c r="AE16" s="203"/>
      <c r="AF16" s="203"/>
      <c r="AG16" s="20"/>
      <c r="AH16" s="203"/>
      <c r="AI16" s="203"/>
      <c r="AJ16" s="180"/>
      <c r="AK16" s="17"/>
      <c r="AL16" s="17"/>
      <c r="AM16" s="203"/>
    </row>
    <row r="17" spans="1:39" ht="21.75" customHeight="1">
      <c r="A17" s="136" t="s">
        <v>63</v>
      </c>
      <c r="B17" s="130" t="s">
        <v>64</v>
      </c>
      <c r="C17" s="182"/>
      <c r="D17" s="182"/>
      <c r="E17" s="182"/>
      <c r="F17" s="182"/>
      <c r="G17" s="178">
        <v>11567</v>
      </c>
      <c r="H17" s="21"/>
      <c r="I17" s="178">
        <v>11567</v>
      </c>
      <c r="J17" s="185">
        <v>11567</v>
      </c>
      <c r="K17" s="204">
        <v>100</v>
      </c>
      <c r="L17" s="178">
        <v>5786</v>
      </c>
      <c r="M17" s="178">
        <v>23</v>
      </c>
      <c r="N17" s="178"/>
      <c r="O17" s="201"/>
      <c r="P17" s="178"/>
      <c r="Q17" s="178">
        <v>11567</v>
      </c>
      <c r="R17" s="201"/>
      <c r="S17" s="196">
        <v>100</v>
      </c>
      <c r="T17" s="201"/>
      <c r="U17" s="198">
        <v>850</v>
      </c>
      <c r="V17" s="178">
        <v>10717</v>
      </c>
      <c r="W17" s="201"/>
      <c r="X17" s="201"/>
      <c r="Y17" s="201"/>
      <c r="Z17" s="201"/>
      <c r="AA17" s="201"/>
      <c r="AB17" s="201"/>
      <c r="AC17" s="201"/>
      <c r="AD17" s="201"/>
      <c r="AE17" s="201"/>
      <c r="AF17" s="201"/>
      <c r="AG17" s="178"/>
      <c r="AH17" s="201"/>
      <c r="AI17" s="201"/>
      <c r="AJ17" s="178">
        <v>490776</v>
      </c>
      <c r="AK17" s="13"/>
      <c r="AL17" s="13"/>
      <c r="AM17" s="201">
        <v>1</v>
      </c>
    </row>
    <row r="18" spans="1:39" ht="21.75" customHeight="1">
      <c r="A18" s="137"/>
      <c r="B18" s="131"/>
      <c r="C18" s="183"/>
      <c r="D18" s="183"/>
      <c r="E18" s="183"/>
      <c r="F18" s="183"/>
      <c r="G18" s="179"/>
      <c r="H18" s="16"/>
      <c r="I18" s="179"/>
      <c r="J18" s="186"/>
      <c r="K18" s="205"/>
      <c r="L18" s="179"/>
      <c r="M18" s="181"/>
      <c r="N18" s="181"/>
      <c r="O18" s="202"/>
      <c r="P18" s="179"/>
      <c r="Q18" s="179"/>
      <c r="R18" s="202"/>
      <c r="S18" s="197"/>
      <c r="T18" s="202"/>
      <c r="U18" s="199"/>
      <c r="V18" s="179"/>
      <c r="W18" s="202"/>
      <c r="X18" s="202"/>
      <c r="Y18" s="202"/>
      <c r="Z18" s="202"/>
      <c r="AA18" s="202"/>
      <c r="AB18" s="202"/>
      <c r="AC18" s="202"/>
      <c r="AD18" s="202"/>
      <c r="AE18" s="202"/>
      <c r="AF18" s="202"/>
      <c r="AG18" s="181"/>
      <c r="AH18" s="202"/>
      <c r="AI18" s="202"/>
      <c r="AJ18" s="179"/>
      <c r="AK18" s="15">
        <v>123440</v>
      </c>
      <c r="AL18" s="15">
        <v>105516</v>
      </c>
      <c r="AM18" s="202"/>
    </row>
    <row r="19" spans="1:39" ht="21.75" customHeight="1">
      <c r="A19" s="138"/>
      <c r="B19" s="132"/>
      <c r="C19" s="184"/>
      <c r="D19" s="184"/>
      <c r="E19" s="184"/>
      <c r="F19" s="184"/>
      <c r="G19" s="180"/>
      <c r="H19" s="17"/>
      <c r="I19" s="180"/>
      <c r="J19" s="18"/>
      <c r="K19" s="19"/>
      <c r="L19" s="180"/>
      <c r="M19" s="20">
        <v>5781</v>
      </c>
      <c r="N19" s="20"/>
      <c r="O19" s="203"/>
      <c r="P19" s="180"/>
      <c r="Q19" s="180"/>
      <c r="R19" s="203"/>
      <c r="S19" s="20">
        <f>Q17</f>
        <v>11567</v>
      </c>
      <c r="T19" s="203"/>
      <c r="U19" s="200"/>
      <c r="V19" s="180"/>
      <c r="W19" s="203"/>
      <c r="X19" s="203"/>
      <c r="Y19" s="203"/>
      <c r="Z19" s="203"/>
      <c r="AA19" s="203"/>
      <c r="AB19" s="203"/>
      <c r="AC19" s="203"/>
      <c r="AD19" s="203"/>
      <c r="AE19" s="203"/>
      <c r="AF19" s="203"/>
      <c r="AG19" s="20"/>
      <c r="AH19" s="203"/>
      <c r="AI19" s="203"/>
      <c r="AJ19" s="180"/>
      <c r="AK19" s="20"/>
      <c r="AL19" s="20"/>
      <c r="AM19" s="203"/>
    </row>
    <row r="20" spans="1:39" ht="21.75" customHeight="1">
      <c r="A20" s="3"/>
      <c r="B20" s="4"/>
      <c r="C20" s="4"/>
      <c r="D20" s="4"/>
      <c r="E20" s="4"/>
      <c r="F20" s="3"/>
      <c r="G20" s="3"/>
      <c r="H20" s="3"/>
      <c r="I20" s="3"/>
      <c r="J20" s="3"/>
      <c r="K20" s="3"/>
      <c r="L20" s="3"/>
      <c r="M20" s="3"/>
      <c r="N20" s="4"/>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21.75" customHeight="1">
      <c r="A21" s="3" t="s">
        <v>76</v>
      </c>
      <c r="B21" s="4"/>
      <c r="C21" s="4"/>
      <c r="D21" s="4"/>
      <c r="E21" s="4"/>
      <c r="F21" s="3"/>
      <c r="G21" s="3"/>
      <c r="H21" s="3"/>
      <c r="I21" s="3"/>
      <c r="J21" s="3"/>
      <c r="K21" s="3"/>
      <c r="L21" s="3"/>
      <c r="M21" s="3"/>
      <c r="N21" s="4"/>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21.75" customHeight="1">
      <c r="A22" s="3"/>
      <c r="B22" s="4"/>
      <c r="C22" s="4"/>
      <c r="D22" s="4"/>
      <c r="E22" s="4"/>
      <c r="F22" s="3"/>
      <c r="G22" s="3"/>
      <c r="H22" s="3"/>
      <c r="I22" s="3"/>
      <c r="J22" s="3"/>
      <c r="K22" s="3"/>
      <c r="L22" s="3"/>
      <c r="M22" s="3"/>
      <c r="N22" s="4"/>
      <c r="O22" s="3"/>
      <c r="P22" s="3"/>
      <c r="Q22" s="3"/>
      <c r="R22" s="3"/>
      <c r="S22" s="3"/>
      <c r="T22" s="3"/>
      <c r="U22" s="3"/>
      <c r="V22" s="3"/>
      <c r="W22" s="3"/>
      <c r="X22" s="3"/>
      <c r="Y22" s="3"/>
      <c r="Z22" s="3"/>
      <c r="AA22" s="3"/>
      <c r="AB22" s="3"/>
      <c r="AC22" s="3"/>
      <c r="AD22" s="3"/>
      <c r="AE22" s="3"/>
      <c r="AF22" s="3"/>
      <c r="AG22" s="3"/>
      <c r="AH22" s="3"/>
      <c r="AI22" s="3"/>
      <c r="AJ22" s="3"/>
      <c r="AK22" s="3"/>
      <c r="AL22" s="5" t="s">
        <v>77</v>
      </c>
      <c r="AM22" s="3"/>
    </row>
    <row r="23" spans="1:39" ht="21.75" customHeight="1">
      <c r="A23" s="127"/>
      <c r="B23" s="130" t="s">
        <v>9</v>
      </c>
      <c r="C23" s="133" t="s">
        <v>0</v>
      </c>
      <c r="D23" s="134"/>
      <c r="E23" s="134"/>
      <c r="F23" s="135"/>
      <c r="G23" s="130" t="s">
        <v>10</v>
      </c>
      <c r="H23" s="154" t="s">
        <v>78</v>
      </c>
      <c r="I23" s="130" t="s">
        <v>11</v>
      </c>
      <c r="J23" s="148" t="s">
        <v>55</v>
      </c>
      <c r="K23" s="149"/>
      <c r="L23" s="149"/>
      <c r="M23" s="149"/>
      <c r="N23" s="149"/>
      <c r="O23" s="149"/>
      <c r="P23" s="149"/>
      <c r="Q23" s="149"/>
      <c r="R23" s="149"/>
      <c r="S23" s="150"/>
      <c r="T23" s="151" t="s">
        <v>56</v>
      </c>
      <c r="U23" s="152"/>
      <c r="V23" s="152"/>
      <c r="W23" s="152"/>
      <c r="X23" s="152"/>
      <c r="Y23" s="152"/>
      <c r="Z23" s="152"/>
      <c r="AA23" s="152"/>
      <c r="AB23" s="153"/>
      <c r="AC23" s="139" t="s">
        <v>1</v>
      </c>
      <c r="AD23" s="140"/>
      <c r="AE23" s="140"/>
      <c r="AF23" s="141"/>
      <c r="AG23" s="130" t="s">
        <v>26</v>
      </c>
      <c r="AH23" s="133" t="s">
        <v>2</v>
      </c>
      <c r="AI23" s="135"/>
      <c r="AJ23" s="142" t="s">
        <v>27</v>
      </c>
      <c r="AK23" s="143"/>
      <c r="AL23" s="144"/>
      <c r="AM23" s="136" t="s">
        <v>28</v>
      </c>
    </row>
    <row r="24" spans="1:39" ht="21.75" customHeight="1">
      <c r="A24" s="128"/>
      <c r="B24" s="131"/>
      <c r="C24" s="160" t="s">
        <v>3</v>
      </c>
      <c r="D24" s="161"/>
      <c r="E24" s="161"/>
      <c r="F24" s="162"/>
      <c r="G24" s="131"/>
      <c r="H24" s="128"/>
      <c r="I24" s="131"/>
      <c r="J24" s="148" t="s">
        <v>4</v>
      </c>
      <c r="K24" s="150"/>
      <c r="L24" s="151" t="s">
        <v>5</v>
      </c>
      <c r="M24" s="152"/>
      <c r="N24" s="153"/>
      <c r="O24" s="151" t="s">
        <v>6</v>
      </c>
      <c r="P24" s="152"/>
      <c r="Q24" s="152"/>
      <c r="R24" s="152"/>
      <c r="S24" s="153"/>
      <c r="T24" s="151" t="s">
        <v>57</v>
      </c>
      <c r="U24" s="152"/>
      <c r="V24" s="152"/>
      <c r="W24" s="152"/>
      <c r="X24" s="152"/>
      <c r="Y24" s="152"/>
      <c r="Z24" s="152"/>
      <c r="AA24" s="152"/>
      <c r="AB24" s="153"/>
      <c r="AC24" s="163" t="s">
        <v>7</v>
      </c>
      <c r="AD24" s="164"/>
      <c r="AE24" s="164"/>
      <c r="AF24" s="165"/>
      <c r="AG24" s="132"/>
      <c r="AH24" s="160" t="s">
        <v>8</v>
      </c>
      <c r="AI24" s="162"/>
      <c r="AJ24" s="145"/>
      <c r="AK24" s="146"/>
      <c r="AL24" s="147"/>
      <c r="AM24" s="137"/>
    </row>
    <row r="25" spans="1:39" ht="21.75" customHeight="1">
      <c r="A25" s="128"/>
      <c r="B25" s="131"/>
      <c r="C25" s="136" t="s">
        <v>29</v>
      </c>
      <c r="D25" s="136" t="s">
        <v>30</v>
      </c>
      <c r="E25" s="136" t="s">
        <v>31</v>
      </c>
      <c r="F25" s="127" t="s">
        <v>16</v>
      </c>
      <c r="G25" s="131"/>
      <c r="H25" s="128"/>
      <c r="I25" s="131"/>
      <c r="J25" s="166"/>
      <c r="K25" s="167"/>
      <c r="L25" s="130" t="s">
        <v>17</v>
      </c>
      <c r="M25" s="7" t="s">
        <v>12</v>
      </c>
      <c r="N25" s="7" t="s">
        <v>13</v>
      </c>
      <c r="O25" s="155" t="s">
        <v>18</v>
      </c>
      <c r="P25" s="151" t="s">
        <v>14</v>
      </c>
      <c r="Q25" s="152"/>
      <c r="R25" s="152"/>
      <c r="S25" s="153"/>
      <c r="T25" s="151" t="s">
        <v>32</v>
      </c>
      <c r="U25" s="152"/>
      <c r="V25" s="152"/>
      <c r="W25" s="153"/>
      <c r="X25" s="151" t="s">
        <v>15</v>
      </c>
      <c r="Y25" s="152"/>
      <c r="Z25" s="152"/>
      <c r="AA25" s="152"/>
      <c r="AB25" s="153"/>
      <c r="AC25" s="176" t="s">
        <v>33</v>
      </c>
      <c r="AD25" s="177"/>
      <c r="AE25" s="176" t="s">
        <v>34</v>
      </c>
      <c r="AF25" s="177"/>
      <c r="AG25" s="168" t="s">
        <v>73</v>
      </c>
      <c r="AH25" s="136" t="s">
        <v>35</v>
      </c>
      <c r="AI25" s="171" t="s">
        <v>36</v>
      </c>
      <c r="AJ25" s="155" t="s">
        <v>37</v>
      </c>
      <c r="AK25" s="155" t="s">
        <v>21</v>
      </c>
      <c r="AL25" s="155" t="s">
        <v>22</v>
      </c>
      <c r="AM25" s="137"/>
    </row>
    <row r="26" spans="1:39" ht="21.75" customHeight="1">
      <c r="A26" s="128"/>
      <c r="B26" s="131"/>
      <c r="C26" s="137"/>
      <c r="D26" s="137"/>
      <c r="E26" s="137"/>
      <c r="F26" s="128"/>
      <c r="G26" s="131"/>
      <c r="H26" s="128"/>
      <c r="I26" s="131"/>
      <c r="J26" s="166"/>
      <c r="K26" s="167"/>
      <c r="L26" s="131"/>
      <c r="M26" s="9" t="s">
        <v>38</v>
      </c>
      <c r="N26" s="9" t="s">
        <v>38</v>
      </c>
      <c r="O26" s="156"/>
      <c r="P26" s="155" t="s">
        <v>39</v>
      </c>
      <c r="Q26" s="158" t="s">
        <v>19</v>
      </c>
      <c r="R26" s="159"/>
      <c r="S26" s="8" t="s">
        <v>40</v>
      </c>
      <c r="T26" s="9" t="s">
        <v>20</v>
      </c>
      <c r="U26" s="10" t="s">
        <v>20</v>
      </c>
      <c r="V26" s="10" t="s">
        <v>20</v>
      </c>
      <c r="W26" s="10" t="s">
        <v>20</v>
      </c>
      <c r="X26" s="10" t="s">
        <v>20</v>
      </c>
      <c r="Y26" s="10" t="s">
        <v>20</v>
      </c>
      <c r="Z26" s="11" t="s">
        <v>20</v>
      </c>
      <c r="AA26" s="11"/>
      <c r="AB26" s="8" t="s">
        <v>60</v>
      </c>
      <c r="AC26" s="136" t="s">
        <v>41</v>
      </c>
      <c r="AD26" s="136" t="s">
        <v>42</v>
      </c>
      <c r="AE26" s="136" t="s">
        <v>41</v>
      </c>
      <c r="AF26" s="136" t="s">
        <v>42</v>
      </c>
      <c r="AG26" s="169"/>
      <c r="AH26" s="137"/>
      <c r="AI26" s="172"/>
      <c r="AJ26" s="174"/>
      <c r="AK26" s="174"/>
      <c r="AL26" s="174"/>
      <c r="AM26" s="137"/>
    </row>
    <row r="27" spans="1:39" ht="21.75" customHeight="1">
      <c r="A27" s="129"/>
      <c r="B27" s="132"/>
      <c r="C27" s="138"/>
      <c r="D27" s="138"/>
      <c r="E27" s="138"/>
      <c r="F27" s="129"/>
      <c r="G27" s="132"/>
      <c r="H27" s="129"/>
      <c r="I27" s="132"/>
      <c r="J27" s="160"/>
      <c r="K27" s="162"/>
      <c r="L27" s="132"/>
      <c r="M27" s="7" t="s">
        <v>43</v>
      </c>
      <c r="N27" s="7" t="s">
        <v>43</v>
      </c>
      <c r="O27" s="157"/>
      <c r="P27" s="157"/>
      <c r="Q27" s="6" t="s">
        <v>23</v>
      </c>
      <c r="R27" s="6" t="s">
        <v>24</v>
      </c>
      <c r="S27" s="12" t="s">
        <v>44</v>
      </c>
      <c r="T27" s="9" t="s">
        <v>45</v>
      </c>
      <c r="U27" s="10" t="s">
        <v>46</v>
      </c>
      <c r="V27" s="10" t="s">
        <v>47</v>
      </c>
      <c r="W27" s="10" t="s">
        <v>48</v>
      </c>
      <c r="X27" s="10" t="s">
        <v>47</v>
      </c>
      <c r="Y27" s="10" t="s">
        <v>49</v>
      </c>
      <c r="Z27" s="11" t="s">
        <v>50</v>
      </c>
      <c r="AA27" s="11"/>
      <c r="AB27" s="7" t="s">
        <v>61</v>
      </c>
      <c r="AC27" s="138"/>
      <c r="AD27" s="138"/>
      <c r="AE27" s="138"/>
      <c r="AF27" s="138"/>
      <c r="AG27" s="170"/>
      <c r="AH27" s="138"/>
      <c r="AI27" s="173"/>
      <c r="AJ27" s="175"/>
      <c r="AK27" s="175"/>
      <c r="AL27" s="175"/>
      <c r="AM27" s="138"/>
    </row>
    <row r="28" spans="1:39" ht="21.75" customHeight="1">
      <c r="A28" s="136" t="s">
        <v>51</v>
      </c>
      <c r="B28" s="168" t="s">
        <v>69</v>
      </c>
      <c r="C28" s="182"/>
      <c r="D28" s="182"/>
      <c r="E28" s="182"/>
      <c r="F28" s="182"/>
      <c r="G28" s="178">
        <v>25432</v>
      </c>
      <c r="H28" s="14"/>
      <c r="I28" s="178">
        <v>25432</v>
      </c>
      <c r="J28" s="207">
        <v>25432</v>
      </c>
      <c r="K28" s="209">
        <v>100</v>
      </c>
      <c r="L28" s="178">
        <v>10532</v>
      </c>
      <c r="M28" s="178">
        <v>39</v>
      </c>
      <c r="N28" s="178">
        <v>3</v>
      </c>
      <c r="O28" s="201"/>
      <c r="P28" s="178">
        <v>3115</v>
      </c>
      <c r="Q28" s="178">
        <v>22317</v>
      </c>
      <c r="R28" s="201"/>
      <c r="S28" s="196">
        <v>100</v>
      </c>
      <c r="T28" s="178">
        <v>236</v>
      </c>
      <c r="U28" s="178">
        <v>4976</v>
      </c>
      <c r="V28" s="178">
        <v>20220</v>
      </c>
      <c r="W28" s="178"/>
      <c r="X28" s="201"/>
      <c r="Y28" s="201"/>
      <c r="Z28" s="201"/>
      <c r="AA28" s="201"/>
      <c r="AB28" s="201"/>
      <c r="AC28" s="201">
        <v>1</v>
      </c>
      <c r="AD28" s="201"/>
      <c r="AE28" s="201"/>
      <c r="AF28" s="201"/>
      <c r="AG28" s="178">
        <v>13418</v>
      </c>
      <c r="AH28" s="201"/>
      <c r="AI28" s="201"/>
      <c r="AJ28" s="178">
        <v>1610792</v>
      </c>
      <c r="AK28" s="13"/>
      <c r="AL28" s="13"/>
      <c r="AM28" s="201">
        <v>1</v>
      </c>
    </row>
    <row r="29" spans="1:39" ht="21.75" customHeight="1">
      <c r="A29" s="137"/>
      <c r="B29" s="131"/>
      <c r="C29" s="183"/>
      <c r="D29" s="183"/>
      <c r="E29" s="183"/>
      <c r="F29" s="183"/>
      <c r="G29" s="179"/>
      <c r="H29" s="16"/>
      <c r="I29" s="179"/>
      <c r="J29" s="208"/>
      <c r="K29" s="210"/>
      <c r="L29" s="179"/>
      <c r="M29" s="179"/>
      <c r="N29" s="179"/>
      <c r="O29" s="202"/>
      <c r="P29" s="179"/>
      <c r="Q29" s="179"/>
      <c r="R29" s="202"/>
      <c r="S29" s="211"/>
      <c r="T29" s="179"/>
      <c r="U29" s="179"/>
      <c r="V29" s="179"/>
      <c r="W29" s="179"/>
      <c r="X29" s="202"/>
      <c r="Y29" s="202"/>
      <c r="Z29" s="202"/>
      <c r="AA29" s="202"/>
      <c r="AB29" s="202"/>
      <c r="AC29" s="202"/>
      <c r="AD29" s="202"/>
      <c r="AE29" s="202"/>
      <c r="AF29" s="202"/>
      <c r="AG29" s="179"/>
      <c r="AH29" s="202"/>
      <c r="AI29" s="202"/>
      <c r="AJ29" s="179"/>
      <c r="AK29" s="15">
        <v>337286</v>
      </c>
      <c r="AL29" s="15">
        <v>214403</v>
      </c>
      <c r="AM29" s="202"/>
    </row>
    <row r="30" spans="1:39" ht="21.75" customHeight="1">
      <c r="A30" s="138"/>
      <c r="B30" s="132"/>
      <c r="C30" s="184"/>
      <c r="D30" s="184"/>
      <c r="E30" s="184"/>
      <c r="F30" s="184"/>
      <c r="G30" s="180"/>
      <c r="H30" s="17"/>
      <c r="I30" s="180"/>
      <c r="J30" s="18"/>
      <c r="K30" s="19"/>
      <c r="L30" s="180"/>
      <c r="M30" s="20">
        <v>11980</v>
      </c>
      <c r="N30" s="20">
        <v>2920</v>
      </c>
      <c r="O30" s="203"/>
      <c r="P30" s="180"/>
      <c r="Q30" s="180"/>
      <c r="R30" s="203"/>
      <c r="S30" s="20">
        <v>25432</v>
      </c>
      <c r="T30" s="180"/>
      <c r="U30" s="180"/>
      <c r="V30" s="180"/>
      <c r="W30" s="180"/>
      <c r="X30" s="203"/>
      <c r="Y30" s="203"/>
      <c r="Z30" s="203"/>
      <c r="AA30" s="203"/>
      <c r="AB30" s="203"/>
      <c r="AC30" s="203"/>
      <c r="AD30" s="203"/>
      <c r="AE30" s="203"/>
      <c r="AF30" s="203"/>
      <c r="AG30" s="20">
        <v>6709</v>
      </c>
      <c r="AH30" s="203"/>
      <c r="AI30" s="203"/>
      <c r="AJ30" s="180"/>
      <c r="AK30" s="17"/>
      <c r="AL30" s="17"/>
      <c r="AM30" s="203"/>
    </row>
    <row r="31" spans="1:39" ht="21.75" customHeight="1">
      <c r="A31" s="212" t="s">
        <v>70</v>
      </c>
      <c r="B31" s="130" t="s">
        <v>79</v>
      </c>
      <c r="C31" s="182"/>
      <c r="D31" s="182"/>
      <c r="E31" s="182"/>
      <c r="F31" s="182"/>
      <c r="G31" s="178">
        <v>25432</v>
      </c>
      <c r="H31" s="14"/>
      <c r="I31" s="178">
        <v>25432</v>
      </c>
      <c r="J31" s="207">
        <v>25432</v>
      </c>
      <c r="K31" s="209">
        <v>100</v>
      </c>
      <c r="L31" s="178">
        <v>10532</v>
      </c>
      <c r="M31" s="178">
        <v>39</v>
      </c>
      <c r="N31" s="178">
        <v>3</v>
      </c>
      <c r="O31" s="201"/>
      <c r="P31" s="178">
        <v>3115</v>
      </c>
      <c r="Q31" s="178">
        <v>22317</v>
      </c>
      <c r="R31" s="201"/>
      <c r="S31" s="196">
        <v>100</v>
      </c>
      <c r="T31" s="178">
        <v>236</v>
      </c>
      <c r="U31" s="178">
        <v>4976</v>
      </c>
      <c r="V31" s="178">
        <v>20220</v>
      </c>
      <c r="W31" s="178"/>
      <c r="X31" s="201"/>
      <c r="Y31" s="201"/>
      <c r="Z31" s="201"/>
      <c r="AA31" s="201"/>
      <c r="AB31" s="201"/>
      <c r="AC31" s="201">
        <v>1</v>
      </c>
      <c r="AD31" s="201"/>
      <c r="AE31" s="201"/>
      <c r="AF31" s="201"/>
      <c r="AG31" s="178">
        <v>13418</v>
      </c>
      <c r="AH31" s="201"/>
      <c r="AI31" s="201"/>
      <c r="AJ31" s="178">
        <v>1610792</v>
      </c>
      <c r="AK31" s="13"/>
      <c r="AL31" s="13"/>
      <c r="AM31" s="201">
        <v>1</v>
      </c>
    </row>
    <row r="32" spans="1:39" ht="21.75" customHeight="1">
      <c r="A32" s="213"/>
      <c r="B32" s="131"/>
      <c r="C32" s="183"/>
      <c r="D32" s="183"/>
      <c r="E32" s="183"/>
      <c r="F32" s="183"/>
      <c r="G32" s="179"/>
      <c r="H32" s="16"/>
      <c r="I32" s="179"/>
      <c r="J32" s="208"/>
      <c r="K32" s="210"/>
      <c r="L32" s="179"/>
      <c r="M32" s="179"/>
      <c r="N32" s="179"/>
      <c r="O32" s="202"/>
      <c r="P32" s="179"/>
      <c r="Q32" s="179"/>
      <c r="R32" s="202"/>
      <c r="S32" s="211"/>
      <c r="T32" s="179"/>
      <c r="U32" s="179"/>
      <c r="V32" s="179"/>
      <c r="W32" s="179"/>
      <c r="X32" s="202"/>
      <c r="Y32" s="202"/>
      <c r="Z32" s="202"/>
      <c r="AA32" s="202"/>
      <c r="AB32" s="202"/>
      <c r="AC32" s="202"/>
      <c r="AD32" s="202"/>
      <c r="AE32" s="202"/>
      <c r="AF32" s="202"/>
      <c r="AG32" s="179"/>
      <c r="AH32" s="202"/>
      <c r="AI32" s="202"/>
      <c r="AJ32" s="179"/>
      <c r="AK32" s="15">
        <v>337286</v>
      </c>
      <c r="AL32" s="15">
        <v>214403</v>
      </c>
      <c r="AM32" s="202"/>
    </row>
    <row r="33" spans="1:39" ht="21.75" customHeight="1">
      <c r="A33" s="214"/>
      <c r="B33" s="132"/>
      <c r="C33" s="184"/>
      <c r="D33" s="184"/>
      <c r="E33" s="184"/>
      <c r="F33" s="184"/>
      <c r="G33" s="180"/>
      <c r="H33" s="17"/>
      <c r="I33" s="180"/>
      <c r="J33" s="18"/>
      <c r="K33" s="19"/>
      <c r="L33" s="180"/>
      <c r="M33" s="20">
        <v>11980</v>
      </c>
      <c r="N33" s="20">
        <v>2920</v>
      </c>
      <c r="O33" s="203"/>
      <c r="P33" s="180"/>
      <c r="Q33" s="180"/>
      <c r="R33" s="203"/>
      <c r="S33" s="20">
        <v>25432</v>
      </c>
      <c r="T33" s="180"/>
      <c r="U33" s="180"/>
      <c r="V33" s="180"/>
      <c r="W33" s="180"/>
      <c r="X33" s="203"/>
      <c r="Y33" s="203"/>
      <c r="Z33" s="203"/>
      <c r="AA33" s="203"/>
      <c r="AB33" s="203"/>
      <c r="AC33" s="203"/>
      <c r="AD33" s="203"/>
      <c r="AE33" s="203"/>
      <c r="AF33" s="203"/>
      <c r="AG33" s="20">
        <v>6709</v>
      </c>
      <c r="AH33" s="203"/>
      <c r="AI33" s="203"/>
      <c r="AJ33" s="180"/>
      <c r="AK33" s="20"/>
      <c r="AL33" s="20"/>
      <c r="AM33" s="203"/>
    </row>
    <row r="34" spans="1:39" ht="21.75" customHeight="1">
      <c r="A34" s="30"/>
      <c r="B34" s="31"/>
      <c r="C34" s="32"/>
      <c r="D34" s="32"/>
      <c r="E34" s="32"/>
      <c r="F34" s="32"/>
      <c r="G34" s="33"/>
      <c r="H34" s="34"/>
      <c r="I34" s="33"/>
      <c r="J34" s="33"/>
      <c r="K34" s="35"/>
      <c r="L34" s="33"/>
      <c r="M34" s="34"/>
      <c r="N34" s="34"/>
      <c r="O34" s="36"/>
      <c r="P34" s="33"/>
      <c r="Q34" s="33"/>
      <c r="R34" s="36"/>
      <c r="S34" s="34"/>
      <c r="T34" s="34"/>
      <c r="U34" s="34"/>
      <c r="V34" s="33"/>
      <c r="W34" s="36"/>
      <c r="X34" s="36"/>
      <c r="Y34" s="36"/>
      <c r="Z34" s="36"/>
      <c r="AA34" s="36"/>
      <c r="AB34" s="36"/>
      <c r="AC34" s="36"/>
      <c r="AD34" s="36"/>
      <c r="AE34" s="36"/>
      <c r="AF34" s="36"/>
      <c r="AG34" s="34"/>
      <c r="AH34" s="36"/>
      <c r="AI34" s="36"/>
      <c r="AJ34" s="33"/>
      <c r="AK34" s="34"/>
      <c r="AL34" s="34"/>
      <c r="AM34" s="36"/>
    </row>
    <row r="35" spans="1:39" ht="24" customHeight="1">
      <c r="A35" s="206" t="s">
        <v>80</v>
      </c>
      <c r="B35" s="206"/>
      <c r="C35" s="206"/>
      <c r="D35" s="206"/>
      <c r="E35" s="206"/>
      <c r="F35" s="206"/>
      <c r="G35" s="206"/>
      <c r="H35" s="206"/>
      <c r="I35" s="206"/>
      <c r="J35" s="206"/>
      <c r="K35" s="206"/>
      <c r="L35" s="206"/>
      <c r="M35" s="206"/>
      <c r="N35" s="206"/>
      <c r="O35" s="206"/>
      <c r="P35" s="206"/>
      <c r="Q35" s="206"/>
      <c r="R35" s="206"/>
      <c r="S35" s="206"/>
      <c r="T35" s="2"/>
      <c r="U35" s="2"/>
      <c r="V35" s="2"/>
      <c r="W35" s="2"/>
      <c r="X35" s="2"/>
      <c r="Y35" s="2"/>
      <c r="Z35" s="2"/>
      <c r="AA35" s="2"/>
      <c r="AB35" s="2"/>
      <c r="AC35" s="2"/>
      <c r="AD35" s="2"/>
      <c r="AE35" s="2"/>
      <c r="AF35" s="2"/>
      <c r="AG35" s="2"/>
      <c r="AH35" s="2"/>
      <c r="AI35" s="2"/>
      <c r="AJ35" s="2"/>
      <c r="AK35" s="2"/>
      <c r="AL35" s="2"/>
      <c r="AM35" s="2"/>
    </row>
    <row r="36" spans="1:39" ht="24" customHeight="1">
      <c r="A36" s="22"/>
      <c r="B36" s="4"/>
      <c r="C36" s="4"/>
      <c r="D36" s="4"/>
      <c r="E36" s="4"/>
      <c r="F36" s="4"/>
      <c r="G36" s="4"/>
      <c r="H36" s="4"/>
      <c r="I36" s="4"/>
      <c r="J36" s="4"/>
      <c r="K36" s="4"/>
      <c r="L36" s="4"/>
      <c r="M36" s="4"/>
      <c r="N36" s="4"/>
      <c r="O36" s="4"/>
      <c r="P36" s="4"/>
      <c r="Q36" s="4"/>
      <c r="R36" s="4"/>
      <c r="S36" s="4"/>
      <c r="T36" s="2"/>
      <c r="U36" s="2"/>
      <c r="V36" s="2"/>
      <c r="W36" s="2"/>
      <c r="X36" s="2"/>
      <c r="Y36" s="2"/>
      <c r="Z36" s="2"/>
      <c r="AA36" s="2"/>
      <c r="AB36" s="2"/>
      <c r="AC36" s="2"/>
      <c r="AD36" s="2"/>
      <c r="AE36" s="2"/>
      <c r="AF36" s="2"/>
      <c r="AG36" s="2"/>
      <c r="AH36" s="2"/>
      <c r="AI36" s="2"/>
      <c r="AJ36" s="2"/>
      <c r="AK36" s="2"/>
      <c r="AL36" s="5" t="s">
        <v>81</v>
      </c>
      <c r="AM36" s="2"/>
    </row>
    <row r="37" spans="1:39" ht="24" customHeight="1">
      <c r="A37" s="127"/>
      <c r="B37" s="130" t="s">
        <v>9</v>
      </c>
      <c r="C37" s="133" t="s">
        <v>0</v>
      </c>
      <c r="D37" s="134"/>
      <c r="E37" s="134"/>
      <c r="F37" s="135"/>
      <c r="G37" s="130" t="s">
        <v>10</v>
      </c>
      <c r="H37" s="154" t="s">
        <v>82</v>
      </c>
      <c r="I37" s="130" t="s">
        <v>11</v>
      </c>
      <c r="J37" s="148" t="s">
        <v>55</v>
      </c>
      <c r="K37" s="149"/>
      <c r="L37" s="149"/>
      <c r="M37" s="149"/>
      <c r="N37" s="149"/>
      <c r="O37" s="149"/>
      <c r="P37" s="149"/>
      <c r="Q37" s="149"/>
      <c r="R37" s="149"/>
      <c r="S37" s="150"/>
      <c r="T37" s="151" t="s">
        <v>56</v>
      </c>
      <c r="U37" s="152"/>
      <c r="V37" s="152"/>
      <c r="W37" s="152"/>
      <c r="X37" s="152"/>
      <c r="Y37" s="152"/>
      <c r="Z37" s="152"/>
      <c r="AA37" s="152"/>
      <c r="AB37" s="153"/>
      <c r="AC37" s="139" t="s">
        <v>1</v>
      </c>
      <c r="AD37" s="140"/>
      <c r="AE37" s="140"/>
      <c r="AF37" s="141"/>
      <c r="AG37" s="130" t="s">
        <v>26</v>
      </c>
      <c r="AH37" s="133" t="s">
        <v>2</v>
      </c>
      <c r="AI37" s="135"/>
      <c r="AJ37" s="142" t="s">
        <v>27</v>
      </c>
      <c r="AK37" s="143"/>
      <c r="AL37" s="144"/>
      <c r="AM37" s="136" t="s">
        <v>28</v>
      </c>
    </row>
    <row r="38" spans="1:39" ht="24" customHeight="1">
      <c r="A38" s="128"/>
      <c r="B38" s="131"/>
      <c r="C38" s="160" t="s">
        <v>3</v>
      </c>
      <c r="D38" s="161"/>
      <c r="E38" s="161"/>
      <c r="F38" s="162"/>
      <c r="G38" s="131"/>
      <c r="H38" s="128"/>
      <c r="I38" s="131"/>
      <c r="J38" s="148" t="s">
        <v>4</v>
      </c>
      <c r="K38" s="150"/>
      <c r="L38" s="151" t="s">
        <v>5</v>
      </c>
      <c r="M38" s="152"/>
      <c r="N38" s="153"/>
      <c r="O38" s="151" t="s">
        <v>6</v>
      </c>
      <c r="P38" s="152"/>
      <c r="Q38" s="152"/>
      <c r="R38" s="152"/>
      <c r="S38" s="153"/>
      <c r="T38" s="151" t="s">
        <v>57</v>
      </c>
      <c r="U38" s="152"/>
      <c r="V38" s="152"/>
      <c r="W38" s="152"/>
      <c r="X38" s="152"/>
      <c r="Y38" s="152"/>
      <c r="Z38" s="152"/>
      <c r="AA38" s="152"/>
      <c r="AB38" s="153"/>
      <c r="AC38" s="163" t="s">
        <v>7</v>
      </c>
      <c r="AD38" s="164"/>
      <c r="AE38" s="164"/>
      <c r="AF38" s="165"/>
      <c r="AG38" s="132"/>
      <c r="AH38" s="160" t="s">
        <v>8</v>
      </c>
      <c r="AI38" s="162"/>
      <c r="AJ38" s="145"/>
      <c r="AK38" s="146"/>
      <c r="AL38" s="147"/>
      <c r="AM38" s="137"/>
    </row>
    <row r="39" spans="1:39" ht="24" customHeight="1">
      <c r="A39" s="128"/>
      <c r="B39" s="131"/>
      <c r="C39" s="136" t="s">
        <v>29</v>
      </c>
      <c r="D39" s="136" t="s">
        <v>30</v>
      </c>
      <c r="E39" s="136" t="s">
        <v>31</v>
      </c>
      <c r="F39" s="127" t="s">
        <v>16</v>
      </c>
      <c r="G39" s="131"/>
      <c r="H39" s="128"/>
      <c r="I39" s="131"/>
      <c r="J39" s="166"/>
      <c r="K39" s="167"/>
      <c r="L39" s="130" t="s">
        <v>17</v>
      </c>
      <c r="M39" s="7" t="s">
        <v>12</v>
      </c>
      <c r="N39" s="7" t="s">
        <v>13</v>
      </c>
      <c r="O39" s="155" t="s">
        <v>18</v>
      </c>
      <c r="P39" s="151" t="s">
        <v>14</v>
      </c>
      <c r="Q39" s="152"/>
      <c r="R39" s="152"/>
      <c r="S39" s="153"/>
      <c r="T39" s="151" t="s">
        <v>32</v>
      </c>
      <c r="U39" s="152"/>
      <c r="V39" s="152"/>
      <c r="W39" s="153"/>
      <c r="X39" s="151" t="s">
        <v>15</v>
      </c>
      <c r="Y39" s="152"/>
      <c r="Z39" s="152"/>
      <c r="AA39" s="152"/>
      <c r="AB39" s="153"/>
      <c r="AC39" s="176" t="s">
        <v>33</v>
      </c>
      <c r="AD39" s="177"/>
      <c r="AE39" s="176" t="s">
        <v>34</v>
      </c>
      <c r="AF39" s="177"/>
      <c r="AG39" s="168" t="s">
        <v>73</v>
      </c>
      <c r="AH39" s="136" t="s">
        <v>35</v>
      </c>
      <c r="AI39" s="136" t="s">
        <v>36</v>
      </c>
      <c r="AJ39" s="155" t="s">
        <v>37</v>
      </c>
      <c r="AK39" s="155" t="s">
        <v>21</v>
      </c>
      <c r="AL39" s="155" t="s">
        <v>22</v>
      </c>
      <c r="AM39" s="137"/>
    </row>
    <row r="40" spans="1:39" ht="24" customHeight="1">
      <c r="A40" s="128"/>
      <c r="B40" s="131"/>
      <c r="C40" s="137"/>
      <c r="D40" s="137"/>
      <c r="E40" s="137"/>
      <c r="F40" s="128"/>
      <c r="G40" s="131"/>
      <c r="H40" s="128"/>
      <c r="I40" s="131"/>
      <c r="J40" s="166"/>
      <c r="K40" s="167"/>
      <c r="L40" s="131"/>
      <c r="M40" s="9" t="s">
        <v>38</v>
      </c>
      <c r="N40" s="9" t="s">
        <v>38</v>
      </c>
      <c r="O40" s="156"/>
      <c r="P40" s="155" t="s">
        <v>39</v>
      </c>
      <c r="Q40" s="158" t="s">
        <v>19</v>
      </c>
      <c r="R40" s="159"/>
      <c r="S40" s="8" t="s">
        <v>40</v>
      </c>
      <c r="T40" s="9" t="s">
        <v>20</v>
      </c>
      <c r="U40" s="10" t="s">
        <v>20</v>
      </c>
      <c r="V40" s="10" t="s">
        <v>20</v>
      </c>
      <c r="W40" s="10" t="s">
        <v>20</v>
      </c>
      <c r="X40" s="10" t="s">
        <v>20</v>
      </c>
      <c r="Y40" s="10" t="s">
        <v>20</v>
      </c>
      <c r="Z40" s="11" t="s">
        <v>20</v>
      </c>
      <c r="AA40" s="11"/>
      <c r="AB40" s="8" t="s">
        <v>60</v>
      </c>
      <c r="AC40" s="136" t="s">
        <v>41</v>
      </c>
      <c r="AD40" s="136" t="s">
        <v>42</v>
      </c>
      <c r="AE40" s="136" t="s">
        <v>41</v>
      </c>
      <c r="AF40" s="136" t="s">
        <v>42</v>
      </c>
      <c r="AG40" s="169"/>
      <c r="AH40" s="137"/>
      <c r="AI40" s="137"/>
      <c r="AJ40" s="174"/>
      <c r="AK40" s="174"/>
      <c r="AL40" s="174"/>
      <c r="AM40" s="137"/>
    </row>
    <row r="41" spans="1:39" ht="24" customHeight="1">
      <c r="A41" s="129"/>
      <c r="B41" s="132"/>
      <c r="C41" s="138"/>
      <c r="D41" s="138"/>
      <c r="E41" s="138"/>
      <c r="F41" s="129"/>
      <c r="G41" s="132"/>
      <c r="H41" s="129"/>
      <c r="I41" s="132"/>
      <c r="J41" s="160"/>
      <c r="K41" s="162"/>
      <c r="L41" s="132"/>
      <c r="M41" s="7" t="s">
        <v>43</v>
      </c>
      <c r="N41" s="7" t="s">
        <v>43</v>
      </c>
      <c r="O41" s="157"/>
      <c r="P41" s="157"/>
      <c r="Q41" s="6" t="s">
        <v>23</v>
      </c>
      <c r="R41" s="6" t="s">
        <v>24</v>
      </c>
      <c r="S41" s="12" t="s">
        <v>44</v>
      </c>
      <c r="T41" s="9" t="s">
        <v>45</v>
      </c>
      <c r="U41" s="10" t="s">
        <v>46</v>
      </c>
      <c r="V41" s="10" t="s">
        <v>47</v>
      </c>
      <c r="W41" s="10" t="s">
        <v>48</v>
      </c>
      <c r="X41" s="10" t="s">
        <v>47</v>
      </c>
      <c r="Y41" s="10" t="s">
        <v>49</v>
      </c>
      <c r="Z41" s="11" t="s">
        <v>50</v>
      </c>
      <c r="AA41" s="11"/>
      <c r="AB41" s="7" t="s">
        <v>61</v>
      </c>
      <c r="AC41" s="138"/>
      <c r="AD41" s="138"/>
      <c r="AE41" s="138"/>
      <c r="AF41" s="138"/>
      <c r="AG41" s="170"/>
      <c r="AH41" s="138"/>
      <c r="AI41" s="138"/>
      <c r="AJ41" s="175"/>
      <c r="AK41" s="175"/>
      <c r="AL41" s="175"/>
      <c r="AM41" s="138"/>
    </row>
    <row r="42" spans="1:39" ht="24" customHeight="1">
      <c r="A42" s="136" t="s">
        <v>51</v>
      </c>
      <c r="B42" s="168" t="s">
        <v>52</v>
      </c>
      <c r="C42" s="182"/>
      <c r="D42" s="182"/>
      <c r="E42" s="182"/>
      <c r="F42" s="182"/>
      <c r="G42" s="178">
        <f>SUM(G45:G47)</f>
        <v>56177.7</v>
      </c>
      <c r="H42" s="14"/>
      <c r="I42" s="178">
        <f>SUM(I45:I47)</f>
        <v>22506.1</v>
      </c>
      <c r="J42" s="207">
        <f>SUM(J45)</f>
        <v>22506.1</v>
      </c>
      <c r="K42" s="209">
        <v>100</v>
      </c>
      <c r="L42" s="178">
        <f>SUM(L45:L47)</f>
        <v>20116</v>
      </c>
      <c r="M42" s="178">
        <f>SUM(M45)</f>
        <v>20</v>
      </c>
      <c r="N42" s="178"/>
      <c r="O42" s="201"/>
      <c r="P42" s="178">
        <f>SUM(P45:P47)</f>
        <v>355.6</v>
      </c>
      <c r="Q42" s="178">
        <f>SUM(Q45:Q47)</f>
        <v>2506.1</v>
      </c>
      <c r="R42" s="178">
        <f>SUM(R45:R47)</f>
        <v>19644.4</v>
      </c>
      <c r="S42" s="196">
        <v>100</v>
      </c>
      <c r="T42" s="201"/>
      <c r="U42" s="201"/>
      <c r="V42" s="178">
        <f>SUM(V45:V47)</f>
        <v>7.1</v>
      </c>
      <c r="W42" s="178">
        <f>SUM(W45:W47)</f>
        <v>22499</v>
      </c>
      <c r="X42" s="201"/>
      <c r="Y42" s="201"/>
      <c r="Z42" s="201"/>
      <c r="AA42" s="201"/>
      <c r="AB42" s="201"/>
      <c r="AC42" s="201"/>
      <c r="AD42" s="201"/>
      <c r="AE42" s="201"/>
      <c r="AF42" s="201"/>
      <c r="AG42" s="178"/>
      <c r="AH42" s="201"/>
      <c r="AI42" s="201"/>
      <c r="AJ42" s="178">
        <f>SUM(AJ45:AJ47)</f>
        <v>159394.8</v>
      </c>
      <c r="AK42" s="13"/>
      <c r="AL42" s="13"/>
      <c r="AM42" s="201">
        <v>1</v>
      </c>
    </row>
    <row r="43" spans="1:39" ht="24" customHeight="1">
      <c r="A43" s="137"/>
      <c r="B43" s="131"/>
      <c r="C43" s="183"/>
      <c r="D43" s="183"/>
      <c r="E43" s="183"/>
      <c r="F43" s="183"/>
      <c r="G43" s="179"/>
      <c r="H43" s="16"/>
      <c r="I43" s="179"/>
      <c r="J43" s="208"/>
      <c r="K43" s="210"/>
      <c r="L43" s="179"/>
      <c r="M43" s="179"/>
      <c r="N43" s="179"/>
      <c r="O43" s="202"/>
      <c r="P43" s="179"/>
      <c r="Q43" s="179"/>
      <c r="R43" s="179"/>
      <c r="S43" s="211"/>
      <c r="T43" s="202"/>
      <c r="U43" s="202"/>
      <c r="V43" s="179"/>
      <c r="W43" s="179"/>
      <c r="X43" s="202"/>
      <c r="Y43" s="202"/>
      <c r="Z43" s="202"/>
      <c r="AA43" s="202"/>
      <c r="AB43" s="202"/>
      <c r="AC43" s="202"/>
      <c r="AD43" s="202"/>
      <c r="AE43" s="202"/>
      <c r="AF43" s="202"/>
      <c r="AG43" s="179"/>
      <c r="AH43" s="202"/>
      <c r="AI43" s="202"/>
      <c r="AJ43" s="179"/>
      <c r="AK43" s="15">
        <f>SUM(AK46)</f>
        <v>83368.5</v>
      </c>
      <c r="AL43" s="15">
        <f>SUM(AL46)</f>
        <v>55575.2</v>
      </c>
      <c r="AM43" s="202"/>
    </row>
    <row r="44" spans="1:39" ht="24" customHeight="1">
      <c r="A44" s="138"/>
      <c r="B44" s="132"/>
      <c r="C44" s="184"/>
      <c r="D44" s="184"/>
      <c r="E44" s="184"/>
      <c r="F44" s="184"/>
      <c r="G44" s="180"/>
      <c r="H44" s="17">
        <f>SUM(H47)</f>
        <v>33671.6</v>
      </c>
      <c r="I44" s="180"/>
      <c r="J44" s="18"/>
      <c r="K44" s="19"/>
      <c r="L44" s="180"/>
      <c r="M44" s="20">
        <f>SUM(M47)</f>
        <v>2390.1</v>
      </c>
      <c r="N44" s="20"/>
      <c r="O44" s="203"/>
      <c r="P44" s="180"/>
      <c r="Q44" s="180"/>
      <c r="R44" s="180"/>
      <c r="S44" s="20">
        <f>SUM(S47)</f>
        <v>22506.1</v>
      </c>
      <c r="T44" s="203"/>
      <c r="U44" s="203"/>
      <c r="V44" s="180"/>
      <c r="W44" s="180"/>
      <c r="X44" s="203"/>
      <c r="Y44" s="203"/>
      <c r="Z44" s="203"/>
      <c r="AA44" s="203"/>
      <c r="AB44" s="203"/>
      <c r="AC44" s="203"/>
      <c r="AD44" s="203"/>
      <c r="AE44" s="203"/>
      <c r="AF44" s="203"/>
      <c r="AG44" s="20"/>
      <c r="AH44" s="203"/>
      <c r="AI44" s="203"/>
      <c r="AJ44" s="180"/>
      <c r="AK44" s="17"/>
      <c r="AL44" s="17"/>
      <c r="AM44" s="203"/>
    </row>
    <row r="45" spans="1:39" ht="24" customHeight="1">
      <c r="A45" s="136" t="s">
        <v>65</v>
      </c>
      <c r="B45" s="168" t="s">
        <v>52</v>
      </c>
      <c r="C45" s="182"/>
      <c r="D45" s="182"/>
      <c r="E45" s="182"/>
      <c r="F45" s="182"/>
      <c r="G45" s="178">
        <v>56177.7</v>
      </c>
      <c r="H45" s="14"/>
      <c r="I45" s="178">
        <v>22506.1</v>
      </c>
      <c r="J45" s="207">
        <v>22506.1</v>
      </c>
      <c r="K45" s="209">
        <v>100</v>
      </c>
      <c r="L45" s="178">
        <v>20116</v>
      </c>
      <c r="M45" s="178">
        <v>20</v>
      </c>
      <c r="N45" s="178"/>
      <c r="O45" s="201"/>
      <c r="P45" s="198">
        <v>355.6</v>
      </c>
      <c r="Q45" s="178">
        <v>2506.1</v>
      </c>
      <c r="R45" s="178">
        <v>19644.4</v>
      </c>
      <c r="S45" s="196">
        <f>S47/J45*100</f>
        <v>100</v>
      </c>
      <c r="T45" s="201"/>
      <c r="U45" s="201"/>
      <c r="V45" s="178">
        <v>7.1</v>
      </c>
      <c r="W45" s="178">
        <v>22499</v>
      </c>
      <c r="X45" s="201"/>
      <c r="Y45" s="201"/>
      <c r="Z45" s="201"/>
      <c r="AA45" s="201"/>
      <c r="AB45" s="201"/>
      <c r="AC45" s="201"/>
      <c r="AD45" s="201"/>
      <c r="AE45" s="201"/>
      <c r="AF45" s="201"/>
      <c r="AG45" s="178"/>
      <c r="AH45" s="201"/>
      <c r="AI45" s="201"/>
      <c r="AJ45" s="178">
        <v>159394.8</v>
      </c>
      <c r="AK45" s="13"/>
      <c r="AL45" s="13"/>
      <c r="AM45" s="201">
        <v>1</v>
      </c>
    </row>
    <row r="46" spans="1:39" ht="24" customHeight="1">
      <c r="A46" s="137"/>
      <c r="B46" s="131"/>
      <c r="C46" s="183"/>
      <c r="D46" s="183"/>
      <c r="E46" s="183"/>
      <c r="F46" s="183"/>
      <c r="G46" s="179"/>
      <c r="H46" s="16"/>
      <c r="I46" s="179"/>
      <c r="J46" s="208"/>
      <c r="K46" s="210"/>
      <c r="L46" s="179"/>
      <c r="M46" s="179"/>
      <c r="N46" s="179"/>
      <c r="O46" s="202"/>
      <c r="P46" s="199"/>
      <c r="Q46" s="179"/>
      <c r="R46" s="179"/>
      <c r="S46" s="211"/>
      <c r="T46" s="202"/>
      <c r="U46" s="202"/>
      <c r="V46" s="179"/>
      <c r="W46" s="179"/>
      <c r="X46" s="202"/>
      <c r="Y46" s="202"/>
      <c r="Z46" s="202"/>
      <c r="AA46" s="202"/>
      <c r="AB46" s="202"/>
      <c r="AC46" s="202"/>
      <c r="AD46" s="202"/>
      <c r="AE46" s="202"/>
      <c r="AF46" s="202"/>
      <c r="AG46" s="179"/>
      <c r="AH46" s="202"/>
      <c r="AI46" s="202"/>
      <c r="AJ46" s="179"/>
      <c r="AK46" s="15">
        <v>83368.5</v>
      </c>
      <c r="AL46" s="15">
        <v>55575.2</v>
      </c>
      <c r="AM46" s="202"/>
    </row>
    <row r="47" spans="1:39" ht="24" customHeight="1">
      <c r="A47" s="138"/>
      <c r="B47" s="132"/>
      <c r="C47" s="184"/>
      <c r="D47" s="184"/>
      <c r="E47" s="184"/>
      <c r="F47" s="184"/>
      <c r="G47" s="180"/>
      <c r="H47" s="17">
        <v>33671.6</v>
      </c>
      <c r="I47" s="180"/>
      <c r="J47" s="18"/>
      <c r="K47" s="19"/>
      <c r="L47" s="180"/>
      <c r="M47" s="20">
        <v>2390.1</v>
      </c>
      <c r="N47" s="20"/>
      <c r="O47" s="203"/>
      <c r="P47" s="200"/>
      <c r="Q47" s="180"/>
      <c r="R47" s="180"/>
      <c r="S47" s="20">
        <v>22506.1</v>
      </c>
      <c r="T47" s="203"/>
      <c r="U47" s="203"/>
      <c r="V47" s="180"/>
      <c r="W47" s="180"/>
      <c r="X47" s="203"/>
      <c r="Y47" s="203"/>
      <c r="Z47" s="203"/>
      <c r="AA47" s="203"/>
      <c r="AB47" s="203"/>
      <c r="AC47" s="203"/>
      <c r="AD47" s="203"/>
      <c r="AE47" s="203"/>
      <c r="AF47" s="203"/>
      <c r="AG47" s="20"/>
      <c r="AH47" s="203"/>
      <c r="AI47" s="203"/>
      <c r="AJ47" s="180"/>
      <c r="AK47" s="17"/>
      <c r="AL47" s="17"/>
      <c r="AM47" s="203"/>
    </row>
    <row r="48" spans="1:39" ht="24" customHeight="1">
      <c r="A48" s="136" t="s">
        <v>51</v>
      </c>
      <c r="B48" s="168" t="s">
        <v>53</v>
      </c>
      <c r="C48" s="182"/>
      <c r="D48" s="182"/>
      <c r="E48" s="182"/>
      <c r="F48" s="182"/>
      <c r="G48" s="178">
        <f>SUM(G51:G62)</f>
        <v>14025.8</v>
      </c>
      <c r="H48" s="14"/>
      <c r="I48" s="178">
        <f>SUM(I51:I62)</f>
        <v>14025.8</v>
      </c>
      <c r="J48" s="207">
        <f>SUM(J51,J54,J57,J60)</f>
        <v>14025.8</v>
      </c>
      <c r="K48" s="209">
        <v>100</v>
      </c>
      <c r="L48" s="178">
        <f>SUM(L51:L62)</f>
        <v>13765.9</v>
      </c>
      <c r="M48" s="178">
        <f>SUM(M51,M54,M57,M60)</f>
        <v>7</v>
      </c>
      <c r="N48" s="178"/>
      <c r="O48" s="198"/>
      <c r="P48" s="178">
        <f>SUM(P51:P62)</f>
        <v>1020.9000000000001</v>
      </c>
      <c r="Q48" s="201"/>
      <c r="R48" s="178">
        <f>SUM(R51:R62)</f>
        <v>13004.9</v>
      </c>
      <c r="S48" s="196">
        <v>100</v>
      </c>
      <c r="T48" s="201"/>
      <c r="U48" s="201"/>
      <c r="V48" s="178">
        <f>SUM(V51:V62)</f>
        <v>22.3</v>
      </c>
      <c r="W48" s="178">
        <f>SUM(W51:W62)</f>
        <v>14003.5</v>
      </c>
      <c r="X48" s="201"/>
      <c r="Y48" s="201"/>
      <c r="Z48" s="201"/>
      <c r="AA48" s="201"/>
      <c r="AB48" s="201"/>
      <c r="AC48" s="201"/>
      <c r="AD48" s="201"/>
      <c r="AE48" s="201"/>
      <c r="AF48" s="201"/>
      <c r="AG48" s="178"/>
      <c r="AH48" s="201"/>
      <c r="AI48" s="201"/>
      <c r="AJ48" s="178">
        <f>SUM(AJ51:AJ62)</f>
        <v>55367.5</v>
      </c>
      <c r="AK48" s="13"/>
      <c r="AL48" s="13"/>
      <c r="AM48" s="201">
        <v>1</v>
      </c>
    </row>
    <row r="49" spans="1:39" ht="24" customHeight="1">
      <c r="A49" s="137"/>
      <c r="B49" s="131"/>
      <c r="C49" s="183"/>
      <c r="D49" s="183"/>
      <c r="E49" s="183"/>
      <c r="F49" s="183"/>
      <c r="G49" s="179"/>
      <c r="H49" s="16"/>
      <c r="I49" s="179"/>
      <c r="J49" s="208"/>
      <c r="K49" s="210"/>
      <c r="L49" s="179"/>
      <c r="M49" s="179"/>
      <c r="N49" s="179"/>
      <c r="O49" s="199"/>
      <c r="P49" s="179"/>
      <c r="Q49" s="202"/>
      <c r="R49" s="179"/>
      <c r="S49" s="211"/>
      <c r="T49" s="202"/>
      <c r="U49" s="202"/>
      <c r="V49" s="179"/>
      <c r="W49" s="179"/>
      <c r="X49" s="202"/>
      <c r="Y49" s="202"/>
      <c r="Z49" s="202"/>
      <c r="AA49" s="202"/>
      <c r="AB49" s="202"/>
      <c r="AC49" s="202"/>
      <c r="AD49" s="202"/>
      <c r="AE49" s="202"/>
      <c r="AF49" s="202"/>
      <c r="AG49" s="179"/>
      <c r="AH49" s="202"/>
      <c r="AI49" s="202"/>
      <c r="AJ49" s="179"/>
      <c r="AK49" s="15">
        <f>SUM(AK52,AK55,AK58,AK61)</f>
        <v>50213.399999999994</v>
      </c>
      <c r="AL49" s="15">
        <f>SUM(AL52,AL55,AL58,AL61)</f>
        <v>36207.100000000006</v>
      </c>
      <c r="AM49" s="202"/>
    </row>
    <row r="50" spans="1:39" ht="24" customHeight="1">
      <c r="A50" s="138"/>
      <c r="B50" s="132"/>
      <c r="C50" s="184"/>
      <c r="D50" s="184"/>
      <c r="E50" s="184"/>
      <c r="F50" s="184"/>
      <c r="G50" s="180"/>
      <c r="H50" s="17"/>
      <c r="I50" s="180"/>
      <c r="J50" s="18"/>
      <c r="K50" s="19"/>
      <c r="L50" s="180"/>
      <c r="M50" s="20">
        <f>SUM(M53,M56,M59,M62)</f>
        <v>259.9</v>
      </c>
      <c r="N50" s="20"/>
      <c r="O50" s="200"/>
      <c r="P50" s="180"/>
      <c r="Q50" s="203"/>
      <c r="R50" s="180"/>
      <c r="S50" s="20">
        <f>SUM(S53,S56,S59,S62)</f>
        <v>14025.8</v>
      </c>
      <c r="T50" s="203"/>
      <c r="U50" s="203"/>
      <c r="V50" s="180"/>
      <c r="W50" s="180"/>
      <c r="X50" s="203"/>
      <c r="Y50" s="203"/>
      <c r="Z50" s="203"/>
      <c r="AA50" s="203"/>
      <c r="AB50" s="203"/>
      <c r="AC50" s="203"/>
      <c r="AD50" s="203"/>
      <c r="AE50" s="203"/>
      <c r="AF50" s="203"/>
      <c r="AG50" s="20"/>
      <c r="AH50" s="203"/>
      <c r="AI50" s="203"/>
      <c r="AJ50" s="180"/>
      <c r="AK50" s="17"/>
      <c r="AL50" s="17"/>
      <c r="AM50" s="203"/>
    </row>
    <row r="51" spans="1:39" ht="24" customHeight="1">
      <c r="A51" s="136" t="s">
        <v>66</v>
      </c>
      <c r="B51" s="168" t="s">
        <v>53</v>
      </c>
      <c r="C51" s="182"/>
      <c r="D51" s="182"/>
      <c r="E51" s="182"/>
      <c r="F51" s="182"/>
      <c r="G51" s="178">
        <v>2079</v>
      </c>
      <c r="H51" s="14"/>
      <c r="I51" s="178">
        <v>2079</v>
      </c>
      <c r="J51" s="207">
        <v>2079</v>
      </c>
      <c r="K51" s="209">
        <v>100</v>
      </c>
      <c r="L51" s="178">
        <v>1860.8</v>
      </c>
      <c r="M51" s="178">
        <v>2</v>
      </c>
      <c r="N51" s="178"/>
      <c r="O51" s="198"/>
      <c r="P51" s="198">
        <v>218.2</v>
      </c>
      <c r="Q51" s="201"/>
      <c r="R51" s="178">
        <v>1860.8</v>
      </c>
      <c r="S51" s="196">
        <v>100</v>
      </c>
      <c r="T51" s="201"/>
      <c r="U51" s="201"/>
      <c r="V51" s="178"/>
      <c r="W51" s="178">
        <v>2079</v>
      </c>
      <c r="X51" s="201"/>
      <c r="Y51" s="201"/>
      <c r="Z51" s="201"/>
      <c r="AA51" s="201"/>
      <c r="AB51" s="201"/>
      <c r="AC51" s="201"/>
      <c r="AD51" s="201"/>
      <c r="AE51" s="201"/>
      <c r="AF51" s="201"/>
      <c r="AG51" s="178"/>
      <c r="AH51" s="201"/>
      <c r="AI51" s="201"/>
      <c r="AJ51" s="178">
        <v>8449.7</v>
      </c>
      <c r="AK51" s="13"/>
      <c r="AL51" s="13"/>
      <c r="AM51" s="201">
        <v>1</v>
      </c>
    </row>
    <row r="52" spans="1:39" ht="24" customHeight="1">
      <c r="A52" s="137"/>
      <c r="B52" s="131"/>
      <c r="C52" s="183"/>
      <c r="D52" s="183"/>
      <c r="E52" s="183"/>
      <c r="F52" s="183"/>
      <c r="G52" s="179"/>
      <c r="H52" s="16"/>
      <c r="I52" s="179"/>
      <c r="J52" s="208"/>
      <c r="K52" s="210"/>
      <c r="L52" s="179"/>
      <c r="M52" s="179"/>
      <c r="N52" s="179"/>
      <c r="O52" s="199"/>
      <c r="P52" s="199"/>
      <c r="Q52" s="202"/>
      <c r="R52" s="179"/>
      <c r="S52" s="211"/>
      <c r="T52" s="202"/>
      <c r="U52" s="202"/>
      <c r="V52" s="179"/>
      <c r="W52" s="179"/>
      <c r="X52" s="202"/>
      <c r="Y52" s="202"/>
      <c r="Z52" s="202"/>
      <c r="AA52" s="202"/>
      <c r="AB52" s="202"/>
      <c r="AC52" s="202"/>
      <c r="AD52" s="202"/>
      <c r="AE52" s="202"/>
      <c r="AF52" s="202"/>
      <c r="AG52" s="179"/>
      <c r="AH52" s="202"/>
      <c r="AI52" s="202"/>
      <c r="AJ52" s="179"/>
      <c r="AK52" s="15">
        <v>7491.7</v>
      </c>
      <c r="AL52" s="15">
        <v>5459.2</v>
      </c>
      <c r="AM52" s="202"/>
    </row>
    <row r="53" spans="1:39" ht="24" customHeight="1">
      <c r="A53" s="138"/>
      <c r="B53" s="132"/>
      <c r="C53" s="184"/>
      <c r="D53" s="184"/>
      <c r="E53" s="184"/>
      <c r="F53" s="184"/>
      <c r="G53" s="180"/>
      <c r="H53" s="17"/>
      <c r="I53" s="180"/>
      <c r="J53" s="18"/>
      <c r="K53" s="19"/>
      <c r="L53" s="180"/>
      <c r="M53" s="20">
        <v>218.2</v>
      </c>
      <c r="N53" s="20"/>
      <c r="O53" s="200"/>
      <c r="P53" s="200"/>
      <c r="Q53" s="203"/>
      <c r="R53" s="180"/>
      <c r="S53" s="20">
        <f>P51+Q51+R51</f>
        <v>2079</v>
      </c>
      <c r="T53" s="203"/>
      <c r="U53" s="203"/>
      <c r="V53" s="180"/>
      <c r="W53" s="180"/>
      <c r="X53" s="203"/>
      <c r="Y53" s="203"/>
      <c r="Z53" s="203"/>
      <c r="AA53" s="203"/>
      <c r="AB53" s="203"/>
      <c r="AC53" s="203"/>
      <c r="AD53" s="203"/>
      <c r="AE53" s="203"/>
      <c r="AF53" s="203"/>
      <c r="AG53" s="20"/>
      <c r="AH53" s="203"/>
      <c r="AI53" s="203"/>
      <c r="AJ53" s="180"/>
      <c r="AK53" s="17"/>
      <c r="AL53" s="17"/>
      <c r="AM53" s="203"/>
    </row>
    <row r="54" spans="1:39" ht="24" customHeight="1">
      <c r="A54" s="136" t="s">
        <v>54</v>
      </c>
      <c r="B54" s="168" t="s">
        <v>53</v>
      </c>
      <c r="C54" s="182"/>
      <c r="D54" s="182"/>
      <c r="E54" s="182"/>
      <c r="F54" s="182"/>
      <c r="G54" s="178">
        <v>3726.1</v>
      </c>
      <c r="H54" s="14"/>
      <c r="I54" s="178">
        <v>3726.1</v>
      </c>
      <c r="J54" s="185">
        <v>3726.1</v>
      </c>
      <c r="K54" s="204">
        <v>100</v>
      </c>
      <c r="L54" s="178">
        <v>3705.2</v>
      </c>
      <c r="M54" s="178">
        <v>2</v>
      </c>
      <c r="N54" s="178"/>
      <c r="O54" s="201"/>
      <c r="P54" s="198">
        <v>73.2</v>
      </c>
      <c r="Q54" s="201"/>
      <c r="R54" s="178">
        <v>3652.9</v>
      </c>
      <c r="S54" s="196">
        <v>100</v>
      </c>
      <c r="T54" s="201"/>
      <c r="U54" s="201"/>
      <c r="V54" s="178">
        <v>22.3</v>
      </c>
      <c r="W54" s="178">
        <v>3703.8</v>
      </c>
      <c r="X54" s="201"/>
      <c r="Y54" s="201"/>
      <c r="Z54" s="201"/>
      <c r="AA54" s="201"/>
      <c r="AB54" s="201"/>
      <c r="AC54" s="201"/>
      <c r="AD54" s="201"/>
      <c r="AE54" s="201"/>
      <c r="AF54" s="201"/>
      <c r="AG54" s="178"/>
      <c r="AH54" s="201"/>
      <c r="AI54" s="201"/>
      <c r="AJ54" s="178">
        <v>11689.2</v>
      </c>
      <c r="AK54" s="13"/>
      <c r="AL54" s="13"/>
      <c r="AM54" s="201">
        <v>1</v>
      </c>
    </row>
    <row r="55" spans="1:39" ht="24" customHeight="1">
      <c r="A55" s="137"/>
      <c r="B55" s="169"/>
      <c r="C55" s="183"/>
      <c r="D55" s="183"/>
      <c r="E55" s="183"/>
      <c r="F55" s="183"/>
      <c r="G55" s="179"/>
      <c r="H55" s="16"/>
      <c r="I55" s="179"/>
      <c r="J55" s="186"/>
      <c r="K55" s="205"/>
      <c r="L55" s="179"/>
      <c r="M55" s="181"/>
      <c r="N55" s="181"/>
      <c r="O55" s="202"/>
      <c r="P55" s="199"/>
      <c r="Q55" s="202"/>
      <c r="R55" s="179"/>
      <c r="S55" s="197"/>
      <c r="T55" s="202"/>
      <c r="U55" s="202"/>
      <c r="V55" s="179"/>
      <c r="W55" s="179"/>
      <c r="X55" s="202"/>
      <c r="Y55" s="202"/>
      <c r="Z55" s="202"/>
      <c r="AA55" s="202"/>
      <c r="AB55" s="202"/>
      <c r="AC55" s="202"/>
      <c r="AD55" s="202"/>
      <c r="AE55" s="202"/>
      <c r="AF55" s="202"/>
      <c r="AG55" s="181"/>
      <c r="AH55" s="202"/>
      <c r="AI55" s="202"/>
      <c r="AJ55" s="179"/>
      <c r="AK55" s="15">
        <v>11572</v>
      </c>
      <c r="AL55" s="15">
        <v>7838.3</v>
      </c>
      <c r="AM55" s="202"/>
    </row>
    <row r="56" spans="1:39" ht="24" customHeight="1">
      <c r="A56" s="138"/>
      <c r="B56" s="170"/>
      <c r="C56" s="184"/>
      <c r="D56" s="184"/>
      <c r="E56" s="184"/>
      <c r="F56" s="184"/>
      <c r="G56" s="180"/>
      <c r="H56" s="17"/>
      <c r="I56" s="180"/>
      <c r="J56" s="18"/>
      <c r="K56" s="19"/>
      <c r="L56" s="180"/>
      <c r="M56" s="20">
        <v>20.9</v>
      </c>
      <c r="N56" s="20"/>
      <c r="O56" s="203"/>
      <c r="P56" s="200"/>
      <c r="Q56" s="203"/>
      <c r="R56" s="180"/>
      <c r="S56" s="20">
        <f>P54+Q54+R54</f>
        <v>3726.1</v>
      </c>
      <c r="T56" s="203"/>
      <c r="U56" s="203"/>
      <c r="V56" s="180"/>
      <c r="W56" s="180"/>
      <c r="X56" s="203"/>
      <c r="Y56" s="203"/>
      <c r="Z56" s="203"/>
      <c r="AA56" s="203"/>
      <c r="AB56" s="203"/>
      <c r="AC56" s="203"/>
      <c r="AD56" s="203"/>
      <c r="AE56" s="203"/>
      <c r="AF56" s="203"/>
      <c r="AG56" s="20"/>
      <c r="AH56" s="203"/>
      <c r="AI56" s="203"/>
      <c r="AJ56" s="180"/>
      <c r="AK56" s="17"/>
      <c r="AL56" s="17"/>
      <c r="AM56" s="203"/>
    </row>
    <row r="57" spans="1:39" ht="24" customHeight="1">
      <c r="A57" s="136" t="s">
        <v>67</v>
      </c>
      <c r="B57" s="168" t="s">
        <v>53</v>
      </c>
      <c r="C57" s="182"/>
      <c r="D57" s="182"/>
      <c r="E57" s="182"/>
      <c r="F57" s="182"/>
      <c r="G57" s="178">
        <v>2366</v>
      </c>
      <c r="H57" s="14"/>
      <c r="I57" s="178">
        <v>2366</v>
      </c>
      <c r="J57" s="207">
        <v>2366</v>
      </c>
      <c r="K57" s="209">
        <v>100</v>
      </c>
      <c r="L57" s="178">
        <v>2351.4</v>
      </c>
      <c r="M57" s="178">
        <v>2</v>
      </c>
      <c r="N57" s="178"/>
      <c r="O57" s="201"/>
      <c r="P57" s="178">
        <v>9.8</v>
      </c>
      <c r="Q57" s="201"/>
      <c r="R57" s="178">
        <v>2356.2</v>
      </c>
      <c r="S57" s="196">
        <v>100</v>
      </c>
      <c r="T57" s="201"/>
      <c r="U57" s="201"/>
      <c r="V57" s="178"/>
      <c r="W57" s="178">
        <v>2366</v>
      </c>
      <c r="X57" s="201"/>
      <c r="Y57" s="201"/>
      <c r="Z57" s="201"/>
      <c r="AA57" s="201"/>
      <c r="AB57" s="201"/>
      <c r="AC57" s="201"/>
      <c r="AD57" s="201"/>
      <c r="AE57" s="201"/>
      <c r="AF57" s="201"/>
      <c r="AG57" s="178"/>
      <c r="AH57" s="201"/>
      <c r="AI57" s="201"/>
      <c r="AJ57" s="178">
        <v>7974.4</v>
      </c>
      <c r="AK57" s="13"/>
      <c r="AL57" s="13"/>
      <c r="AM57" s="201">
        <v>1</v>
      </c>
    </row>
    <row r="58" spans="1:39" ht="24" customHeight="1">
      <c r="A58" s="137"/>
      <c r="B58" s="131"/>
      <c r="C58" s="183"/>
      <c r="D58" s="183"/>
      <c r="E58" s="183"/>
      <c r="F58" s="183"/>
      <c r="G58" s="179"/>
      <c r="H58" s="16"/>
      <c r="I58" s="179"/>
      <c r="J58" s="208"/>
      <c r="K58" s="210"/>
      <c r="L58" s="179"/>
      <c r="M58" s="179"/>
      <c r="N58" s="179"/>
      <c r="O58" s="202"/>
      <c r="P58" s="179"/>
      <c r="Q58" s="202"/>
      <c r="R58" s="179"/>
      <c r="S58" s="211"/>
      <c r="T58" s="202"/>
      <c r="U58" s="202"/>
      <c r="V58" s="179"/>
      <c r="W58" s="179"/>
      <c r="X58" s="202"/>
      <c r="Y58" s="202"/>
      <c r="Z58" s="202"/>
      <c r="AA58" s="202"/>
      <c r="AB58" s="202"/>
      <c r="AC58" s="202"/>
      <c r="AD58" s="202"/>
      <c r="AE58" s="202"/>
      <c r="AF58" s="202"/>
      <c r="AG58" s="179"/>
      <c r="AH58" s="202"/>
      <c r="AI58" s="202"/>
      <c r="AJ58" s="179"/>
      <c r="AK58" s="15">
        <v>7974.4</v>
      </c>
      <c r="AL58" s="15">
        <v>5600.9</v>
      </c>
      <c r="AM58" s="202"/>
    </row>
    <row r="59" spans="1:39" ht="24" customHeight="1">
      <c r="A59" s="138"/>
      <c r="B59" s="132"/>
      <c r="C59" s="184"/>
      <c r="D59" s="184"/>
      <c r="E59" s="184"/>
      <c r="F59" s="184"/>
      <c r="G59" s="180"/>
      <c r="H59" s="17"/>
      <c r="I59" s="180"/>
      <c r="J59" s="18"/>
      <c r="K59" s="19"/>
      <c r="L59" s="180"/>
      <c r="M59" s="20">
        <v>14.6</v>
      </c>
      <c r="N59" s="20"/>
      <c r="O59" s="203"/>
      <c r="P59" s="180"/>
      <c r="Q59" s="203"/>
      <c r="R59" s="180"/>
      <c r="S59" s="20">
        <f>P57+Q57+R57</f>
        <v>2366</v>
      </c>
      <c r="T59" s="203"/>
      <c r="U59" s="203"/>
      <c r="V59" s="180"/>
      <c r="W59" s="180"/>
      <c r="X59" s="203"/>
      <c r="Y59" s="203"/>
      <c r="Z59" s="203"/>
      <c r="AA59" s="203"/>
      <c r="AB59" s="203"/>
      <c r="AC59" s="203"/>
      <c r="AD59" s="203"/>
      <c r="AE59" s="203"/>
      <c r="AF59" s="203"/>
      <c r="AG59" s="20"/>
      <c r="AH59" s="203"/>
      <c r="AI59" s="203"/>
      <c r="AJ59" s="180"/>
      <c r="AK59" s="17"/>
      <c r="AL59" s="17"/>
      <c r="AM59" s="203"/>
    </row>
    <row r="60" spans="1:39" ht="24" customHeight="1">
      <c r="A60" s="136" t="s">
        <v>68</v>
      </c>
      <c r="B60" s="168" t="s">
        <v>53</v>
      </c>
      <c r="C60" s="182"/>
      <c r="D60" s="182"/>
      <c r="E60" s="182"/>
      <c r="F60" s="182"/>
      <c r="G60" s="178">
        <v>5854.7</v>
      </c>
      <c r="H60" s="14"/>
      <c r="I60" s="178">
        <v>5854.7</v>
      </c>
      <c r="J60" s="207">
        <v>5854.7</v>
      </c>
      <c r="K60" s="209">
        <v>100</v>
      </c>
      <c r="L60" s="178">
        <v>5848.5</v>
      </c>
      <c r="M60" s="178">
        <v>1</v>
      </c>
      <c r="N60" s="178"/>
      <c r="O60" s="198"/>
      <c r="P60" s="178">
        <v>719.7</v>
      </c>
      <c r="Q60" s="201"/>
      <c r="R60" s="178">
        <v>5135</v>
      </c>
      <c r="S60" s="196">
        <v>100</v>
      </c>
      <c r="T60" s="201"/>
      <c r="U60" s="201"/>
      <c r="V60" s="178"/>
      <c r="W60" s="178">
        <v>5854.7</v>
      </c>
      <c r="X60" s="201"/>
      <c r="Y60" s="201"/>
      <c r="Z60" s="201"/>
      <c r="AA60" s="201"/>
      <c r="AB60" s="201"/>
      <c r="AC60" s="201"/>
      <c r="AD60" s="201"/>
      <c r="AE60" s="201"/>
      <c r="AF60" s="201"/>
      <c r="AG60" s="178"/>
      <c r="AH60" s="201"/>
      <c r="AI60" s="201"/>
      <c r="AJ60" s="178">
        <v>27254.2</v>
      </c>
      <c r="AK60" s="13"/>
      <c r="AL60" s="13"/>
      <c r="AM60" s="201">
        <v>1</v>
      </c>
    </row>
    <row r="61" spans="1:39" ht="24" customHeight="1">
      <c r="A61" s="137"/>
      <c r="B61" s="131"/>
      <c r="C61" s="183"/>
      <c r="D61" s="183"/>
      <c r="E61" s="183"/>
      <c r="F61" s="183"/>
      <c r="G61" s="179"/>
      <c r="H61" s="16"/>
      <c r="I61" s="179"/>
      <c r="J61" s="208"/>
      <c r="K61" s="210"/>
      <c r="L61" s="179"/>
      <c r="M61" s="179"/>
      <c r="N61" s="179"/>
      <c r="O61" s="199"/>
      <c r="P61" s="179"/>
      <c r="Q61" s="202"/>
      <c r="R61" s="179"/>
      <c r="S61" s="211"/>
      <c r="T61" s="202"/>
      <c r="U61" s="202"/>
      <c r="V61" s="179"/>
      <c r="W61" s="179"/>
      <c r="X61" s="202"/>
      <c r="Y61" s="202"/>
      <c r="Z61" s="202"/>
      <c r="AA61" s="202"/>
      <c r="AB61" s="202"/>
      <c r="AC61" s="202"/>
      <c r="AD61" s="202"/>
      <c r="AE61" s="202"/>
      <c r="AF61" s="202"/>
      <c r="AG61" s="179"/>
      <c r="AH61" s="202"/>
      <c r="AI61" s="202"/>
      <c r="AJ61" s="179"/>
      <c r="AK61" s="15">
        <v>23175.3</v>
      </c>
      <c r="AL61" s="15">
        <v>17308.7</v>
      </c>
      <c r="AM61" s="202"/>
    </row>
    <row r="62" spans="1:39" ht="24" customHeight="1">
      <c r="A62" s="138"/>
      <c r="B62" s="132"/>
      <c r="C62" s="184"/>
      <c r="D62" s="184"/>
      <c r="E62" s="184"/>
      <c r="F62" s="184"/>
      <c r="G62" s="180"/>
      <c r="H62" s="17"/>
      <c r="I62" s="180"/>
      <c r="J62" s="18"/>
      <c r="K62" s="19"/>
      <c r="L62" s="180"/>
      <c r="M62" s="20">
        <v>6.2</v>
      </c>
      <c r="N62" s="20"/>
      <c r="O62" s="200"/>
      <c r="P62" s="180"/>
      <c r="Q62" s="203"/>
      <c r="R62" s="180"/>
      <c r="S62" s="20">
        <f>P60+Q60+R60</f>
        <v>5854.7</v>
      </c>
      <c r="T62" s="203"/>
      <c r="U62" s="203"/>
      <c r="V62" s="180"/>
      <c r="W62" s="180"/>
      <c r="X62" s="203"/>
      <c r="Y62" s="203"/>
      <c r="Z62" s="203"/>
      <c r="AA62" s="203"/>
      <c r="AB62" s="203"/>
      <c r="AC62" s="203"/>
      <c r="AD62" s="203"/>
      <c r="AE62" s="203"/>
      <c r="AF62" s="203"/>
      <c r="AG62" s="20"/>
      <c r="AH62" s="203"/>
      <c r="AI62" s="203"/>
      <c r="AJ62" s="180"/>
      <c r="AK62" s="17"/>
      <c r="AL62" s="17"/>
      <c r="AM62" s="203"/>
    </row>
  </sheetData>
  <sheetProtection/>
  <mergeCells count="565">
    <mergeCell ref="AH31:AH33"/>
    <mergeCell ref="AI31:AI33"/>
    <mergeCell ref="AJ31:AJ33"/>
    <mergeCell ref="AM31:AM33"/>
    <mergeCell ref="AF31:AF33"/>
    <mergeCell ref="AG31:AG32"/>
    <mergeCell ref="Z31:Z33"/>
    <mergeCell ref="AA31:AA33"/>
    <mergeCell ref="AB31:AB33"/>
    <mergeCell ref="AC31:AC33"/>
    <mergeCell ref="T31:T33"/>
    <mergeCell ref="U31:U33"/>
    <mergeCell ref="V31:V33"/>
    <mergeCell ref="W31:W33"/>
    <mergeCell ref="AD31:AD33"/>
    <mergeCell ref="AE31:AE33"/>
    <mergeCell ref="J31:J32"/>
    <mergeCell ref="K31:K32"/>
    <mergeCell ref="X31:X33"/>
    <mergeCell ref="Y31:Y33"/>
    <mergeCell ref="N31:N32"/>
    <mergeCell ref="O31:O33"/>
    <mergeCell ref="P31:P33"/>
    <mergeCell ref="Q31:Q33"/>
    <mergeCell ref="R31:R33"/>
    <mergeCell ref="S31:S32"/>
    <mergeCell ref="L31:L33"/>
    <mergeCell ref="M31:M32"/>
    <mergeCell ref="A31:A33"/>
    <mergeCell ref="B31:B33"/>
    <mergeCell ref="C31:C33"/>
    <mergeCell ref="D31:D33"/>
    <mergeCell ref="E31:E33"/>
    <mergeCell ref="F31:F33"/>
    <mergeCell ref="G31:G33"/>
    <mergeCell ref="I31:I33"/>
    <mergeCell ref="AJ28:AJ30"/>
    <mergeCell ref="AM28:AM30"/>
    <mergeCell ref="Z28:Z30"/>
    <mergeCell ref="AA28:AA30"/>
    <mergeCell ref="AB28:AB30"/>
    <mergeCell ref="AC28:AC30"/>
    <mergeCell ref="AD28:AD30"/>
    <mergeCell ref="AE28:AE30"/>
    <mergeCell ref="X28:X30"/>
    <mergeCell ref="Y28:Y30"/>
    <mergeCell ref="N28:N29"/>
    <mergeCell ref="O28:O30"/>
    <mergeCell ref="P28:P30"/>
    <mergeCell ref="Q28:Q30"/>
    <mergeCell ref="AH28:AH30"/>
    <mergeCell ref="AI28:AI30"/>
    <mergeCell ref="A28:A30"/>
    <mergeCell ref="B28:B30"/>
    <mergeCell ref="C28:C30"/>
    <mergeCell ref="D28:D30"/>
    <mergeCell ref="E28:E30"/>
    <mergeCell ref="F28:F30"/>
    <mergeCell ref="AF28:AF30"/>
    <mergeCell ref="AG28:AG29"/>
    <mergeCell ref="G28:G30"/>
    <mergeCell ref="I28:I30"/>
    <mergeCell ref="L28:L30"/>
    <mergeCell ref="M28:M29"/>
    <mergeCell ref="T28:T30"/>
    <mergeCell ref="U28:U30"/>
    <mergeCell ref="R28:R30"/>
    <mergeCell ref="S28:S29"/>
    <mergeCell ref="J28:J29"/>
    <mergeCell ref="K28:K29"/>
    <mergeCell ref="AF60:AF62"/>
    <mergeCell ref="AG60:AG61"/>
    <mergeCell ref="AD54:AD56"/>
    <mergeCell ref="AE54:AE56"/>
    <mergeCell ref="AF54:AF56"/>
    <mergeCell ref="AG54:AG55"/>
    <mergeCell ref="T60:T62"/>
    <mergeCell ref="U60:U62"/>
    <mergeCell ref="V60:V62"/>
    <mergeCell ref="W60:W62"/>
    <mergeCell ref="V28:V30"/>
    <mergeCell ref="W28:W30"/>
    <mergeCell ref="AJ60:AJ62"/>
    <mergeCell ref="AM60:AM62"/>
    <mergeCell ref="Z60:Z62"/>
    <mergeCell ref="AA60:AA62"/>
    <mergeCell ref="AB60:AB62"/>
    <mergeCell ref="AC60:AC62"/>
    <mergeCell ref="AH60:AH62"/>
    <mergeCell ref="AI60:AI62"/>
    <mergeCell ref="AD60:AD62"/>
    <mergeCell ref="AE60:AE62"/>
    <mergeCell ref="J60:J61"/>
    <mergeCell ref="K60:K61"/>
    <mergeCell ref="X60:X62"/>
    <mergeCell ref="Y60:Y62"/>
    <mergeCell ref="N60:N61"/>
    <mergeCell ref="O60:O62"/>
    <mergeCell ref="P60:P62"/>
    <mergeCell ref="Q60:Q62"/>
    <mergeCell ref="R60:R62"/>
    <mergeCell ref="S60:S61"/>
    <mergeCell ref="L60:L62"/>
    <mergeCell ref="M60:M61"/>
    <mergeCell ref="A60:A62"/>
    <mergeCell ref="B60:B62"/>
    <mergeCell ref="C60:C62"/>
    <mergeCell ref="D60:D62"/>
    <mergeCell ref="E60:E62"/>
    <mergeCell ref="F60:F62"/>
    <mergeCell ref="G60:G62"/>
    <mergeCell ref="I60:I62"/>
    <mergeCell ref="AJ57:AJ59"/>
    <mergeCell ref="AM57:AM59"/>
    <mergeCell ref="Z57:Z59"/>
    <mergeCell ref="AA57:AA59"/>
    <mergeCell ref="AB57:AB59"/>
    <mergeCell ref="AC57:AC59"/>
    <mergeCell ref="AD57:AD59"/>
    <mergeCell ref="AE57:AE59"/>
    <mergeCell ref="AF57:AF59"/>
    <mergeCell ref="AG57:AG58"/>
    <mergeCell ref="J57:J58"/>
    <mergeCell ref="K57:K58"/>
    <mergeCell ref="X57:X59"/>
    <mergeCell ref="Y57:Y59"/>
    <mergeCell ref="N57:N58"/>
    <mergeCell ref="O57:O59"/>
    <mergeCell ref="P57:P59"/>
    <mergeCell ref="Q57:Q59"/>
    <mergeCell ref="R57:R59"/>
    <mergeCell ref="S57:S58"/>
    <mergeCell ref="AH57:AH59"/>
    <mergeCell ref="AI57:AI59"/>
    <mergeCell ref="A57:A59"/>
    <mergeCell ref="B57:B59"/>
    <mergeCell ref="C57:C59"/>
    <mergeCell ref="D57:D59"/>
    <mergeCell ref="E57:E59"/>
    <mergeCell ref="F57:F59"/>
    <mergeCell ref="G57:G59"/>
    <mergeCell ref="I57:I59"/>
    <mergeCell ref="T54:T56"/>
    <mergeCell ref="U54:U56"/>
    <mergeCell ref="V54:V56"/>
    <mergeCell ref="W54:W56"/>
    <mergeCell ref="L57:L59"/>
    <mergeCell ref="M57:M58"/>
    <mergeCell ref="T57:T59"/>
    <mergeCell ref="U57:U59"/>
    <mergeCell ref="V57:V59"/>
    <mergeCell ref="W57:W59"/>
    <mergeCell ref="AJ54:AJ56"/>
    <mergeCell ref="AM54:AM56"/>
    <mergeCell ref="Z54:Z56"/>
    <mergeCell ref="AA54:AA56"/>
    <mergeCell ref="AB54:AB56"/>
    <mergeCell ref="AC54:AC56"/>
    <mergeCell ref="AH54:AH56"/>
    <mergeCell ref="AI54:AI56"/>
    <mergeCell ref="J54:J55"/>
    <mergeCell ref="K54:K55"/>
    <mergeCell ref="X54:X56"/>
    <mergeCell ref="Y54:Y56"/>
    <mergeCell ref="N54:N55"/>
    <mergeCell ref="O54:O56"/>
    <mergeCell ref="P54:P56"/>
    <mergeCell ref="Q54:Q56"/>
    <mergeCell ref="R54:R56"/>
    <mergeCell ref="S54:S55"/>
    <mergeCell ref="L54:L56"/>
    <mergeCell ref="M54:M55"/>
    <mergeCell ref="A54:A56"/>
    <mergeCell ref="B54:B56"/>
    <mergeCell ref="C54:C56"/>
    <mergeCell ref="D54:D56"/>
    <mergeCell ref="E54:E56"/>
    <mergeCell ref="F54:F56"/>
    <mergeCell ref="G54:G56"/>
    <mergeCell ref="I54:I56"/>
    <mergeCell ref="AJ51:AJ53"/>
    <mergeCell ref="AM51:AM53"/>
    <mergeCell ref="Z51:Z53"/>
    <mergeCell ref="AA51:AA53"/>
    <mergeCell ref="AB51:AB53"/>
    <mergeCell ref="AC51:AC53"/>
    <mergeCell ref="AD51:AD53"/>
    <mergeCell ref="AE51:AE53"/>
    <mergeCell ref="AF51:AF53"/>
    <mergeCell ref="AG51:AG52"/>
    <mergeCell ref="J51:J52"/>
    <mergeCell ref="K51:K52"/>
    <mergeCell ref="X51:X53"/>
    <mergeCell ref="Y51:Y53"/>
    <mergeCell ref="N51:N52"/>
    <mergeCell ref="O51:O53"/>
    <mergeCell ref="P51:P53"/>
    <mergeCell ref="Q51:Q53"/>
    <mergeCell ref="R51:R53"/>
    <mergeCell ref="S51:S52"/>
    <mergeCell ref="AH51:AH53"/>
    <mergeCell ref="AI51:AI53"/>
    <mergeCell ref="A51:A53"/>
    <mergeCell ref="B51:B53"/>
    <mergeCell ref="C51:C53"/>
    <mergeCell ref="D51:D53"/>
    <mergeCell ref="E51:E53"/>
    <mergeCell ref="F51:F53"/>
    <mergeCell ref="G51:G53"/>
    <mergeCell ref="I51:I53"/>
    <mergeCell ref="L51:L53"/>
    <mergeCell ref="M51:M52"/>
    <mergeCell ref="T51:T53"/>
    <mergeCell ref="U51:U53"/>
    <mergeCell ref="V51:V53"/>
    <mergeCell ref="W51:W53"/>
    <mergeCell ref="AD48:AD50"/>
    <mergeCell ref="AE48:AE50"/>
    <mergeCell ref="AF48:AF50"/>
    <mergeCell ref="AG48:AG49"/>
    <mergeCell ref="AH48:AH50"/>
    <mergeCell ref="AI48:AI50"/>
    <mergeCell ref="T48:T50"/>
    <mergeCell ref="U48:U50"/>
    <mergeCell ref="V48:V50"/>
    <mergeCell ref="W48:W50"/>
    <mergeCell ref="AJ48:AJ50"/>
    <mergeCell ref="AM48:AM50"/>
    <mergeCell ref="Z48:Z50"/>
    <mergeCell ref="AA48:AA50"/>
    <mergeCell ref="AB48:AB50"/>
    <mergeCell ref="AC48:AC50"/>
    <mergeCell ref="J48:J49"/>
    <mergeCell ref="K48:K49"/>
    <mergeCell ref="X48:X50"/>
    <mergeCell ref="Y48:Y50"/>
    <mergeCell ref="N48:N49"/>
    <mergeCell ref="O48:O50"/>
    <mergeCell ref="P48:P50"/>
    <mergeCell ref="Q48:Q50"/>
    <mergeCell ref="R48:R50"/>
    <mergeCell ref="S48:S49"/>
    <mergeCell ref="L48:L50"/>
    <mergeCell ref="M48:M49"/>
    <mergeCell ref="A48:A50"/>
    <mergeCell ref="B48:B50"/>
    <mergeCell ref="C48:C50"/>
    <mergeCell ref="D48:D50"/>
    <mergeCell ref="E48:E50"/>
    <mergeCell ref="F48:F50"/>
    <mergeCell ref="G48:G50"/>
    <mergeCell ref="I48:I50"/>
    <mergeCell ref="AJ45:AJ47"/>
    <mergeCell ref="AM45:AM47"/>
    <mergeCell ref="Z45:Z47"/>
    <mergeCell ref="AA45:AA47"/>
    <mergeCell ref="AB45:AB47"/>
    <mergeCell ref="AC45:AC47"/>
    <mergeCell ref="AD45:AD47"/>
    <mergeCell ref="AE45:AE47"/>
    <mergeCell ref="AF45:AF47"/>
    <mergeCell ref="AG45:AG46"/>
    <mergeCell ref="J45:J46"/>
    <mergeCell ref="K45:K46"/>
    <mergeCell ref="X45:X47"/>
    <mergeCell ref="Y45:Y47"/>
    <mergeCell ref="N45:N46"/>
    <mergeCell ref="O45:O47"/>
    <mergeCell ref="P45:P47"/>
    <mergeCell ref="Q45:Q47"/>
    <mergeCell ref="R45:R47"/>
    <mergeCell ref="S45:S46"/>
    <mergeCell ref="AH45:AH47"/>
    <mergeCell ref="AI45:AI47"/>
    <mergeCell ref="A45:A47"/>
    <mergeCell ref="B45:B47"/>
    <mergeCell ref="C45:C47"/>
    <mergeCell ref="D45:D47"/>
    <mergeCell ref="E45:E47"/>
    <mergeCell ref="F45:F47"/>
    <mergeCell ref="G45:G47"/>
    <mergeCell ref="I45:I47"/>
    <mergeCell ref="L45:L47"/>
    <mergeCell ref="M45:M46"/>
    <mergeCell ref="T45:T47"/>
    <mergeCell ref="U45:U47"/>
    <mergeCell ref="V45:V47"/>
    <mergeCell ref="W45:W47"/>
    <mergeCell ref="AD42:AD44"/>
    <mergeCell ref="AE42:AE44"/>
    <mergeCell ref="AF42:AF44"/>
    <mergeCell ref="AG42:AG43"/>
    <mergeCell ref="AH42:AH44"/>
    <mergeCell ref="AI42:AI44"/>
    <mergeCell ref="T42:T44"/>
    <mergeCell ref="U42:U44"/>
    <mergeCell ref="V42:V44"/>
    <mergeCell ref="W42:W44"/>
    <mergeCell ref="AJ42:AJ44"/>
    <mergeCell ref="AM42:AM44"/>
    <mergeCell ref="Z42:Z44"/>
    <mergeCell ref="AA42:AA44"/>
    <mergeCell ref="AB42:AB44"/>
    <mergeCell ref="AC42:AC44"/>
    <mergeCell ref="J42:J43"/>
    <mergeCell ref="K42:K43"/>
    <mergeCell ref="X42:X44"/>
    <mergeCell ref="Y42:Y44"/>
    <mergeCell ref="N42:N43"/>
    <mergeCell ref="O42:O44"/>
    <mergeCell ref="P42:P44"/>
    <mergeCell ref="Q42:Q44"/>
    <mergeCell ref="R42:R44"/>
    <mergeCell ref="S42:S43"/>
    <mergeCell ref="L42:L44"/>
    <mergeCell ref="M42:M43"/>
    <mergeCell ref="A42:A44"/>
    <mergeCell ref="B42:B44"/>
    <mergeCell ref="C42:C44"/>
    <mergeCell ref="D42:D44"/>
    <mergeCell ref="E42:E44"/>
    <mergeCell ref="F42:F44"/>
    <mergeCell ref="G42:G44"/>
    <mergeCell ref="I42:I44"/>
    <mergeCell ref="AJ39:AJ41"/>
    <mergeCell ref="AK39:AK41"/>
    <mergeCell ref="AL39:AL41"/>
    <mergeCell ref="P40:P41"/>
    <mergeCell ref="Q40:R40"/>
    <mergeCell ref="AC40:AC41"/>
    <mergeCell ref="AD40:AD41"/>
    <mergeCell ref="AE40:AE41"/>
    <mergeCell ref="AF40:AF41"/>
    <mergeCell ref="X39:AB39"/>
    <mergeCell ref="O38:S38"/>
    <mergeCell ref="T38:AB38"/>
    <mergeCell ref="AC38:AF38"/>
    <mergeCell ref="L39:L41"/>
    <mergeCell ref="O39:O41"/>
    <mergeCell ref="P39:S39"/>
    <mergeCell ref="T39:W39"/>
    <mergeCell ref="AG37:AG38"/>
    <mergeCell ref="AH37:AI37"/>
    <mergeCell ref="AH38:AI38"/>
    <mergeCell ref="C39:C41"/>
    <mergeCell ref="D39:D41"/>
    <mergeCell ref="E39:E41"/>
    <mergeCell ref="F39:F41"/>
    <mergeCell ref="J39:K41"/>
    <mergeCell ref="AC39:AD39"/>
    <mergeCell ref="L38:N38"/>
    <mergeCell ref="C38:F38"/>
    <mergeCell ref="J38:K38"/>
    <mergeCell ref="AJ37:AL38"/>
    <mergeCell ref="AM37:AM41"/>
    <mergeCell ref="AE39:AF39"/>
    <mergeCell ref="AG39:AG41"/>
    <mergeCell ref="AH39:AH41"/>
    <mergeCell ref="AI39:AI41"/>
    <mergeCell ref="T37:AB37"/>
    <mergeCell ref="AC37:AF37"/>
    <mergeCell ref="AC25:AD25"/>
    <mergeCell ref="AE25:AF25"/>
    <mergeCell ref="A35:S35"/>
    <mergeCell ref="A37:A41"/>
    <mergeCell ref="B37:B41"/>
    <mergeCell ref="C37:F37"/>
    <mergeCell ref="G37:G41"/>
    <mergeCell ref="H37:H41"/>
    <mergeCell ref="I37:I41"/>
    <mergeCell ref="J37:S37"/>
    <mergeCell ref="AE26:AE27"/>
    <mergeCell ref="AF26:AF27"/>
    <mergeCell ref="AI25:AI27"/>
    <mergeCell ref="AJ25:AJ27"/>
    <mergeCell ref="AK25:AK27"/>
    <mergeCell ref="AL25:AL27"/>
    <mergeCell ref="J25:K27"/>
    <mergeCell ref="L25:L27"/>
    <mergeCell ref="O25:O27"/>
    <mergeCell ref="P25:S25"/>
    <mergeCell ref="AG25:AG27"/>
    <mergeCell ref="AH25:AH27"/>
    <mergeCell ref="P26:P27"/>
    <mergeCell ref="Q26:R26"/>
    <mergeCell ref="AC26:AC27"/>
    <mergeCell ref="AD26:AD27"/>
    <mergeCell ref="T25:W25"/>
    <mergeCell ref="X25:AB25"/>
    <mergeCell ref="AM23:AM27"/>
    <mergeCell ref="C24:F24"/>
    <mergeCell ref="J24:K24"/>
    <mergeCell ref="L24:N24"/>
    <mergeCell ref="O24:S24"/>
    <mergeCell ref="T24:AB24"/>
    <mergeCell ref="AC24:AF24"/>
    <mergeCell ref="AH24:AI24"/>
    <mergeCell ref="AC23:AF23"/>
    <mergeCell ref="AG23:AG24"/>
    <mergeCell ref="AH23:AI23"/>
    <mergeCell ref="AJ23:AL24"/>
    <mergeCell ref="C25:C27"/>
    <mergeCell ref="D25:D27"/>
    <mergeCell ref="J23:S23"/>
    <mergeCell ref="T23:AB23"/>
    <mergeCell ref="H23:H27"/>
    <mergeCell ref="I23:I27"/>
    <mergeCell ref="A23:A27"/>
    <mergeCell ref="B23:B27"/>
    <mergeCell ref="C23:F23"/>
    <mergeCell ref="G23:G27"/>
    <mergeCell ref="E25:E27"/>
    <mergeCell ref="F25:F27"/>
    <mergeCell ref="AD17:AD19"/>
    <mergeCell ref="AE17:AE19"/>
    <mergeCell ref="AF17:AF19"/>
    <mergeCell ref="AG17:AG18"/>
    <mergeCell ref="AH17:AH19"/>
    <mergeCell ref="AI17:AI19"/>
    <mergeCell ref="T17:T19"/>
    <mergeCell ref="U17:U19"/>
    <mergeCell ref="V17:V19"/>
    <mergeCell ref="W17:W19"/>
    <mergeCell ref="AJ17:AJ19"/>
    <mergeCell ref="AM17:AM19"/>
    <mergeCell ref="Z17:Z19"/>
    <mergeCell ref="AA17:AA19"/>
    <mergeCell ref="AB17:AB19"/>
    <mergeCell ref="AC17:AC19"/>
    <mergeCell ref="J17:J18"/>
    <mergeCell ref="K17:K18"/>
    <mergeCell ref="X17:X19"/>
    <mergeCell ref="Y17:Y19"/>
    <mergeCell ref="N17:N18"/>
    <mergeCell ref="O17:O19"/>
    <mergeCell ref="P17:P19"/>
    <mergeCell ref="Q17:Q19"/>
    <mergeCell ref="R17:R19"/>
    <mergeCell ref="S17:S18"/>
    <mergeCell ref="L17:L19"/>
    <mergeCell ref="M17:M18"/>
    <mergeCell ref="A17:A19"/>
    <mergeCell ref="B17:B19"/>
    <mergeCell ref="C17:C19"/>
    <mergeCell ref="D17:D19"/>
    <mergeCell ref="E17:E19"/>
    <mergeCell ref="F17:F19"/>
    <mergeCell ref="G17:G19"/>
    <mergeCell ref="I17:I19"/>
    <mergeCell ref="AJ14:AJ16"/>
    <mergeCell ref="AM14:AM16"/>
    <mergeCell ref="Z14:Z16"/>
    <mergeCell ref="AA14:AA16"/>
    <mergeCell ref="AB14:AB16"/>
    <mergeCell ref="AC14:AC16"/>
    <mergeCell ref="AD14:AD16"/>
    <mergeCell ref="AE14:AE16"/>
    <mergeCell ref="AF14:AF16"/>
    <mergeCell ref="AG14:AG15"/>
    <mergeCell ref="J14:J15"/>
    <mergeCell ref="K14:K15"/>
    <mergeCell ref="X14:X16"/>
    <mergeCell ref="Y14:Y16"/>
    <mergeCell ref="N14:N15"/>
    <mergeCell ref="O14:O16"/>
    <mergeCell ref="P14:P16"/>
    <mergeCell ref="Q14:Q16"/>
    <mergeCell ref="R14:R16"/>
    <mergeCell ref="S14:S15"/>
    <mergeCell ref="AH14:AH16"/>
    <mergeCell ref="AI14:AI16"/>
    <mergeCell ref="A14:A16"/>
    <mergeCell ref="B14:B16"/>
    <mergeCell ref="C14:C16"/>
    <mergeCell ref="D14:D16"/>
    <mergeCell ref="E14:E16"/>
    <mergeCell ref="F14:F16"/>
    <mergeCell ref="G14:G16"/>
    <mergeCell ref="I14:I16"/>
    <mergeCell ref="L14:L16"/>
    <mergeCell ref="M14:M15"/>
    <mergeCell ref="T14:T16"/>
    <mergeCell ref="U14:U16"/>
    <mergeCell ref="V14:V16"/>
    <mergeCell ref="W14:W16"/>
    <mergeCell ref="AD11:AD13"/>
    <mergeCell ref="AE11:AE13"/>
    <mergeCell ref="AF11:AF13"/>
    <mergeCell ref="AG11:AG12"/>
    <mergeCell ref="AH11:AH13"/>
    <mergeCell ref="AI11:AI13"/>
    <mergeCell ref="T11:T13"/>
    <mergeCell ref="U11:U13"/>
    <mergeCell ref="V11:V13"/>
    <mergeCell ref="W11:W13"/>
    <mergeCell ref="AJ11:AJ13"/>
    <mergeCell ref="AM11:AM13"/>
    <mergeCell ref="Z11:Z13"/>
    <mergeCell ref="AA11:AA13"/>
    <mergeCell ref="AB11:AB13"/>
    <mergeCell ref="AC11:AC13"/>
    <mergeCell ref="J11:J12"/>
    <mergeCell ref="K11:K12"/>
    <mergeCell ref="X11:X13"/>
    <mergeCell ref="Y11:Y13"/>
    <mergeCell ref="N11:N12"/>
    <mergeCell ref="O11:O13"/>
    <mergeCell ref="P11:P13"/>
    <mergeCell ref="Q11:Q13"/>
    <mergeCell ref="R11:R13"/>
    <mergeCell ref="S11:S12"/>
    <mergeCell ref="L11:L13"/>
    <mergeCell ref="M11:M12"/>
    <mergeCell ref="A11:A13"/>
    <mergeCell ref="B11:B13"/>
    <mergeCell ref="C11:C13"/>
    <mergeCell ref="D11:D13"/>
    <mergeCell ref="E11:E13"/>
    <mergeCell ref="F11:F13"/>
    <mergeCell ref="G11:G13"/>
    <mergeCell ref="I11:I13"/>
    <mergeCell ref="AC9:AC10"/>
    <mergeCell ref="AD9:AD10"/>
    <mergeCell ref="AE9:AE10"/>
    <mergeCell ref="AF9:AF10"/>
    <mergeCell ref="AC8:AD8"/>
    <mergeCell ref="AE8:AF8"/>
    <mergeCell ref="AG8:AG10"/>
    <mergeCell ref="AH8:AH10"/>
    <mergeCell ref="AI8:AI10"/>
    <mergeCell ref="AJ8:AJ10"/>
    <mergeCell ref="AK8:AK10"/>
    <mergeCell ref="AL8:AL10"/>
    <mergeCell ref="AM6:AM10"/>
    <mergeCell ref="C7:F7"/>
    <mergeCell ref="J7:K7"/>
    <mergeCell ref="L7:N7"/>
    <mergeCell ref="O7:S7"/>
    <mergeCell ref="T7:AB7"/>
    <mergeCell ref="AC7:AF7"/>
    <mergeCell ref="AH7:AI7"/>
    <mergeCell ref="J8:K10"/>
    <mergeCell ref="L8:L10"/>
    <mergeCell ref="H6:H10"/>
    <mergeCell ref="I6:I10"/>
    <mergeCell ref="T8:W8"/>
    <mergeCell ref="X8:AB8"/>
    <mergeCell ref="O8:O10"/>
    <mergeCell ref="P8:S8"/>
    <mergeCell ref="P9:P10"/>
    <mergeCell ref="Q9:R9"/>
    <mergeCell ref="AC6:AF6"/>
    <mergeCell ref="AG6:AG7"/>
    <mergeCell ref="AH6:AI6"/>
    <mergeCell ref="AJ6:AL7"/>
    <mergeCell ref="J6:S6"/>
    <mergeCell ref="T6:AB6"/>
    <mergeCell ref="A6:A10"/>
    <mergeCell ref="B6:B10"/>
    <mergeCell ref="C6:F6"/>
    <mergeCell ref="G6:G10"/>
    <mergeCell ref="E8:E10"/>
    <mergeCell ref="F8:F10"/>
    <mergeCell ref="C8:C10"/>
    <mergeCell ref="D8:D10"/>
  </mergeCells>
  <printOptions horizontalCentered="1"/>
  <pageMargins left="0.3937007874015748" right="0.3937007874015748" top="0.3937007874015748" bottom="0.3937007874015748" header="0.31496062992125984" footer="0.31496062992125984"/>
  <pageSetup blackAndWhite="1" fitToWidth="2" horizontalDpi="600" verticalDpi="600" orientation="landscape" pageOrder="overThenDown" paperSize="9" scale="40" r:id="rId2"/>
  <colBreaks count="1" manualBreakCount="1">
    <brk id="19" max="62" man="1"/>
  </colBreaks>
  <drawing r:id="rId1"/>
</worksheet>
</file>

<file path=xl/worksheets/sheet2.xml><?xml version="1.0" encoding="utf-8"?>
<worksheet xmlns="http://schemas.openxmlformats.org/spreadsheetml/2006/main" xmlns:r="http://schemas.openxmlformats.org/officeDocument/2006/relationships">
  <dimension ref="A1:AM56"/>
  <sheetViews>
    <sheetView view="pageBreakPreview" zoomScale="70" zoomScaleNormal="40" zoomScaleSheetLayoutView="70" zoomScalePageLayoutView="0" workbookViewId="0" topLeftCell="A1">
      <selection activeCell="G42" sqref="G42:G44"/>
    </sheetView>
  </sheetViews>
  <sheetFormatPr defaultColWidth="8.875" defaultRowHeight="13.5"/>
  <cols>
    <col min="1" max="1" width="10.875" style="39" customWidth="1"/>
    <col min="2" max="2" width="32.625" style="126" customWidth="1"/>
    <col min="3" max="6" width="4.125" style="39" customWidth="1"/>
    <col min="7" max="7" width="18.00390625" style="39" customWidth="1"/>
    <col min="8" max="8" width="20.625" style="39" customWidth="1"/>
    <col min="9" max="9" width="17.875" style="39" customWidth="1"/>
    <col min="10" max="10" width="20.375" style="39" customWidth="1"/>
    <col min="11" max="11" width="10.625" style="39" customWidth="1"/>
    <col min="12" max="12" width="13.125" style="39" customWidth="1"/>
    <col min="13" max="14" width="12.125" style="39" customWidth="1"/>
    <col min="15" max="18" width="13.125" style="39" customWidth="1"/>
    <col min="19" max="19" width="13.25390625" style="39" customWidth="1"/>
    <col min="20" max="28" width="13.75390625" style="39" customWidth="1"/>
    <col min="29" max="32" width="3.75390625" style="39" customWidth="1"/>
    <col min="33" max="33" width="22.75390625" style="39" customWidth="1"/>
    <col min="34" max="35" width="5.75390625" style="39" customWidth="1"/>
    <col min="36" max="38" width="19.125" style="39" customWidth="1"/>
    <col min="39" max="16384" width="8.875" style="39" customWidth="1"/>
  </cols>
  <sheetData>
    <row r="1" spans="1:14" ht="18" customHeight="1">
      <c r="A1" s="37" t="s">
        <v>84</v>
      </c>
      <c r="B1" s="38"/>
      <c r="C1" s="37"/>
      <c r="D1" s="37"/>
      <c r="E1" s="37"/>
      <c r="F1" s="37"/>
      <c r="G1" s="37"/>
      <c r="H1" s="37"/>
      <c r="N1" s="40"/>
    </row>
    <row r="2" spans="1:14" ht="18" customHeight="1">
      <c r="A2" s="37" t="s">
        <v>85</v>
      </c>
      <c r="B2" s="41"/>
      <c r="C2" s="42"/>
      <c r="D2" s="42"/>
      <c r="E2" s="42"/>
      <c r="F2" s="37"/>
      <c r="G2" s="37"/>
      <c r="H2" s="37"/>
      <c r="N2" s="40"/>
    </row>
    <row r="3" spans="1:14" ht="18" customHeight="1">
      <c r="A3" s="37" t="s">
        <v>86</v>
      </c>
      <c r="B3" s="41"/>
      <c r="C3" s="42"/>
      <c r="D3" s="42"/>
      <c r="E3" s="42"/>
      <c r="F3" s="37"/>
      <c r="G3" s="37"/>
      <c r="H3" s="37"/>
      <c r="N3" s="40"/>
    </row>
    <row r="4" spans="1:14" ht="18" customHeight="1">
      <c r="A4" s="37" t="s">
        <v>87</v>
      </c>
      <c r="B4" s="41"/>
      <c r="C4" s="42"/>
      <c r="D4" s="42"/>
      <c r="E4" s="42"/>
      <c r="F4" s="37"/>
      <c r="G4" s="37"/>
      <c r="H4" s="37"/>
      <c r="N4" s="40"/>
    </row>
    <row r="5" spans="2:38" ht="18" customHeight="1">
      <c r="B5" s="43"/>
      <c r="C5" s="40"/>
      <c r="D5" s="40"/>
      <c r="E5" s="40"/>
      <c r="N5" s="40"/>
      <c r="AL5" s="37" t="s">
        <v>88</v>
      </c>
    </row>
    <row r="6" spans="1:39" ht="18" customHeight="1">
      <c r="A6" s="215"/>
      <c r="B6" s="218" t="s">
        <v>9</v>
      </c>
      <c r="C6" s="221" t="s">
        <v>0</v>
      </c>
      <c r="D6" s="222"/>
      <c r="E6" s="222"/>
      <c r="F6" s="223"/>
      <c r="G6" s="224" t="s">
        <v>10</v>
      </c>
      <c r="H6" s="227" t="s">
        <v>89</v>
      </c>
      <c r="I6" s="224" t="s">
        <v>11</v>
      </c>
      <c r="J6" s="228" t="s">
        <v>90</v>
      </c>
      <c r="K6" s="229"/>
      <c r="L6" s="229"/>
      <c r="M6" s="229"/>
      <c r="N6" s="229"/>
      <c r="O6" s="229"/>
      <c r="P6" s="229"/>
      <c r="Q6" s="229"/>
      <c r="R6" s="229"/>
      <c r="S6" s="230"/>
      <c r="T6" s="46" t="s">
        <v>56</v>
      </c>
      <c r="U6" s="47"/>
      <c r="V6" s="47"/>
      <c r="W6" s="47"/>
      <c r="X6" s="47"/>
      <c r="Y6" s="47"/>
      <c r="Z6" s="47"/>
      <c r="AA6" s="47"/>
      <c r="AB6" s="47"/>
      <c r="AC6" s="231" t="s">
        <v>1</v>
      </c>
      <c r="AD6" s="232"/>
      <c r="AE6" s="232"/>
      <c r="AF6" s="233"/>
      <c r="AG6" s="48"/>
      <c r="AH6" s="47" t="s">
        <v>2</v>
      </c>
      <c r="AI6" s="49"/>
      <c r="AJ6" s="50"/>
      <c r="AK6" s="50"/>
      <c r="AL6" s="48"/>
      <c r="AM6" s="51" t="s">
        <v>91</v>
      </c>
    </row>
    <row r="7" spans="1:39" ht="18" customHeight="1">
      <c r="A7" s="216"/>
      <c r="B7" s="219"/>
      <c r="C7" s="234" t="s">
        <v>3</v>
      </c>
      <c r="D7" s="235"/>
      <c r="E7" s="235"/>
      <c r="F7" s="236"/>
      <c r="G7" s="225"/>
      <c r="H7" s="219"/>
      <c r="I7" s="225"/>
      <c r="J7" s="228" t="s">
        <v>4</v>
      </c>
      <c r="K7" s="230"/>
      <c r="L7" s="228" t="s">
        <v>5</v>
      </c>
      <c r="M7" s="229"/>
      <c r="N7" s="230"/>
      <c r="O7" s="228" t="s">
        <v>6</v>
      </c>
      <c r="P7" s="229"/>
      <c r="Q7" s="229"/>
      <c r="R7" s="229"/>
      <c r="S7" s="230"/>
      <c r="T7" s="54" t="s">
        <v>57</v>
      </c>
      <c r="U7" s="55"/>
      <c r="V7" s="55"/>
      <c r="W7" s="55"/>
      <c r="X7" s="55"/>
      <c r="Y7" s="55"/>
      <c r="Z7" s="55"/>
      <c r="AA7" s="55"/>
      <c r="AB7" s="56"/>
      <c r="AC7" s="237" t="s">
        <v>7</v>
      </c>
      <c r="AD7" s="238"/>
      <c r="AE7" s="238"/>
      <c r="AF7" s="239"/>
      <c r="AG7" s="57"/>
      <c r="AH7" s="58" t="s">
        <v>8</v>
      </c>
      <c r="AI7" s="59"/>
      <c r="AJ7" s="60"/>
      <c r="AK7" s="60"/>
      <c r="AL7" s="57"/>
      <c r="AM7" s="61"/>
    </row>
    <row r="8" spans="1:39" ht="18" customHeight="1">
      <c r="A8" s="216"/>
      <c r="B8" s="219"/>
      <c r="C8" s="51" t="s">
        <v>92</v>
      </c>
      <c r="D8" s="51" t="s">
        <v>93</v>
      </c>
      <c r="E8" s="51" t="s">
        <v>94</v>
      </c>
      <c r="F8" s="218" t="s">
        <v>16</v>
      </c>
      <c r="G8" s="225"/>
      <c r="H8" s="219"/>
      <c r="I8" s="225"/>
      <c r="J8" s="221"/>
      <c r="K8" s="223"/>
      <c r="L8" s="224" t="s">
        <v>17</v>
      </c>
      <c r="M8" s="62" t="s">
        <v>12</v>
      </c>
      <c r="N8" s="62" t="s">
        <v>13</v>
      </c>
      <c r="O8" s="224" t="s">
        <v>18</v>
      </c>
      <c r="P8" s="58" t="s">
        <v>14</v>
      </c>
      <c r="Q8" s="58"/>
      <c r="R8" s="58"/>
      <c r="S8" s="59"/>
      <c r="T8" s="63" t="s">
        <v>95</v>
      </c>
      <c r="U8" s="58"/>
      <c r="V8" s="58"/>
      <c r="W8" s="59"/>
      <c r="X8" s="58" t="s">
        <v>15</v>
      </c>
      <c r="Y8" s="58"/>
      <c r="Z8" s="58"/>
      <c r="AA8" s="58"/>
      <c r="AB8" s="58"/>
      <c r="AC8" s="64" t="s">
        <v>96</v>
      </c>
      <c r="AD8" s="65" t="s">
        <v>97</v>
      </c>
      <c r="AE8" s="64" t="s">
        <v>98</v>
      </c>
      <c r="AF8" s="66" t="s">
        <v>99</v>
      </c>
      <c r="AG8" s="244" t="s">
        <v>100</v>
      </c>
      <c r="AH8" s="61" t="s">
        <v>101</v>
      </c>
      <c r="AI8" s="247" t="s">
        <v>102</v>
      </c>
      <c r="AJ8" s="67"/>
      <c r="AK8" s="53"/>
      <c r="AL8" s="68"/>
      <c r="AM8" s="61" t="s">
        <v>103</v>
      </c>
    </row>
    <row r="9" spans="1:39" ht="18" customHeight="1">
      <c r="A9" s="216"/>
      <c r="B9" s="219"/>
      <c r="C9" s="68"/>
      <c r="D9" s="68"/>
      <c r="E9" s="68"/>
      <c r="F9" s="219"/>
      <c r="G9" s="225"/>
      <c r="H9" s="219"/>
      <c r="I9" s="225"/>
      <c r="J9" s="240"/>
      <c r="K9" s="241"/>
      <c r="L9" s="242"/>
      <c r="M9" s="69" t="s">
        <v>38</v>
      </c>
      <c r="N9" s="69" t="s">
        <v>38</v>
      </c>
      <c r="O9" s="242"/>
      <c r="P9" s="61" t="s">
        <v>104</v>
      </c>
      <c r="Q9" s="250" t="s">
        <v>19</v>
      </c>
      <c r="R9" s="251"/>
      <c r="S9" s="69" t="s">
        <v>105</v>
      </c>
      <c r="T9" s="69" t="s">
        <v>20</v>
      </c>
      <c r="U9" s="61" t="s">
        <v>20</v>
      </c>
      <c r="V9" s="61" t="s">
        <v>20</v>
      </c>
      <c r="W9" s="61" t="s">
        <v>20</v>
      </c>
      <c r="X9" s="61" t="s">
        <v>20</v>
      </c>
      <c r="Y9" s="61" t="s">
        <v>20</v>
      </c>
      <c r="Z9" s="70" t="s">
        <v>20</v>
      </c>
      <c r="AA9" s="70"/>
      <c r="AB9" s="45" t="s">
        <v>60</v>
      </c>
      <c r="AC9" s="69" t="s">
        <v>106</v>
      </c>
      <c r="AD9" s="61" t="s">
        <v>107</v>
      </c>
      <c r="AE9" s="61" t="s">
        <v>106</v>
      </c>
      <c r="AF9" s="61" t="s">
        <v>107</v>
      </c>
      <c r="AG9" s="245"/>
      <c r="AH9" s="61" t="s">
        <v>108</v>
      </c>
      <c r="AI9" s="248"/>
      <c r="AJ9" s="70" t="s">
        <v>37</v>
      </c>
      <c r="AK9" s="69" t="s">
        <v>21</v>
      </c>
      <c r="AL9" s="61" t="s">
        <v>22</v>
      </c>
      <c r="AM9" s="61"/>
    </row>
    <row r="10" spans="1:39" ht="18" customHeight="1">
      <c r="A10" s="217"/>
      <c r="B10" s="220"/>
      <c r="C10" s="66" t="s">
        <v>108</v>
      </c>
      <c r="D10" s="66" t="s">
        <v>108</v>
      </c>
      <c r="E10" s="66" t="s">
        <v>108</v>
      </c>
      <c r="F10" s="220"/>
      <c r="G10" s="226"/>
      <c r="H10" s="220"/>
      <c r="I10" s="226"/>
      <c r="J10" s="234"/>
      <c r="K10" s="236"/>
      <c r="L10" s="243"/>
      <c r="M10" s="62" t="s">
        <v>43</v>
      </c>
      <c r="N10" s="62" t="s">
        <v>43</v>
      </c>
      <c r="O10" s="243"/>
      <c r="P10" s="66" t="s">
        <v>109</v>
      </c>
      <c r="Q10" s="62" t="s">
        <v>23</v>
      </c>
      <c r="R10" s="62" t="s">
        <v>24</v>
      </c>
      <c r="S10" s="62" t="s">
        <v>110</v>
      </c>
      <c r="T10" s="62" t="s">
        <v>45</v>
      </c>
      <c r="U10" s="66" t="s">
        <v>46</v>
      </c>
      <c r="V10" s="66" t="s">
        <v>47</v>
      </c>
      <c r="W10" s="66" t="s">
        <v>48</v>
      </c>
      <c r="X10" s="66" t="s">
        <v>47</v>
      </c>
      <c r="Y10" s="66" t="s">
        <v>49</v>
      </c>
      <c r="Z10" s="65" t="s">
        <v>50</v>
      </c>
      <c r="AA10" s="70"/>
      <c r="AB10" s="62" t="s">
        <v>61</v>
      </c>
      <c r="AC10" s="62" t="s">
        <v>111</v>
      </c>
      <c r="AD10" s="66" t="s">
        <v>112</v>
      </c>
      <c r="AE10" s="66" t="s">
        <v>111</v>
      </c>
      <c r="AF10" s="66" t="s">
        <v>112</v>
      </c>
      <c r="AG10" s="246"/>
      <c r="AH10" s="66" t="s">
        <v>113</v>
      </c>
      <c r="AI10" s="249"/>
      <c r="AJ10" s="65"/>
      <c r="AK10" s="62"/>
      <c r="AL10" s="66"/>
      <c r="AM10" s="66" t="s">
        <v>114</v>
      </c>
    </row>
    <row r="11" spans="1:39" ht="18" customHeight="1">
      <c r="A11" s="252" t="s">
        <v>115</v>
      </c>
      <c r="B11" s="72"/>
      <c r="C11" s="218"/>
      <c r="D11" s="218"/>
      <c r="E11" s="218"/>
      <c r="F11" s="218"/>
      <c r="G11" s="255">
        <f>SUM(G14:G40)</f>
        <v>133663</v>
      </c>
      <c r="H11" s="53"/>
      <c r="I11" s="255">
        <f>SUM(I14:I40)</f>
        <v>133663</v>
      </c>
      <c r="J11" s="258">
        <f>J26+J17+J20+J38+J32+J14+J23+J29+J35</f>
        <v>133663</v>
      </c>
      <c r="K11" s="260">
        <v>100</v>
      </c>
      <c r="L11" s="255">
        <f>SUM(L13:L40)</f>
        <v>78528</v>
      </c>
      <c r="M11" s="258">
        <f>M26+M17+M20+M38+M32+M14+M23+M29+M35</f>
        <v>146</v>
      </c>
      <c r="N11" s="258">
        <f>N26+N17+N20+N38+N32+N14+N23+N29+N35</f>
        <v>33</v>
      </c>
      <c r="O11" s="255"/>
      <c r="P11" s="255">
        <f>SUM(P14:P40)</f>
        <v>12082</v>
      </c>
      <c r="Q11" s="255">
        <f>SUM(Q14:Q40)</f>
        <v>121581</v>
      </c>
      <c r="R11" s="255"/>
      <c r="S11" s="263">
        <v>100</v>
      </c>
      <c r="T11" s="256">
        <f>SUM(T14:T40)</f>
        <v>1685</v>
      </c>
      <c r="U11" s="256">
        <f>SUM(U14:U40)</f>
        <v>51691</v>
      </c>
      <c r="V11" s="256">
        <f>SUM(V14:V40)</f>
        <v>80287</v>
      </c>
      <c r="W11" s="256"/>
      <c r="X11" s="256"/>
      <c r="Y11" s="256"/>
      <c r="Z11" s="256"/>
      <c r="AA11" s="255"/>
      <c r="AB11" s="256"/>
      <c r="AC11" s="265">
        <f>SUM(AC14:AC40)</f>
        <v>0</v>
      </c>
      <c r="AD11" s="266"/>
      <c r="AE11" s="266"/>
      <c r="AF11" s="266"/>
      <c r="AG11" s="68"/>
      <c r="AH11" s="256"/>
      <c r="AI11" s="256"/>
      <c r="AJ11" s="53"/>
      <c r="AK11" s="53"/>
      <c r="AL11" s="68"/>
      <c r="AM11" s="256"/>
    </row>
    <row r="12" spans="1:39" ht="18" customHeight="1">
      <c r="A12" s="253"/>
      <c r="B12" s="72" t="s">
        <v>116</v>
      </c>
      <c r="C12" s="219"/>
      <c r="D12" s="219"/>
      <c r="E12" s="219"/>
      <c r="F12" s="219"/>
      <c r="G12" s="256"/>
      <c r="H12" s="74"/>
      <c r="I12" s="256"/>
      <c r="J12" s="259"/>
      <c r="K12" s="261"/>
      <c r="L12" s="256"/>
      <c r="M12" s="262"/>
      <c r="N12" s="262"/>
      <c r="O12" s="256"/>
      <c r="P12" s="256"/>
      <c r="Q12" s="256"/>
      <c r="R12" s="256"/>
      <c r="S12" s="264"/>
      <c r="T12" s="256"/>
      <c r="U12" s="256"/>
      <c r="V12" s="256"/>
      <c r="W12" s="256"/>
      <c r="X12" s="256"/>
      <c r="Y12" s="256"/>
      <c r="Z12" s="256"/>
      <c r="AA12" s="256"/>
      <c r="AB12" s="256"/>
      <c r="AC12" s="266"/>
      <c r="AD12" s="266"/>
      <c r="AE12" s="266"/>
      <c r="AF12" s="266"/>
      <c r="AG12" s="219"/>
      <c r="AH12" s="256"/>
      <c r="AI12" s="256"/>
      <c r="AJ12" s="73">
        <f>SUM(AJ14:AJ40)</f>
        <v>12592305</v>
      </c>
      <c r="AK12" s="75">
        <f>SUM(AK14:AK40)</f>
        <v>2088201</v>
      </c>
      <c r="AL12" s="75">
        <f>SUM(AL14:AL40)</f>
        <v>1432126</v>
      </c>
      <c r="AM12" s="256"/>
    </row>
    <row r="13" spans="1:39" ht="18" customHeight="1">
      <c r="A13" s="254"/>
      <c r="B13" s="76"/>
      <c r="C13" s="220"/>
      <c r="D13" s="220"/>
      <c r="E13" s="220"/>
      <c r="F13" s="220"/>
      <c r="G13" s="257"/>
      <c r="H13" s="71"/>
      <c r="I13" s="257"/>
      <c r="J13" s="268"/>
      <c r="K13" s="269"/>
      <c r="L13" s="257"/>
      <c r="M13" s="78">
        <f>M28+M19+M22+M40+M34+M16+M25+M31+M37</f>
        <v>30164</v>
      </c>
      <c r="N13" s="78">
        <f>N28+N19+N22+N40+N34+N16+N25+N31+N37</f>
        <v>24971</v>
      </c>
      <c r="O13" s="257"/>
      <c r="P13" s="257"/>
      <c r="Q13" s="257"/>
      <c r="R13" s="257"/>
      <c r="S13" s="78">
        <f>S28+S19+S22+S40+S34+S16+S25+S31+S37</f>
        <v>133663</v>
      </c>
      <c r="T13" s="257"/>
      <c r="U13" s="257"/>
      <c r="V13" s="257"/>
      <c r="W13" s="257"/>
      <c r="X13" s="257"/>
      <c r="Y13" s="257"/>
      <c r="Z13" s="257"/>
      <c r="AA13" s="257"/>
      <c r="AB13" s="257"/>
      <c r="AC13" s="267"/>
      <c r="AD13" s="267"/>
      <c r="AE13" s="267"/>
      <c r="AF13" s="267"/>
      <c r="AG13" s="220"/>
      <c r="AH13" s="257"/>
      <c r="AI13" s="257"/>
      <c r="AJ13" s="77"/>
      <c r="AK13" s="77"/>
      <c r="AL13" s="77"/>
      <c r="AM13" s="257"/>
    </row>
    <row r="14" spans="1:39" s="84" customFormat="1" ht="18" customHeight="1">
      <c r="A14" s="252" t="s">
        <v>117</v>
      </c>
      <c r="B14" s="79"/>
      <c r="C14" s="270"/>
      <c r="D14" s="270"/>
      <c r="E14" s="270"/>
      <c r="F14" s="270"/>
      <c r="G14" s="255">
        <v>30124</v>
      </c>
      <c r="H14" s="53"/>
      <c r="I14" s="255">
        <v>30124</v>
      </c>
      <c r="J14" s="273">
        <v>30124</v>
      </c>
      <c r="K14" s="275">
        <v>100</v>
      </c>
      <c r="L14" s="255">
        <v>21738</v>
      </c>
      <c r="M14" s="255">
        <v>31</v>
      </c>
      <c r="N14" s="255">
        <v>3</v>
      </c>
      <c r="O14" s="278"/>
      <c r="P14" s="255"/>
      <c r="Q14" s="255">
        <v>30124</v>
      </c>
      <c r="R14" s="278"/>
      <c r="S14" s="281">
        <v>100</v>
      </c>
      <c r="T14" s="255">
        <v>1500</v>
      </c>
      <c r="U14" s="80"/>
      <c r="V14" s="81"/>
      <c r="W14" s="278"/>
      <c r="X14" s="278"/>
      <c r="Y14" s="278"/>
      <c r="Z14" s="278"/>
      <c r="AA14" s="278"/>
      <c r="AB14" s="278"/>
      <c r="AC14" s="278"/>
      <c r="AD14" s="278"/>
      <c r="AE14" s="278"/>
      <c r="AF14" s="278"/>
      <c r="AG14" s="82"/>
      <c r="AH14" s="278"/>
      <c r="AI14" s="278"/>
      <c r="AJ14" s="83"/>
      <c r="AK14" s="83"/>
      <c r="AL14" s="48"/>
      <c r="AM14" s="278"/>
    </row>
    <row r="15" spans="1:39" s="84" customFormat="1" ht="18" customHeight="1">
      <c r="A15" s="253"/>
      <c r="B15" s="79" t="s">
        <v>116</v>
      </c>
      <c r="C15" s="271"/>
      <c r="D15" s="271"/>
      <c r="E15" s="271"/>
      <c r="F15" s="271"/>
      <c r="G15" s="256"/>
      <c r="H15" s="85"/>
      <c r="I15" s="256"/>
      <c r="J15" s="274"/>
      <c r="K15" s="276"/>
      <c r="L15" s="256"/>
      <c r="M15" s="277"/>
      <c r="N15" s="277"/>
      <c r="O15" s="279"/>
      <c r="P15" s="256"/>
      <c r="Q15" s="256"/>
      <c r="R15" s="279"/>
      <c r="S15" s="282"/>
      <c r="T15" s="256"/>
      <c r="U15" s="87">
        <v>20217</v>
      </c>
      <c r="V15" s="88">
        <v>8407</v>
      </c>
      <c r="W15" s="279"/>
      <c r="X15" s="279"/>
      <c r="Y15" s="279"/>
      <c r="Z15" s="279"/>
      <c r="AA15" s="279"/>
      <c r="AB15" s="279"/>
      <c r="AC15" s="279"/>
      <c r="AD15" s="279"/>
      <c r="AE15" s="279"/>
      <c r="AF15" s="279"/>
      <c r="AG15" s="271"/>
      <c r="AH15" s="279"/>
      <c r="AI15" s="279"/>
      <c r="AJ15" s="73">
        <v>1749990</v>
      </c>
      <c r="AK15" s="86">
        <v>601521</v>
      </c>
      <c r="AL15" s="86">
        <v>443945</v>
      </c>
      <c r="AM15" s="279"/>
    </row>
    <row r="16" spans="1:39" s="84" customFormat="1" ht="18" customHeight="1">
      <c r="A16" s="254"/>
      <c r="B16" s="89"/>
      <c r="C16" s="272"/>
      <c r="D16" s="272"/>
      <c r="E16" s="272"/>
      <c r="F16" s="272"/>
      <c r="G16" s="257"/>
      <c r="H16" s="71"/>
      <c r="I16" s="257"/>
      <c r="J16" s="268"/>
      <c r="K16" s="269"/>
      <c r="L16" s="257"/>
      <c r="M16" s="90">
        <v>5289</v>
      </c>
      <c r="N16" s="90">
        <v>3097</v>
      </c>
      <c r="O16" s="280"/>
      <c r="P16" s="257"/>
      <c r="Q16" s="257"/>
      <c r="R16" s="280"/>
      <c r="S16" s="91">
        <f>P14+Q14+R14</f>
        <v>30124</v>
      </c>
      <c r="T16" s="257"/>
      <c r="U16" s="92"/>
      <c r="V16" s="93"/>
      <c r="W16" s="280"/>
      <c r="X16" s="280"/>
      <c r="Y16" s="280"/>
      <c r="Z16" s="280"/>
      <c r="AA16" s="280"/>
      <c r="AB16" s="280"/>
      <c r="AC16" s="280"/>
      <c r="AD16" s="280"/>
      <c r="AE16" s="280"/>
      <c r="AF16" s="280"/>
      <c r="AG16" s="272"/>
      <c r="AH16" s="280"/>
      <c r="AI16" s="280"/>
      <c r="AJ16" s="77"/>
      <c r="AK16" s="77"/>
      <c r="AL16" s="77"/>
      <c r="AM16" s="280"/>
    </row>
    <row r="17" spans="1:39" s="99" customFormat="1" ht="18" customHeight="1">
      <c r="A17" s="283" t="s">
        <v>118</v>
      </c>
      <c r="B17" s="72"/>
      <c r="C17" s="286"/>
      <c r="D17" s="286"/>
      <c r="E17" s="286"/>
      <c r="F17" s="286"/>
      <c r="G17" s="289">
        <v>12361</v>
      </c>
      <c r="H17" s="94"/>
      <c r="I17" s="289">
        <v>12361</v>
      </c>
      <c r="J17" s="290">
        <v>12361</v>
      </c>
      <c r="K17" s="275">
        <v>100</v>
      </c>
      <c r="L17" s="292">
        <v>8344</v>
      </c>
      <c r="M17" s="292">
        <v>10</v>
      </c>
      <c r="N17" s="292">
        <v>5</v>
      </c>
      <c r="O17" s="292"/>
      <c r="P17" s="292">
        <v>1679</v>
      </c>
      <c r="Q17" s="292">
        <v>10682</v>
      </c>
      <c r="R17" s="292"/>
      <c r="S17" s="281">
        <v>100</v>
      </c>
      <c r="T17" s="292"/>
      <c r="U17" s="296">
        <v>12361</v>
      </c>
      <c r="V17" s="96"/>
      <c r="W17" s="292"/>
      <c r="X17" s="292"/>
      <c r="Y17" s="292"/>
      <c r="Z17" s="292"/>
      <c r="AA17" s="292"/>
      <c r="AB17" s="292"/>
      <c r="AC17" s="292"/>
      <c r="AD17" s="292"/>
      <c r="AE17" s="292"/>
      <c r="AF17" s="292"/>
      <c r="AG17" s="97"/>
      <c r="AH17" s="292"/>
      <c r="AI17" s="292"/>
      <c r="AJ17" s="98"/>
      <c r="AK17" s="98"/>
      <c r="AL17" s="97"/>
      <c r="AM17" s="292"/>
    </row>
    <row r="18" spans="1:39" s="99" customFormat="1" ht="18" customHeight="1">
      <c r="A18" s="284"/>
      <c r="B18" s="72" t="s">
        <v>116</v>
      </c>
      <c r="C18" s="287"/>
      <c r="D18" s="287"/>
      <c r="E18" s="287"/>
      <c r="F18" s="287"/>
      <c r="G18" s="225"/>
      <c r="H18" s="100"/>
      <c r="I18" s="225"/>
      <c r="J18" s="291"/>
      <c r="K18" s="276"/>
      <c r="L18" s="293"/>
      <c r="M18" s="295"/>
      <c r="N18" s="295"/>
      <c r="O18" s="293"/>
      <c r="P18" s="293"/>
      <c r="Q18" s="293"/>
      <c r="R18" s="293"/>
      <c r="S18" s="282"/>
      <c r="T18" s="293"/>
      <c r="U18" s="297"/>
      <c r="V18" s="104" t="s">
        <v>119</v>
      </c>
      <c r="W18" s="293"/>
      <c r="X18" s="293"/>
      <c r="Y18" s="293"/>
      <c r="Z18" s="293"/>
      <c r="AA18" s="293"/>
      <c r="AB18" s="293"/>
      <c r="AC18" s="293"/>
      <c r="AD18" s="293"/>
      <c r="AE18" s="293"/>
      <c r="AF18" s="293"/>
      <c r="AG18" s="287"/>
      <c r="AH18" s="293"/>
      <c r="AI18" s="293"/>
      <c r="AJ18" s="101">
        <v>774000</v>
      </c>
      <c r="AK18" s="102">
        <v>261826</v>
      </c>
      <c r="AL18" s="102">
        <v>183050</v>
      </c>
      <c r="AM18" s="293"/>
    </row>
    <row r="19" spans="1:39" s="99" customFormat="1" ht="18" customHeight="1">
      <c r="A19" s="285"/>
      <c r="B19" s="105"/>
      <c r="C19" s="288"/>
      <c r="D19" s="288"/>
      <c r="E19" s="288"/>
      <c r="F19" s="288"/>
      <c r="G19" s="226"/>
      <c r="H19" s="106"/>
      <c r="I19" s="226"/>
      <c r="J19" s="299"/>
      <c r="K19" s="300"/>
      <c r="L19" s="294"/>
      <c r="M19" s="108">
        <v>1418</v>
      </c>
      <c r="N19" s="108">
        <v>2599</v>
      </c>
      <c r="O19" s="294"/>
      <c r="P19" s="294"/>
      <c r="Q19" s="294"/>
      <c r="R19" s="294"/>
      <c r="S19" s="91">
        <f>P17+Q17+R17</f>
        <v>12361</v>
      </c>
      <c r="T19" s="294"/>
      <c r="U19" s="298"/>
      <c r="V19" s="104"/>
      <c r="W19" s="294"/>
      <c r="X19" s="294"/>
      <c r="Y19" s="294"/>
      <c r="Z19" s="294"/>
      <c r="AA19" s="294"/>
      <c r="AB19" s="294"/>
      <c r="AC19" s="294"/>
      <c r="AD19" s="294"/>
      <c r="AE19" s="294"/>
      <c r="AF19" s="294"/>
      <c r="AG19" s="288"/>
      <c r="AH19" s="294"/>
      <c r="AI19" s="294"/>
      <c r="AJ19" s="107"/>
      <c r="AK19" s="107"/>
      <c r="AL19" s="107"/>
      <c r="AM19" s="294"/>
    </row>
    <row r="20" spans="1:39" s="99" customFormat="1" ht="18" customHeight="1">
      <c r="A20" s="283" t="s">
        <v>63</v>
      </c>
      <c r="B20" s="72" t="s">
        <v>120</v>
      </c>
      <c r="C20" s="286"/>
      <c r="D20" s="286"/>
      <c r="E20" s="286"/>
      <c r="F20" s="286"/>
      <c r="G20" s="301">
        <v>28534</v>
      </c>
      <c r="H20" s="94"/>
      <c r="I20" s="301">
        <v>28534</v>
      </c>
      <c r="J20" s="290">
        <v>28534</v>
      </c>
      <c r="K20" s="275">
        <v>100</v>
      </c>
      <c r="L20" s="292">
        <v>13844</v>
      </c>
      <c r="M20" s="292">
        <v>33</v>
      </c>
      <c r="N20" s="292">
        <v>15</v>
      </c>
      <c r="O20" s="292"/>
      <c r="P20" s="292">
        <v>9224</v>
      </c>
      <c r="Q20" s="292">
        <v>19310</v>
      </c>
      <c r="R20" s="292"/>
      <c r="S20" s="281">
        <v>100</v>
      </c>
      <c r="T20" s="292"/>
      <c r="U20" s="296">
        <v>5399</v>
      </c>
      <c r="V20" s="96"/>
      <c r="W20" s="292"/>
      <c r="X20" s="292"/>
      <c r="Y20" s="292"/>
      <c r="Z20" s="292"/>
      <c r="AA20" s="292"/>
      <c r="AB20" s="292"/>
      <c r="AC20" s="292"/>
      <c r="AD20" s="292"/>
      <c r="AE20" s="292"/>
      <c r="AF20" s="292"/>
      <c r="AG20" s="97"/>
      <c r="AH20" s="292"/>
      <c r="AI20" s="292"/>
      <c r="AJ20" s="98"/>
      <c r="AK20" s="98"/>
      <c r="AL20" s="97"/>
      <c r="AM20" s="292"/>
    </row>
    <row r="21" spans="1:39" s="99" customFormat="1" ht="18" customHeight="1">
      <c r="A21" s="284"/>
      <c r="B21" s="72" t="s">
        <v>116</v>
      </c>
      <c r="C21" s="287"/>
      <c r="D21" s="287"/>
      <c r="E21" s="287"/>
      <c r="F21" s="287"/>
      <c r="G21" s="302"/>
      <c r="H21" s="100"/>
      <c r="I21" s="302"/>
      <c r="J21" s="291"/>
      <c r="K21" s="276"/>
      <c r="L21" s="293"/>
      <c r="M21" s="295"/>
      <c r="N21" s="295"/>
      <c r="O21" s="293"/>
      <c r="P21" s="293"/>
      <c r="Q21" s="293"/>
      <c r="R21" s="293"/>
      <c r="S21" s="282"/>
      <c r="T21" s="293"/>
      <c r="U21" s="297"/>
      <c r="V21" s="104">
        <v>23135</v>
      </c>
      <c r="W21" s="293"/>
      <c r="X21" s="293"/>
      <c r="Y21" s="293"/>
      <c r="Z21" s="293"/>
      <c r="AA21" s="293"/>
      <c r="AB21" s="293"/>
      <c r="AC21" s="293"/>
      <c r="AD21" s="293"/>
      <c r="AE21" s="293"/>
      <c r="AF21" s="293"/>
      <c r="AG21" s="287"/>
      <c r="AH21" s="293"/>
      <c r="AI21" s="293"/>
      <c r="AJ21" s="101">
        <v>1261155</v>
      </c>
      <c r="AK21" s="102">
        <v>260303</v>
      </c>
      <c r="AL21" s="102">
        <v>186627</v>
      </c>
      <c r="AM21" s="293"/>
    </row>
    <row r="22" spans="1:39" s="99" customFormat="1" ht="18" customHeight="1">
      <c r="A22" s="285"/>
      <c r="B22" s="105"/>
      <c r="C22" s="288"/>
      <c r="D22" s="288"/>
      <c r="E22" s="288"/>
      <c r="F22" s="288"/>
      <c r="G22" s="303"/>
      <c r="H22" s="106"/>
      <c r="I22" s="303"/>
      <c r="J22" s="299"/>
      <c r="K22" s="300"/>
      <c r="L22" s="294"/>
      <c r="M22" s="108">
        <v>5466</v>
      </c>
      <c r="N22" s="108">
        <v>9224</v>
      </c>
      <c r="O22" s="294"/>
      <c r="P22" s="294"/>
      <c r="Q22" s="294"/>
      <c r="R22" s="294"/>
      <c r="S22" s="91">
        <f>P20+Q20+R20</f>
        <v>28534</v>
      </c>
      <c r="T22" s="294"/>
      <c r="U22" s="298"/>
      <c r="V22" s="104"/>
      <c r="W22" s="294"/>
      <c r="X22" s="294"/>
      <c r="Y22" s="294"/>
      <c r="Z22" s="294"/>
      <c r="AA22" s="294"/>
      <c r="AB22" s="294"/>
      <c r="AC22" s="294"/>
      <c r="AD22" s="294"/>
      <c r="AE22" s="294"/>
      <c r="AF22" s="294"/>
      <c r="AG22" s="288"/>
      <c r="AH22" s="294"/>
      <c r="AI22" s="294"/>
      <c r="AJ22" s="107"/>
      <c r="AK22" s="107"/>
      <c r="AL22" s="107"/>
      <c r="AM22" s="294"/>
    </row>
    <row r="23" spans="1:39" s="84" customFormat="1" ht="18" customHeight="1">
      <c r="A23" s="252" t="s">
        <v>121</v>
      </c>
      <c r="B23" s="79"/>
      <c r="C23" s="270"/>
      <c r="D23" s="270"/>
      <c r="E23" s="270"/>
      <c r="F23" s="270"/>
      <c r="G23" s="255">
        <v>16111</v>
      </c>
      <c r="H23" s="110"/>
      <c r="I23" s="255">
        <v>16111</v>
      </c>
      <c r="J23" s="273">
        <v>16111</v>
      </c>
      <c r="K23" s="275">
        <v>100</v>
      </c>
      <c r="L23" s="292">
        <v>11409</v>
      </c>
      <c r="M23" s="255">
        <v>21</v>
      </c>
      <c r="N23" s="255">
        <v>3</v>
      </c>
      <c r="O23" s="278"/>
      <c r="P23" s="255">
        <v>1179</v>
      </c>
      <c r="Q23" s="255">
        <v>14932</v>
      </c>
      <c r="R23" s="278"/>
      <c r="S23" s="281">
        <v>100</v>
      </c>
      <c r="T23" s="255"/>
      <c r="U23" s="304">
        <v>7874</v>
      </c>
      <c r="V23" s="81"/>
      <c r="W23" s="278"/>
      <c r="X23" s="278"/>
      <c r="Y23" s="278"/>
      <c r="Z23" s="278"/>
      <c r="AA23" s="278"/>
      <c r="AB23" s="278"/>
      <c r="AC23" s="278"/>
      <c r="AD23" s="278"/>
      <c r="AE23" s="278"/>
      <c r="AF23" s="278"/>
      <c r="AG23" s="82"/>
      <c r="AH23" s="278"/>
      <c r="AI23" s="278"/>
      <c r="AJ23" s="83"/>
      <c r="AK23" s="83"/>
      <c r="AL23" s="48"/>
      <c r="AM23" s="278"/>
    </row>
    <row r="24" spans="1:39" s="84" customFormat="1" ht="18" customHeight="1">
      <c r="A24" s="253"/>
      <c r="B24" s="79" t="s">
        <v>116</v>
      </c>
      <c r="C24" s="271"/>
      <c r="D24" s="271"/>
      <c r="E24" s="271"/>
      <c r="F24" s="271"/>
      <c r="G24" s="256"/>
      <c r="H24" s="111"/>
      <c r="I24" s="256"/>
      <c r="J24" s="274"/>
      <c r="K24" s="276"/>
      <c r="L24" s="293"/>
      <c r="M24" s="277"/>
      <c r="N24" s="277"/>
      <c r="O24" s="279"/>
      <c r="P24" s="256"/>
      <c r="Q24" s="256"/>
      <c r="R24" s="279"/>
      <c r="S24" s="282"/>
      <c r="T24" s="256"/>
      <c r="U24" s="305"/>
      <c r="V24" s="88">
        <v>8237</v>
      </c>
      <c r="W24" s="279"/>
      <c r="X24" s="279"/>
      <c r="Y24" s="279"/>
      <c r="Z24" s="279"/>
      <c r="AA24" s="279"/>
      <c r="AB24" s="279"/>
      <c r="AC24" s="279"/>
      <c r="AD24" s="279"/>
      <c r="AE24" s="279"/>
      <c r="AF24" s="279"/>
      <c r="AG24" s="271"/>
      <c r="AH24" s="279"/>
      <c r="AI24" s="279"/>
      <c r="AJ24" s="73">
        <v>967768</v>
      </c>
      <c r="AK24" s="86">
        <v>267830</v>
      </c>
      <c r="AL24" s="86">
        <v>184366</v>
      </c>
      <c r="AM24" s="279"/>
    </row>
    <row r="25" spans="1:39" s="84" customFormat="1" ht="18" customHeight="1">
      <c r="A25" s="254"/>
      <c r="B25" s="89"/>
      <c r="C25" s="272"/>
      <c r="D25" s="272"/>
      <c r="E25" s="272"/>
      <c r="F25" s="272"/>
      <c r="G25" s="257"/>
      <c r="H25" s="112"/>
      <c r="I25" s="257"/>
      <c r="J25" s="268"/>
      <c r="K25" s="269"/>
      <c r="L25" s="294"/>
      <c r="M25" s="90">
        <v>2740</v>
      </c>
      <c r="N25" s="90">
        <v>1962</v>
      </c>
      <c r="O25" s="280"/>
      <c r="P25" s="257"/>
      <c r="Q25" s="257"/>
      <c r="R25" s="280"/>
      <c r="S25" s="91">
        <f>P23+Q23+R23</f>
        <v>16111</v>
      </c>
      <c r="T25" s="257"/>
      <c r="U25" s="306"/>
      <c r="V25" s="88"/>
      <c r="W25" s="280"/>
      <c r="X25" s="280"/>
      <c r="Y25" s="280"/>
      <c r="Z25" s="280"/>
      <c r="AA25" s="280"/>
      <c r="AB25" s="280"/>
      <c r="AC25" s="280"/>
      <c r="AD25" s="280"/>
      <c r="AE25" s="280"/>
      <c r="AF25" s="280"/>
      <c r="AG25" s="272"/>
      <c r="AH25" s="280"/>
      <c r="AI25" s="280"/>
      <c r="AJ25" s="77"/>
      <c r="AK25" s="77"/>
      <c r="AL25" s="77"/>
      <c r="AM25" s="280"/>
    </row>
    <row r="26" spans="1:39" s="99" customFormat="1" ht="18" customHeight="1">
      <c r="A26" s="283" t="s">
        <v>122</v>
      </c>
      <c r="B26" s="72"/>
      <c r="C26" s="286"/>
      <c r="D26" s="286"/>
      <c r="E26" s="286"/>
      <c r="F26" s="286"/>
      <c r="G26" s="289">
        <v>4888</v>
      </c>
      <c r="H26" s="94"/>
      <c r="I26" s="289">
        <v>4888</v>
      </c>
      <c r="J26" s="290">
        <v>4888</v>
      </c>
      <c r="K26" s="275">
        <v>100</v>
      </c>
      <c r="L26" s="292">
        <v>502</v>
      </c>
      <c r="M26" s="292">
        <v>3</v>
      </c>
      <c r="N26" s="292"/>
      <c r="O26" s="292"/>
      <c r="P26" s="292"/>
      <c r="Q26" s="292">
        <v>4888</v>
      </c>
      <c r="R26" s="292"/>
      <c r="S26" s="281">
        <v>100</v>
      </c>
      <c r="T26" s="292"/>
      <c r="U26" s="96"/>
      <c r="V26" s="255">
        <v>4888</v>
      </c>
      <c r="W26" s="292"/>
      <c r="X26" s="292"/>
      <c r="Y26" s="292"/>
      <c r="Z26" s="292"/>
      <c r="AA26" s="292"/>
      <c r="AB26" s="292"/>
      <c r="AC26" s="292"/>
      <c r="AD26" s="292"/>
      <c r="AE26" s="292"/>
      <c r="AF26" s="292"/>
      <c r="AG26" s="97"/>
      <c r="AH26" s="292"/>
      <c r="AI26" s="292"/>
      <c r="AJ26" s="98"/>
      <c r="AK26" s="98"/>
      <c r="AL26" s="97"/>
      <c r="AM26" s="292"/>
    </row>
    <row r="27" spans="1:39" s="99" customFormat="1" ht="18" customHeight="1">
      <c r="A27" s="284"/>
      <c r="B27" s="72"/>
      <c r="C27" s="287"/>
      <c r="D27" s="287"/>
      <c r="E27" s="287"/>
      <c r="F27" s="287"/>
      <c r="G27" s="307"/>
      <c r="H27" s="113"/>
      <c r="I27" s="307"/>
      <c r="J27" s="291"/>
      <c r="K27" s="276"/>
      <c r="L27" s="293"/>
      <c r="M27" s="295"/>
      <c r="N27" s="295"/>
      <c r="O27" s="293"/>
      <c r="P27" s="293"/>
      <c r="Q27" s="293"/>
      <c r="R27" s="293"/>
      <c r="S27" s="282"/>
      <c r="T27" s="293"/>
      <c r="U27" s="104"/>
      <c r="V27" s="256"/>
      <c r="W27" s="293"/>
      <c r="X27" s="293"/>
      <c r="Y27" s="293"/>
      <c r="Z27" s="293"/>
      <c r="AA27" s="293"/>
      <c r="AB27" s="293"/>
      <c r="AC27" s="293"/>
      <c r="AD27" s="293"/>
      <c r="AE27" s="293"/>
      <c r="AF27" s="293"/>
      <c r="AG27" s="287"/>
      <c r="AH27" s="293"/>
      <c r="AI27" s="293"/>
      <c r="AJ27" s="101">
        <v>193641</v>
      </c>
      <c r="AK27" s="102">
        <v>93191</v>
      </c>
      <c r="AL27" s="102">
        <v>46596</v>
      </c>
      <c r="AM27" s="293"/>
    </row>
    <row r="28" spans="1:39" s="99" customFormat="1" ht="18" customHeight="1">
      <c r="A28" s="285"/>
      <c r="B28" s="105"/>
      <c r="C28" s="288"/>
      <c r="D28" s="288"/>
      <c r="E28" s="288"/>
      <c r="F28" s="288"/>
      <c r="G28" s="308"/>
      <c r="H28" s="106"/>
      <c r="I28" s="308"/>
      <c r="J28" s="299"/>
      <c r="K28" s="300"/>
      <c r="L28" s="294"/>
      <c r="M28" s="108">
        <v>4386</v>
      </c>
      <c r="N28" s="108"/>
      <c r="O28" s="294"/>
      <c r="P28" s="294"/>
      <c r="Q28" s="294"/>
      <c r="R28" s="294"/>
      <c r="S28" s="91">
        <f>P26+Q26+R26</f>
        <v>4888</v>
      </c>
      <c r="T28" s="294"/>
      <c r="U28" s="104"/>
      <c r="V28" s="257"/>
      <c r="W28" s="294"/>
      <c r="X28" s="294"/>
      <c r="Y28" s="294"/>
      <c r="Z28" s="294"/>
      <c r="AA28" s="294"/>
      <c r="AB28" s="294"/>
      <c r="AC28" s="294"/>
      <c r="AD28" s="294"/>
      <c r="AE28" s="294"/>
      <c r="AF28" s="294"/>
      <c r="AG28" s="288"/>
      <c r="AH28" s="294"/>
      <c r="AI28" s="294"/>
      <c r="AJ28" s="107"/>
      <c r="AK28" s="107"/>
      <c r="AL28" s="107"/>
      <c r="AM28" s="294"/>
    </row>
    <row r="29" spans="1:39" s="84" customFormat="1" ht="18" customHeight="1">
      <c r="A29" s="252" t="s">
        <v>123</v>
      </c>
      <c r="B29" s="79"/>
      <c r="C29" s="270"/>
      <c r="D29" s="270"/>
      <c r="E29" s="270"/>
      <c r="F29" s="270"/>
      <c r="G29" s="255">
        <v>627</v>
      </c>
      <c r="H29" s="110"/>
      <c r="I29" s="255">
        <v>627</v>
      </c>
      <c r="J29" s="273">
        <v>627</v>
      </c>
      <c r="K29" s="275">
        <v>100</v>
      </c>
      <c r="L29" s="292">
        <v>47</v>
      </c>
      <c r="M29" s="255">
        <v>1</v>
      </c>
      <c r="N29" s="255"/>
      <c r="O29" s="278"/>
      <c r="P29" s="255"/>
      <c r="Q29" s="255">
        <v>627</v>
      </c>
      <c r="R29" s="278"/>
      <c r="S29" s="281">
        <v>100</v>
      </c>
      <c r="T29" s="255"/>
      <c r="U29" s="304"/>
      <c r="V29" s="81"/>
      <c r="W29" s="278"/>
      <c r="X29" s="278"/>
      <c r="Y29" s="278"/>
      <c r="Z29" s="278"/>
      <c r="AA29" s="278"/>
      <c r="AB29" s="278"/>
      <c r="AC29" s="278"/>
      <c r="AD29" s="278"/>
      <c r="AE29" s="278"/>
      <c r="AF29" s="278"/>
      <c r="AG29" s="82"/>
      <c r="AH29" s="278"/>
      <c r="AI29" s="278"/>
      <c r="AJ29" s="83"/>
      <c r="AK29" s="83"/>
      <c r="AL29" s="48"/>
      <c r="AM29" s="278"/>
    </row>
    <row r="30" spans="1:39" s="84" customFormat="1" ht="18" customHeight="1">
      <c r="A30" s="253"/>
      <c r="B30" s="79"/>
      <c r="C30" s="271"/>
      <c r="D30" s="271"/>
      <c r="E30" s="271"/>
      <c r="F30" s="271"/>
      <c r="G30" s="256"/>
      <c r="H30" s="111"/>
      <c r="I30" s="256"/>
      <c r="J30" s="274"/>
      <c r="K30" s="276"/>
      <c r="L30" s="293"/>
      <c r="M30" s="277"/>
      <c r="N30" s="277"/>
      <c r="O30" s="279"/>
      <c r="P30" s="256"/>
      <c r="Q30" s="256"/>
      <c r="R30" s="279"/>
      <c r="S30" s="282"/>
      <c r="T30" s="256"/>
      <c r="U30" s="305"/>
      <c r="V30" s="88">
        <v>627</v>
      </c>
      <c r="W30" s="279"/>
      <c r="X30" s="279"/>
      <c r="Y30" s="279"/>
      <c r="Z30" s="279"/>
      <c r="AA30" s="279"/>
      <c r="AB30" s="279"/>
      <c r="AC30" s="279"/>
      <c r="AD30" s="279"/>
      <c r="AE30" s="279"/>
      <c r="AF30" s="279"/>
      <c r="AG30" s="271"/>
      <c r="AH30" s="279"/>
      <c r="AI30" s="279"/>
      <c r="AJ30" s="73">
        <v>14330</v>
      </c>
      <c r="AK30" s="86">
        <v>11599</v>
      </c>
      <c r="AL30" s="86">
        <v>5800</v>
      </c>
      <c r="AM30" s="279"/>
    </row>
    <row r="31" spans="1:39" s="84" customFormat="1" ht="18" customHeight="1">
      <c r="A31" s="254"/>
      <c r="B31" s="89"/>
      <c r="C31" s="272"/>
      <c r="D31" s="272"/>
      <c r="E31" s="272"/>
      <c r="F31" s="272"/>
      <c r="G31" s="257"/>
      <c r="H31" s="112"/>
      <c r="I31" s="257"/>
      <c r="J31" s="268"/>
      <c r="K31" s="269"/>
      <c r="L31" s="294"/>
      <c r="M31" s="90">
        <v>580</v>
      </c>
      <c r="N31" s="90"/>
      <c r="O31" s="280"/>
      <c r="P31" s="257"/>
      <c r="Q31" s="257"/>
      <c r="R31" s="280"/>
      <c r="S31" s="91">
        <f>P29+Q29+R29</f>
        <v>627</v>
      </c>
      <c r="T31" s="257"/>
      <c r="U31" s="306"/>
      <c r="V31" s="88"/>
      <c r="W31" s="280"/>
      <c r="X31" s="280"/>
      <c r="Y31" s="280"/>
      <c r="Z31" s="280"/>
      <c r="AA31" s="280"/>
      <c r="AB31" s="280"/>
      <c r="AC31" s="280"/>
      <c r="AD31" s="280"/>
      <c r="AE31" s="280"/>
      <c r="AF31" s="280"/>
      <c r="AG31" s="272"/>
      <c r="AH31" s="280"/>
      <c r="AI31" s="280"/>
      <c r="AJ31" s="77"/>
      <c r="AK31" s="77"/>
      <c r="AL31" s="77"/>
      <c r="AM31" s="280"/>
    </row>
    <row r="32" spans="1:39" s="84" customFormat="1" ht="18" customHeight="1">
      <c r="A32" s="252" t="s">
        <v>124</v>
      </c>
      <c r="B32" s="79"/>
      <c r="C32" s="270"/>
      <c r="D32" s="270"/>
      <c r="E32" s="270"/>
      <c r="F32" s="270"/>
      <c r="G32" s="255">
        <v>23363</v>
      </c>
      <c r="H32" s="110"/>
      <c r="I32" s="255">
        <v>23363</v>
      </c>
      <c r="J32" s="273">
        <v>23363</v>
      </c>
      <c r="K32" s="275">
        <v>100</v>
      </c>
      <c r="L32" s="292">
        <v>13163</v>
      </c>
      <c r="M32" s="255">
        <v>26</v>
      </c>
      <c r="N32" s="255">
        <v>3</v>
      </c>
      <c r="O32" s="278"/>
      <c r="P32" s="255"/>
      <c r="Q32" s="255">
        <v>23363</v>
      </c>
      <c r="R32" s="278"/>
      <c r="S32" s="281">
        <v>100</v>
      </c>
      <c r="T32" s="255"/>
      <c r="U32" s="304">
        <v>4460</v>
      </c>
      <c r="V32" s="81"/>
      <c r="W32" s="278"/>
      <c r="X32" s="278"/>
      <c r="Y32" s="278"/>
      <c r="Z32" s="278"/>
      <c r="AA32" s="278"/>
      <c r="AB32" s="278"/>
      <c r="AC32" s="278"/>
      <c r="AD32" s="278"/>
      <c r="AE32" s="278"/>
      <c r="AF32" s="278"/>
      <c r="AG32" s="82"/>
      <c r="AH32" s="278"/>
      <c r="AI32" s="278"/>
      <c r="AJ32" s="83"/>
      <c r="AK32" s="83"/>
      <c r="AL32" s="48"/>
      <c r="AM32" s="278"/>
    </row>
    <row r="33" spans="1:39" s="84" customFormat="1" ht="18" customHeight="1">
      <c r="A33" s="253"/>
      <c r="B33" s="79"/>
      <c r="C33" s="271"/>
      <c r="D33" s="271"/>
      <c r="E33" s="271"/>
      <c r="F33" s="271"/>
      <c r="G33" s="256"/>
      <c r="H33" s="111"/>
      <c r="I33" s="256"/>
      <c r="J33" s="274"/>
      <c r="K33" s="276"/>
      <c r="L33" s="293"/>
      <c r="M33" s="277"/>
      <c r="N33" s="277"/>
      <c r="O33" s="279"/>
      <c r="P33" s="256"/>
      <c r="Q33" s="256"/>
      <c r="R33" s="279"/>
      <c r="S33" s="282"/>
      <c r="T33" s="256"/>
      <c r="U33" s="305"/>
      <c r="V33" s="88">
        <v>18903</v>
      </c>
      <c r="W33" s="279"/>
      <c r="X33" s="279"/>
      <c r="Y33" s="279"/>
      <c r="Z33" s="279"/>
      <c r="AA33" s="279"/>
      <c r="AB33" s="279"/>
      <c r="AC33" s="279"/>
      <c r="AD33" s="279"/>
      <c r="AE33" s="279"/>
      <c r="AF33" s="279"/>
      <c r="AG33" s="271"/>
      <c r="AH33" s="279"/>
      <c r="AI33" s="279"/>
      <c r="AJ33" s="73">
        <v>1288110</v>
      </c>
      <c r="AK33" s="86">
        <v>355156</v>
      </c>
      <c r="AL33" s="86">
        <v>256642</v>
      </c>
      <c r="AM33" s="279"/>
    </row>
    <row r="34" spans="1:39" s="84" customFormat="1" ht="18" customHeight="1">
      <c r="A34" s="254"/>
      <c r="B34" s="114"/>
      <c r="C34" s="272"/>
      <c r="D34" s="272"/>
      <c r="E34" s="272"/>
      <c r="F34" s="272"/>
      <c r="G34" s="257"/>
      <c r="H34" s="115"/>
      <c r="I34" s="257"/>
      <c r="J34" s="268"/>
      <c r="K34" s="269"/>
      <c r="L34" s="294"/>
      <c r="M34" s="90">
        <v>5106</v>
      </c>
      <c r="N34" s="90">
        <v>5094</v>
      </c>
      <c r="O34" s="280"/>
      <c r="P34" s="257"/>
      <c r="Q34" s="257"/>
      <c r="R34" s="280"/>
      <c r="S34" s="91">
        <f>P32+Q32+R32</f>
        <v>23363</v>
      </c>
      <c r="T34" s="257"/>
      <c r="U34" s="306"/>
      <c r="V34" s="88"/>
      <c r="W34" s="280"/>
      <c r="X34" s="280"/>
      <c r="Y34" s="280"/>
      <c r="Z34" s="280"/>
      <c r="AA34" s="280"/>
      <c r="AB34" s="280"/>
      <c r="AC34" s="280"/>
      <c r="AD34" s="280"/>
      <c r="AE34" s="280"/>
      <c r="AF34" s="280"/>
      <c r="AG34" s="272"/>
      <c r="AH34" s="280"/>
      <c r="AI34" s="280"/>
      <c r="AJ34" s="77"/>
      <c r="AK34" s="77"/>
      <c r="AL34" s="77"/>
      <c r="AM34" s="280"/>
    </row>
    <row r="35" spans="1:39" s="84" customFormat="1" ht="18" customHeight="1">
      <c r="A35" s="252" t="s">
        <v>125</v>
      </c>
      <c r="B35" s="79"/>
      <c r="C35" s="270"/>
      <c r="D35" s="270"/>
      <c r="E35" s="270"/>
      <c r="F35" s="270"/>
      <c r="G35" s="255">
        <v>11955</v>
      </c>
      <c r="H35" s="110"/>
      <c r="I35" s="255">
        <v>11955</v>
      </c>
      <c r="J35" s="273">
        <v>11955</v>
      </c>
      <c r="K35" s="275">
        <v>100</v>
      </c>
      <c r="L35" s="292">
        <v>6652</v>
      </c>
      <c r="M35" s="255">
        <v>12</v>
      </c>
      <c r="N35" s="255">
        <v>3</v>
      </c>
      <c r="O35" s="278"/>
      <c r="P35" s="255"/>
      <c r="Q35" s="255">
        <v>11955</v>
      </c>
      <c r="R35" s="278"/>
      <c r="S35" s="281">
        <v>100</v>
      </c>
      <c r="T35" s="255"/>
      <c r="U35" s="304">
        <v>1380</v>
      </c>
      <c r="V35" s="81"/>
      <c r="W35" s="278"/>
      <c r="X35" s="278"/>
      <c r="Y35" s="278"/>
      <c r="Z35" s="278"/>
      <c r="AA35" s="278"/>
      <c r="AB35" s="278"/>
      <c r="AC35" s="278"/>
      <c r="AD35" s="278"/>
      <c r="AE35" s="278"/>
      <c r="AF35" s="278"/>
      <c r="AG35" s="82"/>
      <c r="AH35" s="278"/>
      <c r="AI35" s="278"/>
      <c r="AJ35" s="83"/>
      <c r="AK35" s="83"/>
      <c r="AL35" s="48"/>
      <c r="AM35" s="278"/>
    </row>
    <row r="36" spans="1:39" s="84" customFormat="1" ht="18" customHeight="1">
      <c r="A36" s="253"/>
      <c r="B36" s="79"/>
      <c r="C36" s="271"/>
      <c r="D36" s="271"/>
      <c r="E36" s="271"/>
      <c r="F36" s="271"/>
      <c r="G36" s="256"/>
      <c r="H36" s="111"/>
      <c r="I36" s="256"/>
      <c r="J36" s="274"/>
      <c r="K36" s="276"/>
      <c r="L36" s="293"/>
      <c r="M36" s="277"/>
      <c r="N36" s="277"/>
      <c r="O36" s="279"/>
      <c r="P36" s="256"/>
      <c r="Q36" s="256"/>
      <c r="R36" s="279"/>
      <c r="S36" s="282"/>
      <c r="T36" s="256"/>
      <c r="U36" s="305"/>
      <c r="V36" s="88">
        <v>10575</v>
      </c>
      <c r="W36" s="279"/>
      <c r="X36" s="279"/>
      <c r="Y36" s="279"/>
      <c r="Z36" s="279"/>
      <c r="AA36" s="279"/>
      <c r="AB36" s="279"/>
      <c r="AC36" s="279"/>
      <c r="AD36" s="279"/>
      <c r="AE36" s="279"/>
      <c r="AF36" s="279"/>
      <c r="AG36" s="271"/>
      <c r="AH36" s="279"/>
      <c r="AI36" s="279"/>
      <c r="AJ36" s="73">
        <v>2612389</v>
      </c>
      <c r="AK36" s="86">
        <v>152637</v>
      </c>
      <c r="AL36" s="86">
        <v>84500</v>
      </c>
      <c r="AM36" s="279"/>
    </row>
    <row r="37" spans="1:39" s="84" customFormat="1" ht="18" customHeight="1">
      <c r="A37" s="254"/>
      <c r="B37" s="89"/>
      <c r="C37" s="272"/>
      <c r="D37" s="272"/>
      <c r="E37" s="272"/>
      <c r="F37" s="272"/>
      <c r="G37" s="257"/>
      <c r="H37" s="112"/>
      <c r="I37" s="257"/>
      <c r="J37" s="309"/>
      <c r="K37" s="310"/>
      <c r="L37" s="294"/>
      <c r="M37" s="90">
        <v>2565</v>
      </c>
      <c r="N37" s="90">
        <v>2738</v>
      </c>
      <c r="O37" s="280"/>
      <c r="P37" s="257"/>
      <c r="Q37" s="257"/>
      <c r="R37" s="280"/>
      <c r="S37" s="91">
        <f>P35+Q35+R35</f>
        <v>11955</v>
      </c>
      <c r="T37" s="257"/>
      <c r="U37" s="306"/>
      <c r="V37" s="116"/>
      <c r="W37" s="280"/>
      <c r="X37" s="280"/>
      <c r="Y37" s="280"/>
      <c r="Z37" s="280"/>
      <c r="AA37" s="280"/>
      <c r="AB37" s="280"/>
      <c r="AC37" s="280"/>
      <c r="AD37" s="280"/>
      <c r="AE37" s="280"/>
      <c r="AF37" s="280"/>
      <c r="AG37" s="272"/>
      <c r="AH37" s="280"/>
      <c r="AI37" s="280"/>
      <c r="AJ37" s="77"/>
      <c r="AK37" s="77"/>
      <c r="AL37" s="77"/>
      <c r="AM37" s="280"/>
    </row>
    <row r="38" spans="1:39" ht="18" customHeight="1">
      <c r="A38" s="252" t="s">
        <v>126</v>
      </c>
      <c r="B38" s="72"/>
      <c r="C38" s="218"/>
      <c r="D38" s="218"/>
      <c r="E38" s="218"/>
      <c r="F38" s="218"/>
      <c r="G38" s="289">
        <v>5700</v>
      </c>
      <c r="H38" s="53"/>
      <c r="I38" s="289">
        <v>5700</v>
      </c>
      <c r="J38" s="273">
        <v>5700</v>
      </c>
      <c r="K38" s="275">
        <v>100</v>
      </c>
      <c r="L38" s="292">
        <v>2829</v>
      </c>
      <c r="M38" s="255">
        <v>9</v>
      </c>
      <c r="N38" s="255">
        <v>1</v>
      </c>
      <c r="O38" s="255"/>
      <c r="P38" s="255"/>
      <c r="Q38" s="255">
        <v>5700</v>
      </c>
      <c r="R38" s="255"/>
      <c r="S38" s="281">
        <v>100</v>
      </c>
      <c r="T38" s="255">
        <v>185</v>
      </c>
      <c r="U38" s="304"/>
      <c r="V38" s="304">
        <v>5515</v>
      </c>
      <c r="W38" s="255"/>
      <c r="X38" s="255"/>
      <c r="Y38" s="255"/>
      <c r="Z38" s="255"/>
      <c r="AA38" s="255"/>
      <c r="AB38" s="255"/>
      <c r="AC38" s="255"/>
      <c r="AD38" s="255"/>
      <c r="AE38" s="255"/>
      <c r="AF38" s="255"/>
      <c r="AG38" s="48"/>
      <c r="AH38" s="255"/>
      <c r="AI38" s="255"/>
      <c r="AJ38" s="83"/>
      <c r="AK38" s="83"/>
      <c r="AL38" s="48"/>
      <c r="AM38" s="255"/>
    </row>
    <row r="39" spans="1:39" ht="18" customHeight="1">
      <c r="A39" s="253"/>
      <c r="B39" s="72" t="s">
        <v>116</v>
      </c>
      <c r="C39" s="219"/>
      <c r="D39" s="219"/>
      <c r="E39" s="219"/>
      <c r="F39" s="219"/>
      <c r="G39" s="225"/>
      <c r="H39" s="85"/>
      <c r="I39" s="225"/>
      <c r="J39" s="274"/>
      <c r="K39" s="276"/>
      <c r="L39" s="293"/>
      <c r="M39" s="277"/>
      <c r="N39" s="277"/>
      <c r="O39" s="256"/>
      <c r="P39" s="256"/>
      <c r="Q39" s="256"/>
      <c r="R39" s="256"/>
      <c r="S39" s="282"/>
      <c r="T39" s="256"/>
      <c r="U39" s="305"/>
      <c r="V39" s="305"/>
      <c r="W39" s="256"/>
      <c r="X39" s="256"/>
      <c r="Y39" s="256"/>
      <c r="Z39" s="256"/>
      <c r="AA39" s="256"/>
      <c r="AB39" s="256"/>
      <c r="AC39" s="256"/>
      <c r="AD39" s="256"/>
      <c r="AE39" s="256"/>
      <c r="AF39" s="256"/>
      <c r="AG39" s="219"/>
      <c r="AH39" s="256"/>
      <c r="AI39" s="256"/>
      <c r="AJ39" s="73">
        <v>3730922</v>
      </c>
      <c r="AK39" s="86">
        <v>84138</v>
      </c>
      <c r="AL39" s="86">
        <v>40600</v>
      </c>
      <c r="AM39" s="256"/>
    </row>
    <row r="40" spans="1:39" ht="18" customHeight="1">
      <c r="A40" s="254"/>
      <c r="B40" s="76"/>
      <c r="C40" s="220"/>
      <c r="D40" s="220"/>
      <c r="E40" s="220"/>
      <c r="F40" s="220"/>
      <c r="G40" s="226"/>
      <c r="H40" s="71"/>
      <c r="I40" s="226"/>
      <c r="J40" s="268"/>
      <c r="K40" s="269"/>
      <c r="L40" s="294"/>
      <c r="M40" s="90">
        <v>2614</v>
      </c>
      <c r="N40" s="90">
        <v>257</v>
      </c>
      <c r="O40" s="257"/>
      <c r="P40" s="257"/>
      <c r="Q40" s="257"/>
      <c r="R40" s="257"/>
      <c r="S40" s="91">
        <f>P38+Q38+R38</f>
        <v>5700</v>
      </c>
      <c r="T40" s="257"/>
      <c r="U40" s="306"/>
      <c r="V40" s="306"/>
      <c r="W40" s="257"/>
      <c r="X40" s="257"/>
      <c r="Y40" s="257"/>
      <c r="Z40" s="257"/>
      <c r="AA40" s="257"/>
      <c r="AB40" s="257"/>
      <c r="AC40" s="257"/>
      <c r="AD40" s="257"/>
      <c r="AE40" s="257"/>
      <c r="AF40" s="257"/>
      <c r="AG40" s="220"/>
      <c r="AH40" s="257"/>
      <c r="AI40" s="257"/>
      <c r="AJ40" s="77"/>
      <c r="AK40" s="77"/>
      <c r="AL40" s="77"/>
      <c r="AM40" s="257"/>
    </row>
    <row r="41" spans="1:39" ht="18" customHeight="1">
      <c r="A41" s="117"/>
      <c r="B41" s="43"/>
      <c r="C41" s="67"/>
      <c r="D41" s="67"/>
      <c r="E41" s="67"/>
      <c r="F41" s="67"/>
      <c r="G41" s="67"/>
      <c r="H41" s="67"/>
      <c r="I41" s="67"/>
      <c r="J41" s="67"/>
      <c r="K41" s="67"/>
      <c r="L41" s="67"/>
      <c r="M41" s="67"/>
      <c r="N41" s="67"/>
      <c r="O41" s="67"/>
      <c r="P41" s="67"/>
      <c r="Q41" s="67"/>
      <c r="R41" s="67"/>
      <c r="S41" s="67"/>
      <c r="T41" s="67"/>
      <c r="U41" s="118"/>
      <c r="V41" s="118"/>
      <c r="W41" s="67"/>
      <c r="X41" s="67"/>
      <c r="Y41" s="67"/>
      <c r="Z41" s="67"/>
      <c r="AA41" s="67"/>
      <c r="AB41" s="67"/>
      <c r="AC41" s="67"/>
      <c r="AD41" s="67"/>
      <c r="AE41" s="67"/>
      <c r="AF41" s="67"/>
      <c r="AG41" s="67"/>
      <c r="AH41" s="67"/>
      <c r="AI41" s="67"/>
      <c r="AJ41" s="67"/>
      <c r="AK41" s="67"/>
      <c r="AL41" s="67"/>
      <c r="AM41" s="67"/>
    </row>
    <row r="42" spans="1:39" ht="18" customHeight="1">
      <c r="A42" s="252" t="s">
        <v>127</v>
      </c>
      <c r="B42" s="44" t="s">
        <v>128</v>
      </c>
      <c r="C42" s="218"/>
      <c r="D42" s="218"/>
      <c r="E42" s="218"/>
      <c r="F42" s="218"/>
      <c r="G42" s="255">
        <f>SUM(G45:G56)</f>
        <v>51969</v>
      </c>
      <c r="H42" s="83"/>
      <c r="I42" s="255">
        <f>SUM(I45:I56)</f>
        <v>51969</v>
      </c>
      <c r="J42" s="273">
        <f>J48+J54+J45+J51</f>
        <v>51969</v>
      </c>
      <c r="K42" s="260">
        <v>100</v>
      </c>
      <c r="L42" s="255">
        <f>SUM(L45:L56)</f>
        <v>26844</v>
      </c>
      <c r="M42" s="255">
        <f>M48+M54+M45+M51</f>
        <v>60</v>
      </c>
      <c r="N42" s="255">
        <f>N48+N54+N45+N51</f>
        <v>16</v>
      </c>
      <c r="O42" s="255"/>
      <c r="P42" s="255">
        <f>SUM(P45:P56)</f>
        <v>8583</v>
      </c>
      <c r="Q42" s="255">
        <f>SUM(Q45:Q56)</f>
        <v>43386</v>
      </c>
      <c r="R42" s="255"/>
      <c r="S42" s="311">
        <v>100</v>
      </c>
      <c r="T42" s="255">
        <f>SUM(T45:T56)</f>
        <v>2640</v>
      </c>
      <c r="U42" s="313">
        <f>SUM(U45:U56)</f>
        <v>21177</v>
      </c>
      <c r="V42" s="313">
        <f>SUM(V45:V56)</f>
        <v>28152</v>
      </c>
      <c r="W42" s="255"/>
      <c r="X42" s="255"/>
      <c r="Y42" s="255"/>
      <c r="Z42" s="255"/>
      <c r="AA42" s="255"/>
      <c r="AB42" s="255"/>
      <c r="AC42" s="255"/>
      <c r="AD42" s="255"/>
      <c r="AE42" s="255"/>
      <c r="AF42" s="255"/>
      <c r="AG42" s="48"/>
      <c r="AH42" s="255"/>
      <c r="AI42" s="255"/>
      <c r="AJ42" s="83"/>
      <c r="AK42" s="83"/>
      <c r="AL42" s="48"/>
      <c r="AM42" s="255"/>
    </row>
    <row r="43" spans="1:39" ht="18" customHeight="1">
      <c r="A43" s="253"/>
      <c r="B43" s="52" t="s">
        <v>116</v>
      </c>
      <c r="C43" s="219"/>
      <c r="D43" s="219"/>
      <c r="E43" s="219"/>
      <c r="F43" s="219"/>
      <c r="G43" s="256"/>
      <c r="H43" s="119">
        <f>H49+H55+H46+H52</f>
        <v>0</v>
      </c>
      <c r="I43" s="256"/>
      <c r="J43" s="274"/>
      <c r="K43" s="261"/>
      <c r="L43" s="256"/>
      <c r="M43" s="277"/>
      <c r="N43" s="277"/>
      <c r="O43" s="256"/>
      <c r="P43" s="256"/>
      <c r="Q43" s="256"/>
      <c r="R43" s="256"/>
      <c r="S43" s="312"/>
      <c r="T43" s="256"/>
      <c r="U43" s="314"/>
      <c r="V43" s="314"/>
      <c r="W43" s="256"/>
      <c r="X43" s="256"/>
      <c r="Y43" s="256"/>
      <c r="Z43" s="256"/>
      <c r="AA43" s="256"/>
      <c r="AB43" s="256"/>
      <c r="AC43" s="256"/>
      <c r="AD43" s="256"/>
      <c r="AE43" s="256"/>
      <c r="AF43" s="256"/>
      <c r="AG43" s="219"/>
      <c r="AH43" s="256"/>
      <c r="AI43" s="256"/>
      <c r="AJ43" s="73">
        <f>AJ49+AJ55+AJ46+AJ52</f>
        <v>2795110</v>
      </c>
      <c r="AK43" s="86">
        <f>AK49+AK55+AK46+AK52</f>
        <v>815989</v>
      </c>
      <c r="AL43" s="86">
        <f>AL49+AL55+AL46+AL52</f>
        <v>624969</v>
      </c>
      <c r="AM43" s="256"/>
    </row>
    <row r="44" spans="1:39" ht="18" customHeight="1">
      <c r="A44" s="254"/>
      <c r="B44" s="52" t="s">
        <v>116</v>
      </c>
      <c r="C44" s="220"/>
      <c r="D44" s="220"/>
      <c r="E44" s="220"/>
      <c r="F44" s="220"/>
      <c r="G44" s="257"/>
      <c r="H44" s="71"/>
      <c r="I44" s="257"/>
      <c r="J44" s="268"/>
      <c r="K44" s="269"/>
      <c r="L44" s="257"/>
      <c r="M44" s="90">
        <f>M50+M56+M47+M53</f>
        <v>8084</v>
      </c>
      <c r="N44" s="90">
        <f>N50+N56+N47+N53</f>
        <v>17041</v>
      </c>
      <c r="O44" s="257"/>
      <c r="P44" s="257"/>
      <c r="Q44" s="257"/>
      <c r="R44" s="257"/>
      <c r="S44" s="120">
        <f>S50+S56+S47+S53</f>
        <v>51969</v>
      </c>
      <c r="T44" s="257"/>
      <c r="U44" s="315"/>
      <c r="V44" s="315"/>
      <c r="W44" s="257"/>
      <c r="X44" s="257"/>
      <c r="Y44" s="257"/>
      <c r="Z44" s="257"/>
      <c r="AA44" s="257"/>
      <c r="AB44" s="257"/>
      <c r="AC44" s="257"/>
      <c r="AD44" s="257"/>
      <c r="AE44" s="257"/>
      <c r="AF44" s="257"/>
      <c r="AG44" s="220"/>
      <c r="AH44" s="257"/>
      <c r="AI44" s="257"/>
      <c r="AJ44" s="77"/>
      <c r="AK44" s="77"/>
      <c r="AL44" s="77"/>
      <c r="AM44" s="257"/>
    </row>
    <row r="45" spans="1:39" s="84" customFormat="1" ht="18" customHeight="1">
      <c r="A45" s="252" t="s">
        <v>117</v>
      </c>
      <c r="B45" s="121"/>
      <c r="C45" s="218"/>
      <c r="D45" s="218"/>
      <c r="E45" s="218"/>
      <c r="F45" s="218"/>
      <c r="G45" s="255">
        <v>20337</v>
      </c>
      <c r="H45" s="53"/>
      <c r="I45" s="255">
        <v>20337</v>
      </c>
      <c r="J45" s="273">
        <v>20337</v>
      </c>
      <c r="K45" s="275">
        <v>100</v>
      </c>
      <c r="L45" s="255">
        <v>6483</v>
      </c>
      <c r="M45" s="255">
        <v>18</v>
      </c>
      <c r="N45" s="255">
        <v>7</v>
      </c>
      <c r="O45" s="255"/>
      <c r="P45" s="255">
        <v>5258</v>
      </c>
      <c r="Q45" s="255">
        <v>15079</v>
      </c>
      <c r="R45" s="255"/>
      <c r="S45" s="281">
        <v>100</v>
      </c>
      <c r="T45" s="255"/>
      <c r="U45" s="80"/>
      <c r="V45" s="81"/>
      <c r="W45" s="255"/>
      <c r="X45" s="255"/>
      <c r="Y45" s="255"/>
      <c r="Z45" s="255"/>
      <c r="AA45" s="255"/>
      <c r="AB45" s="255"/>
      <c r="AC45" s="255"/>
      <c r="AD45" s="255"/>
      <c r="AE45" s="255"/>
      <c r="AF45" s="255"/>
      <c r="AG45" s="48"/>
      <c r="AH45" s="255"/>
      <c r="AI45" s="255"/>
      <c r="AJ45" s="83"/>
      <c r="AK45" s="83"/>
      <c r="AL45" s="48"/>
      <c r="AM45" s="255"/>
    </row>
    <row r="46" spans="1:39" s="84" customFormat="1" ht="18" customHeight="1">
      <c r="A46" s="253"/>
      <c r="B46" s="79"/>
      <c r="C46" s="219"/>
      <c r="D46" s="219"/>
      <c r="E46" s="219"/>
      <c r="F46" s="219"/>
      <c r="G46" s="256"/>
      <c r="H46" s="85"/>
      <c r="I46" s="256"/>
      <c r="J46" s="274"/>
      <c r="K46" s="276"/>
      <c r="L46" s="256"/>
      <c r="M46" s="277"/>
      <c r="N46" s="277"/>
      <c r="O46" s="256"/>
      <c r="P46" s="256"/>
      <c r="Q46" s="256"/>
      <c r="R46" s="256"/>
      <c r="S46" s="282"/>
      <c r="T46" s="256"/>
      <c r="U46" s="87">
        <v>20337</v>
      </c>
      <c r="V46" s="88"/>
      <c r="W46" s="256"/>
      <c r="X46" s="256"/>
      <c r="Y46" s="256"/>
      <c r="Z46" s="256"/>
      <c r="AA46" s="256"/>
      <c r="AB46" s="256"/>
      <c r="AC46" s="256"/>
      <c r="AD46" s="256"/>
      <c r="AE46" s="256"/>
      <c r="AF46" s="256"/>
      <c r="AG46" s="219"/>
      <c r="AH46" s="256"/>
      <c r="AI46" s="256"/>
      <c r="AJ46" s="73">
        <v>986342</v>
      </c>
      <c r="AK46" s="86">
        <v>387030</v>
      </c>
      <c r="AL46" s="86">
        <v>279771</v>
      </c>
      <c r="AM46" s="256"/>
    </row>
    <row r="47" spans="1:39" s="84" customFormat="1" ht="18" customHeight="1">
      <c r="A47" s="254"/>
      <c r="B47" s="89"/>
      <c r="C47" s="220"/>
      <c r="D47" s="220"/>
      <c r="E47" s="220"/>
      <c r="F47" s="220"/>
      <c r="G47" s="257"/>
      <c r="H47" s="71"/>
      <c r="I47" s="257"/>
      <c r="J47" s="268"/>
      <c r="K47" s="269"/>
      <c r="L47" s="257"/>
      <c r="M47" s="90">
        <v>4337</v>
      </c>
      <c r="N47" s="90">
        <v>9517</v>
      </c>
      <c r="O47" s="257"/>
      <c r="P47" s="257"/>
      <c r="Q47" s="257"/>
      <c r="R47" s="257"/>
      <c r="S47" s="120">
        <f>P45+Q45+R45</f>
        <v>20337</v>
      </c>
      <c r="T47" s="257"/>
      <c r="U47" s="92"/>
      <c r="V47" s="93"/>
      <c r="W47" s="257"/>
      <c r="X47" s="257"/>
      <c r="Y47" s="257"/>
      <c r="Z47" s="257"/>
      <c r="AA47" s="257"/>
      <c r="AB47" s="257"/>
      <c r="AC47" s="257"/>
      <c r="AD47" s="257"/>
      <c r="AE47" s="257"/>
      <c r="AF47" s="257"/>
      <c r="AG47" s="220"/>
      <c r="AH47" s="257"/>
      <c r="AI47" s="257"/>
      <c r="AJ47" s="77"/>
      <c r="AK47" s="77"/>
      <c r="AL47" s="77"/>
      <c r="AM47" s="257"/>
    </row>
    <row r="48" spans="1:39" s="84" customFormat="1" ht="18" customHeight="1">
      <c r="A48" s="252" t="s">
        <v>129</v>
      </c>
      <c r="B48" s="121"/>
      <c r="C48" s="218"/>
      <c r="D48" s="218"/>
      <c r="E48" s="218"/>
      <c r="F48" s="218"/>
      <c r="G48" s="255">
        <v>10588</v>
      </c>
      <c r="H48" s="53"/>
      <c r="I48" s="255">
        <v>10588</v>
      </c>
      <c r="J48" s="273">
        <v>10588</v>
      </c>
      <c r="K48" s="260">
        <v>100</v>
      </c>
      <c r="L48" s="255">
        <v>7774</v>
      </c>
      <c r="M48" s="255">
        <v>21</v>
      </c>
      <c r="N48" s="255">
        <v>4</v>
      </c>
      <c r="O48" s="255"/>
      <c r="P48" s="255">
        <v>1272</v>
      </c>
      <c r="Q48" s="255">
        <v>9316</v>
      </c>
      <c r="R48" s="255"/>
      <c r="S48" s="311">
        <v>100</v>
      </c>
      <c r="T48" s="255">
        <v>40</v>
      </c>
      <c r="U48" s="81"/>
      <c r="V48" s="81"/>
      <c r="W48" s="255"/>
      <c r="X48" s="255"/>
      <c r="Y48" s="255"/>
      <c r="Z48" s="255"/>
      <c r="AA48" s="255"/>
      <c r="AB48" s="255"/>
      <c r="AC48" s="255">
        <v>1</v>
      </c>
      <c r="AD48" s="255"/>
      <c r="AE48" s="255"/>
      <c r="AF48" s="255"/>
      <c r="AG48" s="48"/>
      <c r="AH48" s="255"/>
      <c r="AI48" s="255"/>
      <c r="AJ48" s="83"/>
      <c r="AK48" s="83"/>
      <c r="AL48" s="48"/>
      <c r="AM48" s="255"/>
    </row>
    <row r="49" spans="1:39" s="84" customFormat="1" ht="18" customHeight="1">
      <c r="A49" s="253"/>
      <c r="B49" s="79"/>
      <c r="C49" s="219"/>
      <c r="D49" s="219"/>
      <c r="E49" s="219"/>
      <c r="F49" s="219"/>
      <c r="G49" s="256"/>
      <c r="H49" s="85"/>
      <c r="I49" s="256"/>
      <c r="J49" s="274"/>
      <c r="K49" s="261"/>
      <c r="L49" s="256"/>
      <c r="M49" s="277"/>
      <c r="N49" s="277"/>
      <c r="O49" s="256"/>
      <c r="P49" s="256"/>
      <c r="Q49" s="256"/>
      <c r="R49" s="256"/>
      <c r="S49" s="312"/>
      <c r="T49" s="256"/>
      <c r="U49" s="88">
        <v>840</v>
      </c>
      <c r="V49" s="88">
        <v>9708</v>
      </c>
      <c r="W49" s="256"/>
      <c r="X49" s="256"/>
      <c r="Y49" s="256"/>
      <c r="Z49" s="256"/>
      <c r="AA49" s="256"/>
      <c r="AB49" s="256"/>
      <c r="AC49" s="256"/>
      <c r="AD49" s="256"/>
      <c r="AE49" s="256"/>
      <c r="AF49" s="256"/>
      <c r="AG49" s="219"/>
      <c r="AH49" s="256"/>
      <c r="AI49" s="256"/>
      <c r="AJ49" s="73">
        <v>641943</v>
      </c>
      <c r="AK49" s="86">
        <v>158029</v>
      </c>
      <c r="AL49" s="86">
        <v>105102</v>
      </c>
      <c r="AM49" s="256"/>
    </row>
    <row r="50" spans="1:39" s="84" customFormat="1" ht="18" customHeight="1">
      <c r="A50" s="254"/>
      <c r="B50" s="122"/>
      <c r="C50" s="220"/>
      <c r="D50" s="220"/>
      <c r="E50" s="220"/>
      <c r="F50" s="220"/>
      <c r="G50" s="257"/>
      <c r="H50" s="71"/>
      <c r="I50" s="257"/>
      <c r="J50" s="268"/>
      <c r="K50" s="269"/>
      <c r="L50" s="257"/>
      <c r="M50" s="90">
        <v>1542</v>
      </c>
      <c r="N50" s="90">
        <v>1272</v>
      </c>
      <c r="O50" s="257"/>
      <c r="P50" s="257"/>
      <c r="Q50" s="257"/>
      <c r="R50" s="257"/>
      <c r="S50" s="120">
        <f>P48+Q48+R48</f>
        <v>10588</v>
      </c>
      <c r="T50" s="257"/>
      <c r="U50" s="88"/>
      <c r="V50" s="88"/>
      <c r="W50" s="257"/>
      <c r="X50" s="257"/>
      <c r="Y50" s="257"/>
      <c r="Z50" s="257"/>
      <c r="AA50" s="257"/>
      <c r="AB50" s="257"/>
      <c r="AC50" s="257"/>
      <c r="AD50" s="257"/>
      <c r="AE50" s="257"/>
      <c r="AF50" s="257"/>
      <c r="AG50" s="220"/>
      <c r="AH50" s="257"/>
      <c r="AI50" s="257"/>
      <c r="AJ50" s="77"/>
      <c r="AK50" s="77"/>
      <c r="AL50" s="77"/>
      <c r="AM50" s="257"/>
    </row>
    <row r="51" spans="1:39" ht="18" customHeight="1">
      <c r="A51" s="252" t="s">
        <v>130</v>
      </c>
      <c r="B51" s="123"/>
      <c r="C51" s="218"/>
      <c r="D51" s="218"/>
      <c r="E51" s="218"/>
      <c r="F51" s="218"/>
      <c r="G51" s="255">
        <v>14448</v>
      </c>
      <c r="H51" s="53"/>
      <c r="I51" s="255">
        <v>14448</v>
      </c>
      <c r="J51" s="316">
        <v>14448</v>
      </c>
      <c r="K51" s="275">
        <v>100</v>
      </c>
      <c r="L51" s="255">
        <v>8265</v>
      </c>
      <c r="M51" s="255">
        <v>16</v>
      </c>
      <c r="N51" s="255">
        <v>3</v>
      </c>
      <c r="O51" s="255"/>
      <c r="P51" s="255">
        <v>2053</v>
      </c>
      <c r="Q51" s="255">
        <v>12395</v>
      </c>
      <c r="R51" s="255"/>
      <c r="S51" s="281">
        <v>100</v>
      </c>
      <c r="T51" s="255"/>
      <c r="U51" s="80"/>
      <c r="V51" s="81"/>
      <c r="W51" s="255"/>
      <c r="X51" s="255"/>
      <c r="Y51" s="255"/>
      <c r="Z51" s="255"/>
      <c r="AA51" s="255"/>
      <c r="AB51" s="255"/>
      <c r="AC51" s="255"/>
      <c r="AD51" s="255"/>
      <c r="AE51" s="255"/>
      <c r="AF51" s="255"/>
      <c r="AG51" s="48"/>
      <c r="AH51" s="255"/>
      <c r="AI51" s="255"/>
      <c r="AJ51" s="83"/>
      <c r="AK51" s="83"/>
      <c r="AL51" s="48"/>
      <c r="AM51" s="255"/>
    </row>
    <row r="52" spans="1:39" ht="18" customHeight="1">
      <c r="A52" s="253"/>
      <c r="B52" s="72"/>
      <c r="C52" s="219"/>
      <c r="D52" s="219"/>
      <c r="E52" s="219"/>
      <c r="F52" s="219"/>
      <c r="G52" s="256"/>
      <c r="H52" s="124"/>
      <c r="I52" s="256"/>
      <c r="J52" s="317"/>
      <c r="K52" s="318"/>
      <c r="L52" s="256"/>
      <c r="M52" s="277"/>
      <c r="N52" s="277"/>
      <c r="O52" s="256"/>
      <c r="P52" s="256"/>
      <c r="Q52" s="256"/>
      <c r="R52" s="256"/>
      <c r="S52" s="282"/>
      <c r="T52" s="256"/>
      <c r="U52" s="87"/>
      <c r="V52" s="88">
        <v>14448</v>
      </c>
      <c r="W52" s="256"/>
      <c r="X52" s="256"/>
      <c r="Y52" s="256"/>
      <c r="Z52" s="256"/>
      <c r="AA52" s="256"/>
      <c r="AB52" s="256"/>
      <c r="AC52" s="256"/>
      <c r="AD52" s="256"/>
      <c r="AE52" s="256"/>
      <c r="AF52" s="256"/>
      <c r="AG52" s="219"/>
      <c r="AH52" s="256"/>
      <c r="AI52" s="256"/>
      <c r="AJ52" s="73">
        <v>773740</v>
      </c>
      <c r="AK52" s="86">
        <v>167830</v>
      </c>
      <c r="AL52" s="86">
        <v>144796</v>
      </c>
      <c r="AM52" s="256"/>
    </row>
    <row r="53" spans="1:39" ht="18" customHeight="1">
      <c r="A53" s="254"/>
      <c r="B53" s="76"/>
      <c r="C53" s="220"/>
      <c r="D53" s="220"/>
      <c r="E53" s="220"/>
      <c r="F53" s="220"/>
      <c r="G53" s="257"/>
      <c r="H53" s="71"/>
      <c r="I53" s="257"/>
      <c r="J53" s="268"/>
      <c r="K53" s="269"/>
      <c r="L53" s="257"/>
      <c r="M53" s="90">
        <v>1075</v>
      </c>
      <c r="N53" s="90">
        <v>5108</v>
      </c>
      <c r="O53" s="257"/>
      <c r="P53" s="257"/>
      <c r="Q53" s="257"/>
      <c r="R53" s="257"/>
      <c r="S53" s="120">
        <f>P51+Q51+R51</f>
        <v>14448</v>
      </c>
      <c r="T53" s="257"/>
      <c r="U53" s="92"/>
      <c r="V53" s="93"/>
      <c r="W53" s="257"/>
      <c r="X53" s="257"/>
      <c r="Y53" s="257"/>
      <c r="Z53" s="257"/>
      <c r="AA53" s="257"/>
      <c r="AB53" s="257"/>
      <c r="AC53" s="257"/>
      <c r="AD53" s="257"/>
      <c r="AE53" s="257"/>
      <c r="AF53" s="257"/>
      <c r="AG53" s="220"/>
      <c r="AH53" s="257"/>
      <c r="AI53" s="257"/>
      <c r="AJ53" s="77"/>
      <c r="AK53" s="77"/>
      <c r="AL53" s="77"/>
      <c r="AM53" s="257"/>
    </row>
    <row r="54" spans="1:39" s="99" customFormat="1" ht="18" customHeight="1">
      <c r="A54" s="283" t="s">
        <v>131</v>
      </c>
      <c r="B54" s="121"/>
      <c r="C54" s="286"/>
      <c r="D54" s="286"/>
      <c r="E54" s="286"/>
      <c r="F54" s="286"/>
      <c r="G54" s="292">
        <v>6596</v>
      </c>
      <c r="H54" s="94"/>
      <c r="I54" s="292">
        <v>6596</v>
      </c>
      <c r="J54" s="290">
        <v>6596</v>
      </c>
      <c r="K54" s="275">
        <v>100</v>
      </c>
      <c r="L54" s="292">
        <v>4322</v>
      </c>
      <c r="M54" s="292">
        <v>5</v>
      </c>
      <c r="N54" s="292">
        <v>2</v>
      </c>
      <c r="O54" s="292"/>
      <c r="P54" s="292"/>
      <c r="Q54" s="292">
        <v>6596</v>
      </c>
      <c r="R54" s="292"/>
      <c r="S54" s="281">
        <v>100</v>
      </c>
      <c r="T54" s="292">
        <v>2600</v>
      </c>
      <c r="U54" s="95"/>
      <c r="V54" s="96"/>
      <c r="W54" s="292"/>
      <c r="X54" s="292"/>
      <c r="Y54" s="292"/>
      <c r="Z54" s="292"/>
      <c r="AA54" s="292"/>
      <c r="AB54" s="292"/>
      <c r="AC54" s="292"/>
      <c r="AD54" s="292"/>
      <c r="AE54" s="292"/>
      <c r="AF54" s="292"/>
      <c r="AG54" s="97"/>
      <c r="AH54" s="292"/>
      <c r="AI54" s="292"/>
      <c r="AJ54" s="98"/>
      <c r="AK54" s="98"/>
      <c r="AL54" s="97"/>
      <c r="AM54" s="292"/>
    </row>
    <row r="55" spans="1:39" s="99" customFormat="1" ht="18" customHeight="1">
      <c r="A55" s="284"/>
      <c r="B55" s="79" t="s">
        <v>116</v>
      </c>
      <c r="C55" s="287"/>
      <c r="D55" s="287"/>
      <c r="E55" s="287"/>
      <c r="F55" s="287"/>
      <c r="G55" s="293"/>
      <c r="H55" s="100"/>
      <c r="I55" s="293"/>
      <c r="J55" s="291"/>
      <c r="K55" s="276"/>
      <c r="L55" s="293"/>
      <c r="M55" s="295"/>
      <c r="N55" s="295"/>
      <c r="O55" s="293"/>
      <c r="P55" s="293"/>
      <c r="Q55" s="293"/>
      <c r="R55" s="293"/>
      <c r="S55" s="282"/>
      <c r="T55" s="293"/>
      <c r="U55" s="103"/>
      <c r="V55" s="104">
        <v>3996</v>
      </c>
      <c r="W55" s="293"/>
      <c r="X55" s="293"/>
      <c r="Y55" s="293"/>
      <c r="Z55" s="293"/>
      <c r="AA55" s="293"/>
      <c r="AB55" s="293"/>
      <c r="AC55" s="293"/>
      <c r="AD55" s="293"/>
      <c r="AE55" s="293"/>
      <c r="AF55" s="293"/>
      <c r="AG55" s="287"/>
      <c r="AH55" s="293"/>
      <c r="AI55" s="293"/>
      <c r="AJ55" s="101">
        <v>393085</v>
      </c>
      <c r="AK55" s="102">
        <v>103100</v>
      </c>
      <c r="AL55" s="102">
        <v>95300</v>
      </c>
      <c r="AM55" s="293"/>
    </row>
    <row r="56" spans="1:39" s="99" customFormat="1" ht="18" customHeight="1">
      <c r="A56" s="285"/>
      <c r="B56" s="122"/>
      <c r="C56" s="288"/>
      <c r="D56" s="288"/>
      <c r="E56" s="288"/>
      <c r="F56" s="288"/>
      <c r="G56" s="294"/>
      <c r="H56" s="106"/>
      <c r="I56" s="294"/>
      <c r="J56" s="299"/>
      <c r="K56" s="300"/>
      <c r="L56" s="294"/>
      <c r="M56" s="108">
        <v>1130</v>
      </c>
      <c r="N56" s="108">
        <v>1144</v>
      </c>
      <c r="O56" s="294"/>
      <c r="P56" s="294"/>
      <c r="Q56" s="294"/>
      <c r="R56" s="294"/>
      <c r="S56" s="91">
        <f>P54+Q54+R54</f>
        <v>6596</v>
      </c>
      <c r="T56" s="294"/>
      <c r="U56" s="109"/>
      <c r="V56" s="125"/>
      <c r="W56" s="294"/>
      <c r="X56" s="294"/>
      <c r="Y56" s="294"/>
      <c r="Z56" s="294"/>
      <c r="AA56" s="294"/>
      <c r="AB56" s="294"/>
      <c r="AC56" s="294"/>
      <c r="AD56" s="294"/>
      <c r="AE56" s="294"/>
      <c r="AF56" s="294"/>
      <c r="AG56" s="288"/>
      <c r="AH56" s="294"/>
      <c r="AI56" s="294"/>
      <c r="AJ56" s="107"/>
      <c r="AK56" s="107"/>
      <c r="AL56" s="107"/>
      <c r="AM56" s="294"/>
    </row>
  </sheetData>
  <sheetProtection/>
  <mergeCells count="528">
    <mergeCell ref="AD54:AD56"/>
    <mergeCell ref="AE54:AE56"/>
    <mergeCell ref="AF54:AF56"/>
    <mergeCell ref="AH54:AH56"/>
    <mergeCell ref="AI54:AI56"/>
    <mergeCell ref="AM54:AM56"/>
    <mergeCell ref="AG55:AG56"/>
    <mergeCell ref="X54:X56"/>
    <mergeCell ref="Y54:Y56"/>
    <mergeCell ref="Z54:Z56"/>
    <mergeCell ref="AA54:AA56"/>
    <mergeCell ref="AB54:AB56"/>
    <mergeCell ref="AC54:AC56"/>
    <mergeCell ref="P54:P56"/>
    <mergeCell ref="Q54:Q56"/>
    <mergeCell ref="R54:R56"/>
    <mergeCell ref="S54:S55"/>
    <mergeCell ref="T54:T56"/>
    <mergeCell ref="W54:W56"/>
    <mergeCell ref="J54:J55"/>
    <mergeCell ref="K54:K55"/>
    <mergeCell ref="L54:L56"/>
    <mergeCell ref="M54:M55"/>
    <mergeCell ref="N54:N55"/>
    <mergeCell ref="O54:O56"/>
    <mergeCell ref="J56:K56"/>
    <mergeCell ref="AM51:AM53"/>
    <mergeCell ref="AG52:AG53"/>
    <mergeCell ref="J53:K53"/>
    <mergeCell ref="A54:A56"/>
    <mergeCell ref="C54:C56"/>
    <mergeCell ref="D54:D56"/>
    <mergeCell ref="E54:E56"/>
    <mergeCell ref="F54:F56"/>
    <mergeCell ref="G54:G56"/>
    <mergeCell ref="I54:I56"/>
    <mergeCell ref="AC51:AC53"/>
    <mergeCell ref="AD51:AD53"/>
    <mergeCell ref="AE51:AE53"/>
    <mergeCell ref="AF51:AF53"/>
    <mergeCell ref="AH51:AH53"/>
    <mergeCell ref="AI51:AI53"/>
    <mergeCell ref="W51:W53"/>
    <mergeCell ref="X51:X53"/>
    <mergeCell ref="Y51:Y53"/>
    <mergeCell ref="Z51:Z53"/>
    <mergeCell ref="AA51:AA53"/>
    <mergeCell ref="AB51:AB53"/>
    <mergeCell ref="O51:O53"/>
    <mergeCell ref="P51:P53"/>
    <mergeCell ref="Q51:Q53"/>
    <mergeCell ref="R51:R53"/>
    <mergeCell ref="S51:S52"/>
    <mergeCell ref="T51:T53"/>
    <mergeCell ref="I51:I53"/>
    <mergeCell ref="J51:J52"/>
    <mergeCell ref="K51:K52"/>
    <mergeCell ref="L51:L53"/>
    <mergeCell ref="M51:M52"/>
    <mergeCell ref="N51:N52"/>
    <mergeCell ref="A51:A53"/>
    <mergeCell ref="C51:C53"/>
    <mergeCell ref="D51:D53"/>
    <mergeCell ref="E51:E53"/>
    <mergeCell ref="F51:F53"/>
    <mergeCell ref="G51:G53"/>
    <mergeCell ref="AD48:AD50"/>
    <mergeCell ref="AE48:AE50"/>
    <mergeCell ref="AF48:AF50"/>
    <mergeCell ref="AH48:AH50"/>
    <mergeCell ref="AI48:AI50"/>
    <mergeCell ref="AM48:AM50"/>
    <mergeCell ref="AG49:AG50"/>
    <mergeCell ref="X48:X50"/>
    <mergeCell ref="Y48:Y50"/>
    <mergeCell ref="Z48:Z50"/>
    <mergeCell ref="AA48:AA50"/>
    <mergeCell ref="AB48:AB50"/>
    <mergeCell ref="AC48:AC50"/>
    <mergeCell ref="P48:P50"/>
    <mergeCell ref="Q48:Q50"/>
    <mergeCell ref="R48:R50"/>
    <mergeCell ref="S48:S49"/>
    <mergeCell ref="T48:T50"/>
    <mergeCell ref="W48:W50"/>
    <mergeCell ref="J48:J49"/>
    <mergeCell ref="K48:K49"/>
    <mergeCell ref="L48:L50"/>
    <mergeCell ref="M48:M49"/>
    <mergeCell ref="N48:N49"/>
    <mergeCell ref="O48:O50"/>
    <mergeCell ref="J50:K50"/>
    <mergeCell ref="AM45:AM47"/>
    <mergeCell ref="AG46:AG47"/>
    <mergeCell ref="J47:K47"/>
    <mergeCell ref="A48:A50"/>
    <mergeCell ref="C48:C50"/>
    <mergeCell ref="D48:D50"/>
    <mergeCell ref="E48:E50"/>
    <mergeCell ref="F48:F50"/>
    <mergeCell ref="G48:G50"/>
    <mergeCell ref="I48:I50"/>
    <mergeCell ref="AC45:AC47"/>
    <mergeCell ref="AD45:AD47"/>
    <mergeCell ref="AE45:AE47"/>
    <mergeCell ref="AF45:AF47"/>
    <mergeCell ref="AH45:AH47"/>
    <mergeCell ref="AI45:AI47"/>
    <mergeCell ref="W45:W47"/>
    <mergeCell ref="X45:X47"/>
    <mergeCell ref="Y45:Y47"/>
    <mergeCell ref="Z45:Z47"/>
    <mergeCell ref="AA45:AA47"/>
    <mergeCell ref="AB45:AB47"/>
    <mergeCell ref="O45:O47"/>
    <mergeCell ref="P45:P47"/>
    <mergeCell ref="Q45:Q47"/>
    <mergeCell ref="R45:R47"/>
    <mergeCell ref="S45:S46"/>
    <mergeCell ref="T45:T47"/>
    <mergeCell ref="I45:I47"/>
    <mergeCell ref="J45:J46"/>
    <mergeCell ref="K45:K46"/>
    <mergeCell ref="L45:L47"/>
    <mergeCell ref="M45:M46"/>
    <mergeCell ref="N45:N46"/>
    <mergeCell ref="A45:A47"/>
    <mergeCell ref="C45:C47"/>
    <mergeCell ref="D45:D47"/>
    <mergeCell ref="E45:E47"/>
    <mergeCell ref="F45:F47"/>
    <mergeCell ref="G45:G47"/>
    <mergeCell ref="AF42:AF44"/>
    <mergeCell ref="AH42:AH44"/>
    <mergeCell ref="AI42:AI44"/>
    <mergeCell ref="AM42:AM44"/>
    <mergeCell ref="AG43:AG44"/>
    <mergeCell ref="J44:K44"/>
    <mergeCell ref="Z42:Z44"/>
    <mergeCell ref="AA42:AA44"/>
    <mergeCell ref="AB42:AB44"/>
    <mergeCell ref="AC42:AC44"/>
    <mergeCell ref="AD42:AD44"/>
    <mergeCell ref="AE42:AE44"/>
    <mergeCell ref="T42:T44"/>
    <mergeCell ref="U42:U44"/>
    <mergeCell ref="V42:V44"/>
    <mergeCell ref="W42:W44"/>
    <mergeCell ref="X42:X44"/>
    <mergeCell ref="Y42:Y44"/>
    <mergeCell ref="N42:N43"/>
    <mergeCell ref="O42:O44"/>
    <mergeCell ref="P42:P44"/>
    <mergeCell ref="Q42:Q44"/>
    <mergeCell ref="R42:R44"/>
    <mergeCell ref="S42:S43"/>
    <mergeCell ref="G42:G44"/>
    <mergeCell ref="I42:I44"/>
    <mergeCell ref="J42:J43"/>
    <mergeCell ref="K42:K43"/>
    <mergeCell ref="L42:L44"/>
    <mergeCell ref="M42:M43"/>
    <mergeCell ref="AH38:AH40"/>
    <mergeCell ref="AI38:AI40"/>
    <mergeCell ref="AM38:AM40"/>
    <mergeCell ref="AG39:AG40"/>
    <mergeCell ref="J40:K40"/>
    <mergeCell ref="A42:A44"/>
    <mergeCell ref="C42:C44"/>
    <mergeCell ref="D42:D44"/>
    <mergeCell ref="E42:E44"/>
    <mergeCell ref="F42:F44"/>
    <mergeCell ref="AA38:AA40"/>
    <mergeCell ref="AB38:AB40"/>
    <mergeCell ref="AC38:AC40"/>
    <mergeCell ref="AD38:AD40"/>
    <mergeCell ref="AE38:AE40"/>
    <mergeCell ref="AF38:AF40"/>
    <mergeCell ref="U38:U40"/>
    <mergeCell ref="V38:V40"/>
    <mergeCell ref="W38:W40"/>
    <mergeCell ref="X38:X40"/>
    <mergeCell ref="Y38:Y40"/>
    <mergeCell ref="Z38:Z40"/>
    <mergeCell ref="O38:O40"/>
    <mergeCell ref="P38:P40"/>
    <mergeCell ref="Q38:Q40"/>
    <mergeCell ref="R38:R40"/>
    <mergeCell ref="S38:S39"/>
    <mergeCell ref="T38:T40"/>
    <mergeCell ref="I38:I40"/>
    <mergeCell ref="J38:J39"/>
    <mergeCell ref="K38:K39"/>
    <mergeCell ref="L38:L40"/>
    <mergeCell ref="M38:M39"/>
    <mergeCell ref="N38:N39"/>
    <mergeCell ref="AI35:AI37"/>
    <mergeCell ref="AM35:AM37"/>
    <mergeCell ref="AG36:AG37"/>
    <mergeCell ref="J37:K37"/>
    <mergeCell ref="A38:A40"/>
    <mergeCell ref="C38:C40"/>
    <mergeCell ref="D38:D40"/>
    <mergeCell ref="E38:E40"/>
    <mergeCell ref="F38:F40"/>
    <mergeCell ref="G38:G40"/>
    <mergeCell ref="AB35:AB37"/>
    <mergeCell ref="AC35:AC37"/>
    <mergeCell ref="AD35:AD37"/>
    <mergeCell ref="AE35:AE37"/>
    <mergeCell ref="AF35:AF37"/>
    <mergeCell ref="AH35:AH37"/>
    <mergeCell ref="U35:U37"/>
    <mergeCell ref="W35:W37"/>
    <mergeCell ref="X35:X37"/>
    <mergeCell ref="Y35:Y37"/>
    <mergeCell ref="Z35:Z37"/>
    <mergeCell ref="AA35:AA37"/>
    <mergeCell ref="O35:O37"/>
    <mergeCell ref="P35:P37"/>
    <mergeCell ref="Q35:Q37"/>
    <mergeCell ref="R35:R37"/>
    <mergeCell ref="S35:S36"/>
    <mergeCell ref="T35:T37"/>
    <mergeCell ref="I35:I37"/>
    <mergeCell ref="J35:J36"/>
    <mergeCell ref="K35:K36"/>
    <mergeCell ref="L35:L37"/>
    <mergeCell ref="M35:M36"/>
    <mergeCell ref="N35:N36"/>
    <mergeCell ref="AI32:AI34"/>
    <mergeCell ref="AM32:AM34"/>
    <mergeCell ref="AG33:AG34"/>
    <mergeCell ref="J34:K34"/>
    <mergeCell ref="A35:A37"/>
    <mergeCell ref="C35:C37"/>
    <mergeCell ref="D35:D37"/>
    <mergeCell ref="E35:E37"/>
    <mergeCell ref="F35:F37"/>
    <mergeCell ref="G35:G37"/>
    <mergeCell ref="AB32:AB34"/>
    <mergeCell ref="AC32:AC34"/>
    <mergeCell ref="AD32:AD34"/>
    <mergeCell ref="AE32:AE34"/>
    <mergeCell ref="AF32:AF34"/>
    <mergeCell ref="AH32:AH34"/>
    <mergeCell ref="U32:U34"/>
    <mergeCell ref="W32:W34"/>
    <mergeCell ref="X32:X34"/>
    <mergeCell ref="Y32:Y34"/>
    <mergeCell ref="Z32:Z34"/>
    <mergeCell ref="AA32:AA34"/>
    <mergeCell ref="O32:O34"/>
    <mergeCell ref="P32:P34"/>
    <mergeCell ref="Q32:Q34"/>
    <mergeCell ref="R32:R34"/>
    <mergeCell ref="S32:S33"/>
    <mergeCell ref="T32:T34"/>
    <mergeCell ref="I32:I34"/>
    <mergeCell ref="J32:J33"/>
    <mergeCell ref="K32:K33"/>
    <mergeCell ref="L32:L34"/>
    <mergeCell ref="M32:M33"/>
    <mergeCell ref="N32:N33"/>
    <mergeCell ref="AI29:AI31"/>
    <mergeCell ref="AM29:AM31"/>
    <mergeCell ref="AG30:AG31"/>
    <mergeCell ref="J31:K31"/>
    <mergeCell ref="A32:A34"/>
    <mergeCell ref="C32:C34"/>
    <mergeCell ref="D32:D34"/>
    <mergeCell ref="E32:E34"/>
    <mergeCell ref="F32:F34"/>
    <mergeCell ref="G32:G34"/>
    <mergeCell ref="AB29:AB31"/>
    <mergeCell ref="AC29:AC31"/>
    <mergeCell ref="AD29:AD31"/>
    <mergeCell ref="AE29:AE31"/>
    <mergeCell ref="AF29:AF31"/>
    <mergeCell ref="AH29:AH31"/>
    <mergeCell ref="U29:U31"/>
    <mergeCell ref="W29:W31"/>
    <mergeCell ref="X29:X31"/>
    <mergeCell ref="Y29:Y31"/>
    <mergeCell ref="Z29:Z31"/>
    <mergeCell ref="AA29:AA31"/>
    <mergeCell ref="O29:O31"/>
    <mergeCell ref="P29:P31"/>
    <mergeCell ref="Q29:Q31"/>
    <mergeCell ref="R29:R31"/>
    <mergeCell ref="S29:S30"/>
    <mergeCell ref="T29:T31"/>
    <mergeCell ref="I29:I31"/>
    <mergeCell ref="J29:J30"/>
    <mergeCell ref="K29:K30"/>
    <mergeCell ref="L29:L31"/>
    <mergeCell ref="M29:M30"/>
    <mergeCell ref="N29:N30"/>
    <mergeCell ref="AI26:AI28"/>
    <mergeCell ref="AM26:AM28"/>
    <mergeCell ref="AG27:AG28"/>
    <mergeCell ref="J28:K28"/>
    <mergeCell ref="A29:A31"/>
    <mergeCell ref="C29:C31"/>
    <mergeCell ref="D29:D31"/>
    <mergeCell ref="E29:E31"/>
    <mergeCell ref="F29:F31"/>
    <mergeCell ref="G29:G31"/>
    <mergeCell ref="AB26:AB28"/>
    <mergeCell ref="AC26:AC28"/>
    <mergeCell ref="AD26:AD28"/>
    <mergeCell ref="AE26:AE28"/>
    <mergeCell ref="AF26:AF28"/>
    <mergeCell ref="AH26:AH28"/>
    <mergeCell ref="V26:V28"/>
    <mergeCell ref="W26:W28"/>
    <mergeCell ref="X26:X28"/>
    <mergeCell ref="Y26:Y28"/>
    <mergeCell ref="Z26:Z28"/>
    <mergeCell ref="AA26:AA28"/>
    <mergeCell ref="O26:O28"/>
    <mergeCell ref="P26:P28"/>
    <mergeCell ref="Q26:Q28"/>
    <mergeCell ref="R26:R28"/>
    <mergeCell ref="S26:S27"/>
    <mergeCell ref="T26:T28"/>
    <mergeCell ref="I26:I28"/>
    <mergeCell ref="J26:J27"/>
    <mergeCell ref="K26:K27"/>
    <mergeCell ref="L26:L28"/>
    <mergeCell ref="M26:M27"/>
    <mergeCell ref="N26:N27"/>
    <mergeCell ref="AI23:AI25"/>
    <mergeCell ref="AM23:AM25"/>
    <mergeCell ref="AG24:AG25"/>
    <mergeCell ref="J25:K25"/>
    <mergeCell ref="A26:A28"/>
    <mergeCell ref="C26:C28"/>
    <mergeCell ref="D26:D28"/>
    <mergeCell ref="E26:E28"/>
    <mergeCell ref="F26:F28"/>
    <mergeCell ref="G26:G28"/>
    <mergeCell ref="AB23:AB25"/>
    <mergeCell ref="AC23:AC25"/>
    <mergeCell ref="AD23:AD25"/>
    <mergeCell ref="AE23:AE25"/>
    <mergeCell ref="AF23:AF25"/>
    <mergeCell ref="AH23:AH25"/>
    <mergeCell ref="U23:U25"/>
    <mergeCell ref="W23:W25"/>
    <mergeCell ref="X23:X25"/>
    <mergeCell ref="Y23:Y25"/>
    <mergeCell ref="Z23:Z25"/>
    <mergeCell ref="AA23:AA25"/>
    <mergeCell ref="O23:O25"/>
    <mergeCell ref="P23:P25"/>
    <mergeCell ref="Q23:Q25"/>
    <mergeCell ref="R23:R25"/>
    <mergeCell ref="S23:S24"/>
    <mergeCell ref="T23:T25"/>
    <mergeCell ref="I23:I25"/>
    <mergeCell ref="J23:J24"/>
    <mergeCell ref="K23:K24"/>
    <mergeCell ref="L23:L25"/>
    <mergeCell ref="M23:M24"/>
    <mergeCell ref="N23:N24"/>
    <mergeCell ref="AI20:AI22"/>
    <mergeCell ref="AM20:AM22"/>
    <mergeCell ref="AG21:AG22"/>
    <mergeCell ref="J22:K22"/>
    <mergeCell ref="A23:A25"/>
    <mergeCell ref="C23:C25"/>
    <mergeCell ref="D23:D25"/>
    <mergeCell ref="E23:E25"/>
    <mergeCell ref="F23:F25"/>
    <mergeCell ref="G23:G25"/>
    <mergeCell ref="AB20:AB22"/>
    <mergeCell ref="AC20:AC22"/>
    <mergeCell ref="AD20:AD22"/>
    <mergeCell ref="AE20:AE22"/>
    <mergeCell ref="AF20:AF22"/>
    <mergeCell ref="AH20:AH22"/>
    <mergeCell ref="U20:U22"/>
    <mergeCell ref="W20:W22"/>
    <mergeCell ref="X20:X22"/>
    <mergeCell ref="Y20:Y22"/>
    <mergeCell ref="Z20:Z22"/>
    <mergeCell ref="AA20:AA22"/>
    <mergeCell ref="O20:O22"/>
    <mergeCell ref="P20:P22"/>
    <mergeCell ref="Q20:Q22"/>
    <mergeCell ref="R20:R22"/>
    <mergeCell ref="S20:S21"/>
    <mergeCell ref="T20:T22"/>
    <mergeCell ref="I20:I22"/>
    <mergeCell ref="J20:J21"/>
    <mergeCell ref="K20:K21"/>
    <mergeCell ref="L20:L22"/>
    <mergeCell ref="M20:M21"/>
    <mergeCell ref="N20:N21"/>
    <mergeCell ref="AI17:AI19"/>
    <mergeCell ref="AM17:AM19"/>
    <mergeCell ref="AG18:AG19"/>
    <mergeCell ref="J19:K19"/>
    <mergeCell ref="A20:A22"/>
    <mergeCell ref="C20:C22"/>
    <mergeCell ref="D20:D22"/>
    <mergeCell ref="E20:E22"/>
    <mergeCell ref="F20:F22"/>
    <mergeCell ref="G20:G22"/>
    <mergeCell ref="AB17:AB19"/>
    <mergeCell ref="AC17:AC19"/>
    <mergeCell ref="AD17:AD19"/>
    <mergeCell ref="AE17:AE19"/>
    <mergeCell ref="AF17:AF19"/>
    <mergeCell ref="AH17:AH19"/>
    <mergeCell ref="U17:U19"/>
    <mergeCell ref="W17:W19"/>
    <mergeCell ref="X17:X19"/>
    <mergeCell ref="Y17:Y19"/>
    <mergeCell ref="Z17:Z19"/>
    <mergeCell ref="AA17:AA19"/>
    <mergeCell ref="O17:O19"/>
    <mergeCell ref="P17:P19"/>
    <mergeCell ref="Q17:Q19"/>
    <mergeCell ref="R17:R19"/>
    <mergeCell ref="S17:S18"/>
    <mergeCell ref="T17:T19"/>
    <mergeCell ref="I17:I19"/>
    <mergeCell ref="J17:J18"/>
    <mergeCell ref="K17:K18"/>
    <mergeCell ref="L17:L19"/>
    <mergeCell ref="M17:M18"/>
    <mergeCell ref="N17:N18"/>
    <mergeCell ref="AI14:AI16"/>
    <mergeCell ref="AM14:AM16"/>
    <mergeCell ref="AG15:AG16"/>
    <mergeCell ref="J16:K16"/>
    <mergeCell ref="A17:A19"/>
    <mergeCell ref="C17:C19"/>
    <mergeCell ref="D17:D19"/>
    <mergeCell ref="E17:E19"/>
    <mergeCell ref="F17:F19"/>
    <mergeCell ref="G17:G19"/>
    <mergeCell ref="AB14:AB16"/>
    <mergeCell ref="AC14:AC16"/>
    <mergeCell ref="AD14:AD16"/>
    <mergeCell ref="AE14:AE16"/>
    <mergeCell ref="AF14:AF16"/>
    <mergeCell ref="AH14:AH16"/>
    <mergeCell ref="T14:T16"/>
    <mergeCell ref="W14:W16"/>
    <mergeCell ref="X14:X16"/>
    <mergeCell ref="Y14:Y16"/>
    <mergeCell ref="Z14:Z16"/>
    <mergeCell ref="AA14:AA16"/>
    <mergeCell ref="N14:N15"/>
    <mergeCell ref="O14:O16"/>
    <mergeCell ref="P14:P16"/>
    <mergeCell ref="Q14:Q16"/>
    <mergeCell ref="R14:R16"/>
    <mergeCell ref="S14:S15"/>
    <mergeCell ref="G14:G16"/>
    <mergeCell ref="I14:I16"/>
    <mergeCell ref="J14:J15"/>
    <mergeCell ref="K14:K15"/>
    <mergeCell ref="L14:L16"/>
    <mergeCell ref="M14:M15"/>
    <mergeCell ref="AH11:AH13"/>
    <mergeCell ref="AI11:AI13"/>
    <mergeCell ref="AM11:AM13"/>
    <mergeCell ref="AG12:AG13"/>
    <mergeCell ref="J13:K13"/>
    <mergeCell ref="A14:A16"/>
    <mergeCell ref="C14:C16"/>
    <mergeCell ref="D14:D16"/>
    <mergeCell ref="E14:E16"/>
    <mergeCell ref="F14:F16"/>
    <mergeCell ref="AA11:AA13"/>
    <mergeCell ref="AB11:AB13"/>
    <mergeCell ref="AC11:AC13"/>
    <mergeCell ref="AD11:AD13"/>
    <mergeCell ref="AE11:AE13"/>
    <mergeCell ref="AF11:AF13"/>
    <mergeCell ref="U11:U13"/>
    <mergeCell ref="V11:V13"/>
    <mergeCell ref="W11:W13"/>
    <mergeCell ref="X11:X13"/>
    <mergeCell ref="Y11:Y13"/>
    <mergeCell ref="Z11:Z13"/>
    <mergeCell ref="O11:O13"/>
    <mergeCell ref="P11:P13"/>
    <mergeCell ref="Q11:Q13"/>
    <mergeCell ref="R11:R13"/>
    <mergeCell ref="S11:S12"/>
    <mergeCell ref="T11:T13"/>
    <mergeCell ref="I11:I13"/>
    <mergeCell ref="J11:J12"/>
    <mergeCell ref="K11:K12"/>
    <mergeCell ref="L11:L13"/>
    <mergeCell ref="M11:M12"/>
    <mergeCell ref="N11:N12"/>
    <mergeCell ref="A11:A13"/>
    <mergeCell ref="C11:C13"/>
    <mergeCell ref="D11:D13"/>
    <mergeCell ref="E11:E13"/>
    <mergeCell ref="F11:F13"/>
    <mergeCell ref="G11:G13"/>
    <mergeCell ref="J8:K10"/>
    <mergeCell ref="L8:L10"/>
    <mergeCell ref="O8:O10"/>
    <mergeCell ref="AG8:AG10"/>
    <mergeCell ref="AI8:AI10"/>
    <mergeCell ref="Q9:R9"/>
    <mergeCell ref="J6:S6"/>
    <mergeCell ref="AC6:AF6"/>
    <mergeCell ref="C7:F7"/>
    <mergeCell ref="J7:K7"/>
    <mergeCell ref="L7:N7"/>
    <mergeCell ref="O7:S7"/>
    <mergeCell ref="AC7:AF7"/>
    <mergeCell ref="A6:A10"/>
    <mergeCell ref="B6:B10"/>
    <mergeCell ref="C6:F6"/>
    <mergeCell ref="G6:G10"/>
    <mergeCell ref="H6:H10"/>
    <mergeCell ref="I6:I10"/>
    <mergeCell ref="F8:F10"/>
  </mergeCells>
  <printOptions horizontalCentered="1"/>
  <pageMargins left="0.31496062992125984" right="0.2755905511811024" top="0.3937007874015748" bottom="0.4330708661417323" header="0.1968503937007874" footer="0.35433070866141736"/>
  <pageSetup fitToWidth="2" horizontalDpi="600" verticalDpi="600" orientation="landscape" pageOrder="overThenDown" paperSize="9" scale="50" r:id="rId2"/>
  <colBreaks count="1" manualBreakCount="1">
    <brk id="19"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佐川和昭</cp:lastModifiedBy>
  <cp:lastPrinted>2015-04-07T05:02:54Z</cp:lastPrinted>
  <dcterms:created xsi:type="dcterms:W3CDTF">1997-01-08T22:48:59Z</dcterms:created>
  <dcterms:modified xsi:type="dcterms:W3CDTF">2015-04-09T01:06:31Z</dcterms:modified>
  <cp:category/>
  <cp:version/>
  <cp:contentType/>
  <cp:contentStatus/>
</cp:coreProperties>
</file>