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drawings/drawing3.xml" ContentType="application/vnd.openxmlformats-officedocument.drawing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drawings/drawing4.xml" ContentType="application/vnd.openxmlformats-officedocument.drawing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R8年度～\☆格付け検討\提出要領\"/>
    </mc:Choice>
  </mc:AlternateContent>
  <xr:revisionPtr revIDLastSave="0" documentId="13_ncr:1_{C0F15D44-F82B-473A-9622-3DE0D04A94F2}" xr6:coauthVersionLast="47" xr6:coauthVersionMax="47" xr10:uidLastSave="{00000000-0000-0000-0000-000000000000}"/>
  <bookViews>
    <workbookView xWindow="-28920" yWindow="-5430" windowWidth="29040" windowHeight="15720" xr2:uid="{00000000-000D-0000-FFFF-FFFF00000000}"/>
  </bookViews>
  <sheets>
    <sheet name="1" sheetId="36" r:id="rId1"/>
    <sheet name="2" sheetId="38" r:id="rId2"/>
    <sheet name="3" sheetId="27" r:id="rId3"/>
    <sheet name="4" sheetId="39" r:id="rId4"/>
    <sheet name="5" sheetId="44" r:id="rId5"/>
    <sheet name="6" sheetId="40" r:id="rId6"/>
  </sheets>
  <externalReferences>
    <externalReference r:id="rId7"/>
  </externalReferences>
  <definedNames>
    <definedName name="_xlnm.Print_Area" localSheetId="0">'1'!$B$2:$AH$49</definedName>
    <definedName name="_xlnm.Print_Area" localSheetId="1">'2'!$B$2:$T$45</definedName>
    <definedName name="_xlnm.Print_Area" localSheetId="2">'3'!$B$2:$T$41</definedName>
    <definedName name="_xlnm.Print_Area" localSheetId="3">'4'!$B$2:$AH$41</definedName>
    <definedName name="_xlnm.Print_Area" localSheetId="4">'5'!$B$2:$S$33</definedName>
    <definedName name="_xlnm.Print_Area" localSheetId="5">'6'!$B$2:$O$31</definedName>
    <definedName name="業種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44" l="1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9" i="44"/>
  <c r="V7" i="44" l="1"/>
  <c r="V11" i="44" s="1"/>
  <c r="W7" i="44"/>
  <c r="W11" i="44" s="1"/>
  <c r="X7" i="44"/>
  <c r="X12" i="44" s="1"/>
  <c r="Y7" i="44"/>
  <c r="Y12" i="44" s="1"/>
  <c r="Z7" i="44"/>
  <c r="Z11" i="44" s="1"/>
  <c r="AA7" i="44"/>
  <c r="AA9" i="44" s="1"/>
  <c r="AB7" i="44"/>
  <c r="AB9" i="44" s="1"/>
  <c r="AC7" i="44"/>
  <c r="AC9" i="44" s="1"/>
  <c r="AD7" i="44"/>
  <c r="AD9" i="44" s="1"/>
  <c r="AE7" i="44"/>
  <c r="AE13" i="44" s="1"/>
  <c r="AF7" i="44"/>
  <c r="AF10" i="44" s="1"/>
  <c r="AG7" i="44"/>
  <c r="AG11" i="44" s="1"/>
  <c r="AH7" i="44"/>
  <c r="AH17" i="44" s="1"/>
  <c r="AI7" i="44"/>
  <c r="AI14" i="44" s="1"/>
  <c r="AJ7" i="44"/>
  <c r="AJ13" i="44" s="1"/>
  <c r="AK7" i="44"/>
  <c r="AK13" i="44" s="1"/>
  <c r="AL7" i="44"/>
  <c r="AL21" i="44" s="1"/>
  <c r="AM7" i="44"/>
  <c r="AM9" i="44" s="1"/>
  <c r="AN7" i="44"/>
  <c r="AN9" i="44" s="1"/>
  <c r="AO7" i="44"/>
  <c r="AO11" i="44" s="1"/>
  <c r="AP7" i="44"/>
  <c r="AP11" i="44" s="1"/>
  <c r="AQ7" i="44"/>
  <c r="AQ13" i="44" s="1"/>
  <c r="AR7" i="44"/>
  <c r="AR13" i="44" s="1"/>
  <c r="AS7" i="44"/>
  <c r="AS11" i="44" s="1"/>
  <c r="AT7" i="44"/>
  <c r="AT9" i="44" s="1"/>
  <c r="AU7" i="44"/>
  <c r="AU14" i="44" s="1"/>
  <c r="AV7" i="44"/>
  <c r="AV14" i="44" s="1"/>
  <c r="AW7" i="44"/>
  <c r="AW14" i="44" s="1"/>
  <c r="AX7" i="44"/>
  <c r="AX14" i="44" s="1"/>
  <c r="U9" i="44"/>
  <c r="U10" i="44"/>
  <c r="AN10" i="44"/>
  <c r="U11" i="44"/>
  <c r="AB11" i="44"/>
  <c r="U12" i="44"/>
  <c r="AB12" i="44"/>
  <c r="AH12" i="44"/>
  <c r="AI12" i="44"/>
  <c r="U13" i="44"/>
  <c r="AB13" i="44"/>
  <c r="AN13" i="44"/>
  <c r="U14" i="44"/>
  <c r="AB14" i="44"/>
  <c r="AN14" i="44"/>
  <c r="AO14" i="44"/>
  <c r="U15" i="44"/>
  <c r="AA15" i="44"/>
  <c r="AB15" i="44"/>
  <c r="AM15" i="44"/>
  <c r="AN15" i="44"/>
  <c r="U16" i="44"/>
  <c r="AN16" i="44"/>
  <c r="AO16" i="44"/>
  <c r="U17" i="44"/>
  <c r="AA17" i="44"/>
  <c r="AB17" i="44"/>
  <c r="AM17" i="44"/>
  <c r="AN17" i="44"/>
  <c r="U18" i="44"/>
  <c r="V18" i="44"/>
  <c r="AA18" i="44"/>
  <c r="AB18" i="44"/>
  <c r="AC18" i="44"/>
  <c r="AM18" i="44"/>
  <c r="AN18" i="44"/>
  <c r="AO18" i="44"/>
  <c r="AP18" i="44"/>
  <c r="AQ18" i="44"/>
  <c r="U19" i="44"/>
  <c r="AA19" i="44"/>
  <c r="AB19" i="44"/>
  <c r="AC19" i="44"/>
  <c r="AM19" i="44"/>
  <c r="AN19" i="44"/>
  <c r="AO19" i="44"/>
  <c r="AT19" i="44"/>
  <c r="U20" i="44"/>
  <c r="AA20" i="44"/>
  <c r="AB20" i="44"/>
  <c r="AC20" i="44"/>
  <c r="AM20" i="44"/>
  <c r="AN20" i="44"/>
  <c r="AO20" i="44"/>
  <c r="U21" i="44"/>
  <c r="V21" i="44"/>
  <c r="AB21" i="44"/>
  <c r="AC21" i="44"/>
  <c r="AD21" i="44"/>
  <c r="AH21" i="44"/>
  <c r="AM21" i="44"/>
  <c r="AN21" i="44"/>
  <c r="AO21" i="44"/>
  <c r="AT21" i="44"/>
  <c r="U22" i="44"/>
  <c r="AA22" i="44"/>
  <c r="AB22" i="44"/>
  <c r="AC22" i="44"/>
  <c r="AM22" i="44"/>
  <c r="AN22" i="44"/>
  <c r="AO22" i="44"/>
  <c r="AP22" i="44"/>
  <c r="AT22" i="44"/>
  <c r="U23" i="44"/>
  <c r="V23" i="44"/>
  <c r="W23" i="44"/>
  <c r="AA23" i="44"/>
  <c r="AB23" i="44"/>
  <c r="AC23" i="44"/>
  <c r="AH23" i="44"/>
  <c r="AM23" i="44"/>
  <c r="AN23" i="44"/>
  <c r="AO23" i="44"/>
  <c r="AP23" i="44"/>
  <c r="AQ23" i="44"/>
  <c r="AT23" i="44"/>
  <c r="U30" i="44"/>
  <c r="U31" i="44"/>
  <c r="U32" i="44"/>
  <c r="U33" i="44"/>
  <c r="AM10" i="44" l="1"/>
  <c r="AI18" i="44"/>
  <c r="AT16" i="44"/>
  <c r="AH18" i="44"/>
  <c r="V14" i="44"/>
  <c r="AH19" i="44"/>
  <c r="V16" i="44"/>
  <c r="Y15" i="44"/>
  <c r="AW16" i="44"/>
  <c r="AK23" i="44"/>
  <c r="AW18" i="44"/>
  <c r="Y20" i="44"/>
  <c r="Y18" i="44"/>
  <c r="AK16" i="44"/>
  <c r="Y16" i="44"/>
  <c r="AW23" i="44"/>
  <c r="Y23" i="44"/>
  <c r="Y22" i="44"/>
  <c r="AW20" i="44"/>
  <c r="AW13" i="44"/>
  <c r="AW21" i="44"/>
  <c r="AL18" i="44"/>
  <c r="AK10" i="44"/>
  <c r="AK18" i="44"/>
  <c r="Y10" i="44"/>
  <c r="AJ18" i="44"/>
  <c r="AK20" i="44"/>
  <c r="AK12" i="44"/>
  <c r="AJ12" i="44"/>
  <c r="AV21" i="44"/>
  <c r="AI16" i="44"/>
  <c r="AI23" i="44"/>
  <c r="AU21" i="44"/>
  <c r="AH16" i="44"/>
  <c r="AL13" i="44"/>
  <c r="W12" i="44"/>
  <c r="W10" i="44"/>
  <c r="AJ16" i="44"/>
  <c r="AI13" i="44"/>
  <c r="V12" i="44"/>
  <c r="V10" i="44"/>
  <c r="AU19" i="44"/>
  <c r="X16" i="44"/>
  <c r="AT14" i="44"/>
  <c r="AH13" i="44"/>
  <c r="AJ23" i="44"/>
  <c r="W21" i="44"/>
  <c r="AU23" i="44"/>
  <c r="X18" i="44"/>
  <c r="AV16" i="44"/>
  <c r="V13" i="44"/>
  <c r="AK11" i="44"/>
  <c r="AK9" i="44"/>
  <c r="AL23" i="44"/>
  <c r="AV23" i="44"/>
  <c r="W16" i="44"/>
  <c r="AJ21" i="44"/>
  <c r="W18" i="44"/>
  <c r="AU16" i="44"/>
  <c r="AH14" i="44"/>
  <c r="X23" i="44"/>
  <c r="AI21" i="44"/>
  <c r="Z12" i="44"/>
  <c r="AL10" i="44"/>
  <c r="Z23" i="44"/>
  <c r="AL22" i="44"/>
  <c r="Z20" i="44"/>
  <c r="AX20" i="44"/>
  <c r="AX18" i="44"/>
  <c r="AL16" i="44"/>
  <c r="Z22" i="44"/>
  <c r="AX23" i="44"/>
  <c r="AL15" i="44"/>
  <c r="Z17" i="44"/>
  <c r="AX12" i="44"/>
  <c r="AX22" i="44"/>
  <c r="Z18" i="44"/>
  <c r="AL9" i="44"/>
  <c r="AL20" i="44"/>
  <c r="AX21" i="44"/>
  <c r="AX16" i="44"/>
  <c r="Z16" i="44"/>
  <c r="Z15" i="44"/>
  <c r="AX10" i="44"/>
  <c r="AE19" i="44"/>
  <c r="AD12" i="44"/>
  <c r="AD19" i="44"/>
  <c r="AC13" i="44"/>
  <c r="AD22" i="44"/>
  <c r="AC16" i="44"/>
  <c r="AD15" i="44"/>
  <c r="AB16" i="44"/>
  <c r="AC15" i="44"/>
  <c r="AF22" i="44"/>
  <c r="AP17" i="44"/>
  <c r="Z10" i="44"/>
  <c r="AO17" i="44"/>
  <c r="AQ22" i="44"/>
  <c r="AP16" i="44"/>
  <c r="AX13" i="44"/>
  <c r="AL12" i="44"/>
  <c r="AL11" i="44"/>
  <c r="AQ20" i="44"/>
  <c r="AF21" i="44"/>
  <c r="AP20" i="44"/>
  <c r="AE22" i="44"/>
  <c r="AP12" i="44"/>
  <c r="AE21" i="44"/>
  <c r="AP19" i="44"/>
  <c r="AR14" i="44"/>
  <c r="AP13" i="44"/>
  <c r="AN11" i="44"/>
  <c r="AQ21" i="44"/>
  <c r="AE23" i="44"/>
  <c r="AP21" i="44"/>
  <c r="AE18" i="44"/>
  <c r="AR17" i="44"/>
  <c r="AD16" i="44"/>
  <c r="AQ14" i="44"/>
  <c r="AM11" i="44"/>
  <c r="AD23" i="44"/>
  <c r="AD20" i="44"/>
  <c r="AR18" i="44"/>
  <c r="AD18" i="44"/>
  <c r="AQ17" i="44"/>
  <c r="AE15" i="44"/>
  <c r="AP14" i="44"/>
  <c r="AF12" i="44"/>
  <c r="AS23" i="44"/>
  <c r="AR21" i="44"/>
  <c r="AE12" i="44"/>
  <c r="AE10" i="44"/>
  <c r="AR22" i="44"/>
  <c r="AO13" i="44"/>
  <c r="AQ12" i="44"/>
  <c r="AC12" i="44"/>
  <c r="AD10" i="44"/>
  <c r="AF17" i="44"/>
  <c r="AF14" i="44"/>
  <c r="AC10" i="44"/>
  <c r="AG23" i="44"/>
  <c r="AF20" i="44"/>
  <c r="AR19" i="44"/>
  <c r="AE17" i="44"/>
  <c r="AG16" i="44"/>
  <c r="AE14" i="44"/>
  <c r="AN12" i="44"/>
  <c r="AB10" i="44"/>
  <c r="AE20" i="44"/>
  <c r="AQ19" i="44"/>
  <c r="AD17" i="44"/>
  <c r="AS16" i="44"/>
  <c r="AF16" i="44"/>
  <c r="AQ15" i="44"/>
  <c r="AD14" i="44"/>
  <c r="AM12" i="44"/>
  <c r="AR10" i="44"/>
  <c r="AA10" i="44"/>
  <c r="AC17" i="44"/>
  <c r="AR16" i="44"/>
  <c r="AE16" i="44"/>
  <c r="AP15" i="44"/>
  <c r="AC14" i="44"/>
  <c r="AQ10" i="44"/>
  <c r="AF23" i="44"/>
  <c r="AQ16" i="44"/>
  <c r="AO15" i="44"/>
  <c r="AD13" i="44"/>
  <c r="AP10" i="44"/>
  <c r="AR23" i="44"/>
  <c r="AF19" i="44"/>
  <c r="AR20" i="44"/>
  <c r="AF18" i="44"/>
  <c r="AO10" i="44"/>
  <c r="X20" i="44"/>
  <c r="AW12" i="44"/>
  <c r="AI11" i="44"/>
  <c r="AI20" i="44"/>
  <c r="V20" i="44"/>
  <c r="AT18" i="44"/>
  <c r="AL17" i="44"/>
  <c r="Y17" i="44"/>
  <c r="AK15" i="44"/>
  <c r="W15" i="44"/>
  <c r="AU13" i="44"/>
  <c r="AV12" i="44"/>
  <c r="AH11" i="44"/>
  <c r="AV10" i="44"/>
  <c r="AI10" i="44"/>
  <c r="Z9" i="44"/>
  <c r="AJ11" i="44"/>
  <c r="AJ20" i="44"/>
  <c r="AV13" i="44"/>
  <c r="AK22" i="44"/>
  <c r="AV20" i="44"/>
  <c r="AW22" i="44"/>
  <c r="W22" i="44"/>
  <c r="AH20" i="44"/>
  <c r="Z19" i="44"/>
  <c r="AX17" i="44"/>
  <c r="AK17" i="44"/>
  <c r="X17" i="44"/>
  <c r="AX15" i="44"/>
  <c r="AJ15" i="44"/>
  <c r="V15" i="44"/>
  <c r="AA14" i="44"/>
  <c r="AT13" i="44"/>
  <c r="AU12" i="44"/>
  <c r="AX11" i="44"/>
  <c r="AU10" i="44"/>
  <c r="AH10" i="44"/>
  <c r="Y9" i="44"/>
  <c r="X10" i="44"/>
  <c r="AV18" i="44"/>
  <c r="W20" i="44"/>
  <c r="AU18" i="44"/>
  <c r="AJ10" i="44"/>
  <c r="AH9" i="44"/>
  <c r="AJ22" i="44"/>
  <c r="AU20" i="44"/>
  <c r="AV22" i="44"/>
  <c r="AI22" i="44"/>
  <c r="V22" i="44"/>
  <c r="AA21" i="44"/>
  <c r="AT20" i="44"/>
  <c r="AL19" i="44"/>
  <c r="Y19" i="44"/>
  <c r="AW17" i="44"/>
  <c r="AJ17" i="44"/>
  <c r="W17" i="44"/>
  <c r="AW15" i="44"/>
  <c r="AI15" i="44"/>
  <c r="AM14" i="44"/>
  <c r="Z14" i="44"/>
  <c r="AA13" i="44"/>
  <c r="AT12" i="44"/>
  <c r="AW11" i="44"/>
  <c r="AA11" i="44"/>
  <c r="AT10" i="44"/>
  <c r="AX9" i="44"/>
  <c r="X9" i="44"/>
  <c r="X15" i="44"/>
  <c r="AW10" i="44"/>
  <c r="X22" i="44"/>
  <c r="AU22" i="44"/>
  <c r="AH22" i="44"/>
  <c r="Z21" i="44"/>
  <c r="AX19" i="44"/>
  <c r="AK19" i="44"/>
  <c r="X19" i="44"/>
  <c r="AV17" i="44"/>
  <c r="AI17" i="44"/>
  <c r="V17" i="44"/>
  <c r="AV15" i="44"/>
  <c r="AH15" i="44"/>
  <c r="AL14" i="44"/>
  <c r="Y14" i="44"/>
  <c r="Z13" i="44"/>
  <c r="AV11" i="44"/>
  <c r="AW9" i="44"/>
  <c r="W9" i="44"/>
  <c r="AJ9" i="44"/>
  <c r="AI9" i="44"/>
  <c r="Y21" i="44"/>
  <c r="AW19" i="44"/>
  <c r="AJ19" i="44"/>
  <c r="W19" i="44"/>
  <c r="AU17" i="44"/>
  <c r="AU15" i="44"/>
  <c r="AK14" i="44"/>
  <c r="X14" i="44"/>
  <c r="Y13" i="44"/>
  <c r="AU11" i="44"/>
  <c r="Y11" i="44"/>
  <c r="AV9" i="44"/>
  <c r="V9" i="44"/>
  <c r="AK21" i="44"/>
  <c r="X21" i="44"/>
  <c r="AV19" i="44"/>
  <c r="AI19" i="44"/>
  <c r="V19" i="44"/>
  <c r="AT17" i="44"/>
  <c r="AM16" i="44"/>
  <c r="AA16" i="44"/>
  <c r="AT15" i="44"/>
  <c r="AJ14" i="44"/>
  <c r="W14" i="44"/>
  <c r="AM13" i="44"/>
  <c r="X13" i="44"/>
  <c r="AA12" i="44"/>
  <c r="AT11" i="44"/>
  <c r="X11" i="44"/>
  <c r="AU9" i="44"/>
  <c r="W13" i="44"/>
  <c r="AS14" i="44"/>
  <c r="AG14" i="44"/>
  <c r="AR12" i="44"/>
  <c r="AS19" i="44"/>
  <c r="AG19" i="44"/>
  <c r="AS17" i="44"/>
  <c r="AG17" i="44"/>
  <c r="AO12" i="44"/>
  <c r="AS9" i="44"/>
  <c r="AG9" i="44"/>
  <c r="AG22" i="44"/>
  <c r="AF11" i="44"/>
  <c r="AR9" i="44"/>
  <c r="AF9" i="44"/>
  <c r="AS22" i="44"/>
  <c r="AS15" i="44"/>
  <c r="AG15" i="44"/>
  <c r="AR11" i="44"/>
  <c r="AE11" i="44"/>
  <c r="AQ9" i="44"/>
  <c r="AE9" i="44"/>
  <c r="AS21" i="44"/>
  <c r="AS20" i="44"/>
  <c r="AR15" i="44"/>
  <c r="AF15" i="44"/>
  <c r="AF13" i="44"/>
  <c r="AQ11" i="44"/>
  <c r="AD11" i="44"/>
  <c r="AP9" i="44"/>
  <c r="AG21" i="44"/>
  <c r="AC11" i="44"/>
  <c r="AO9" i="44"/>
  <c r="AG20" i="44"/>
  <c r="AS18" i="44"/>
  <c r="AG18" i="44"/>
  <c r="AS12" i="44"/>
  <c r="AG12" i="44"/>
  <c r="AS10" i="44"/>
  <c r="AG10" i="44"/>
  <c r="AS13" i="44"/>
  <c r="AG13" i="44"/>
  <c r="AB8" i="44" l="1"/>
  <c r="AK8" i="44"/>
  <c r="AX8" i="44"/>
  <c r="Y8" i="44"/>
  <c r="X8" i="44"/>
  <c r="AL8" i="44"/>
  <c r="AN8" i="44"/>
  <c r="AJ8" i="44"/>
  <c r="AU8" i="44"/>
  <c r="Z8" i="44"/>
  <c r="AD8" i="44"/>
  <c r="AH8" i="44"/>
  <c r="AV8" i="44"/>
  <c r="AT8" i="44"/>
  <c r="AA8" i="44"/>
  <c r="AI8" i="44"/>
  <c r="V8" i="44"/>
  <c r="AC8" i="44"/>
  <c r="AP8" i="44"/>
  <c r="W8" i="44"/>
  <c r="AM8" i="44"/>
  <c r="AW8" i="44"/>
  <c r="AG8" i="44"/>
  <c r="AE8" i="44"/>
  <c r="AO8" i="44"/>
  <c r="AS8" i="44"/>
  <c r="AF8" i="44"/>
  <c r="AR8" i="44"/>
  <c r="AQ8" i="44"/>
  <c r="W30" i="38" l="1"/>
  <c r="W32" i="38"/>
  <c r="W20" i="38" l="1"/>
  <c r="AJ8" i="36" l="1"/>
  <c r="Y20" i="38" l="1"/>
  <c r="W23" i="38"/>
  <c r="V23" i="38" s="1"/>
  <c r="W8" i="38"/>
  <c r="V8" i="38" s="1"/>
  <c r="AK35" i="39" l="1"/>
  <c r="AJ35" i="39" s="1"/>
  <c r="AK22" i="39"/>
  <c r="AJ22" i="39" s="1"/>
  <c r="AK15" i="39"/>
  <c r="AJ15" i="39" s="1"/>
  <c r="AK3" i="39"/>
  <c r="AJ3" i="39" l="1"/>
  <c r="AK4" i="36" l="1"/>
  <c r="W28" i="38" l="1"/>
  <c r="W3" i="27" l="1"/>
  <c r="W37" i="27" l="1"/>
  <c r="Z32" i="27"/>
  <c r="W32" i="27"/>
  <c r="W42" i="38"/>
  <c r="W40" i="38"/>
  <c r="Z28" i="38"/>
  <c r="AC28" i="3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A29" authorId="0" shapeId="0" xr:uid="{E2F94FAF-1463-4AA1-9C6A-C3E43D374557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土木部案
行ごと削除
（代表メールアドレスの欄を上に追加したため、不要）</t>
        </r>
      </text>
    </comment>
  </commentList>
</comments>
</file>

<file path=xl/sharedStrings.xml><?xml version="1.0" encoding="utf-8"?>
<sst xmlns="http://schemas.openxmlformats.org/spreadsheetml/2006/main" count="563" uniqueCount="398">
  <si>
    <t>商号又は名称</t>
    <rPh sb="0" eb="2">
      <t>ショウゴウ</t>
    </rPh>
    <rPh sb="2" eb="3">
      <t>マタ</t>
    </rPh>
    <rPh sb="4" eb="6">
      <t>メイショウ</t>
    </rPh>
    <phoneticPr fontId="1"/>
  </si>
  <si>
    <t>計</t>
    <rPh sb="0" eb="1">
      <t>ケイ</t>
    </rPh>
    <phoneticPr fontId="1"/>
  </si>
  <si>
    <t>造園</t>
    <rPh sb="0" eb="2">
      <t>ゾウエン</t>
    </rPh>
    <phoneticPr fontId="1"/>
  </si>
  <si>
    <t>左官</t>
    <rPh sb="0" eb="2">
      <t>サカン</t>
    </rPh>
    <phoneticPr fontId="1"/>
  </si>
  <si>
    <t>さく井</t>
    <rPh sb="2" eb="3">
      <t>イ</t>
    </rPh>
    <phoneticPr fontId="1"/>
  </si>
  <si>
    <t>塗装</t>
    <rPh sb="0" eb="2">
      <t>トソウ</t>
    </rPh>
    <phoneticPr fontId="1"/>
  </si>
  <si>
    <t>年齢</t>
    <rPh sb="0" eb="2">
      <t>ネンレイ</t>
    </rPh>
    <phoneticPr fontId="1"/>
  </si>
  <si>
    <t>法人</t>
    <rPh sb="0" eb="2">
      <t>ホウジン</t>
    </rPh>
    <phoneticPr fontId="1"/>
  </si>
  <si>
    <t>自己資本</t>
    <rPh sb="0" eb="2">
      <t>ジコ</t>
    </rPh>
    <rPh sb="2" eb="4">
      <t>シホン</t>
    </rPh>
    <phoneticPr fontId="1"/>
  </si>
  <si>
    <t>個人</t>
    <rPh sb="0" eb="2">
      <t>コジン</t>
    </rPh>
    <phoneticPr fontId="1"/>
  </si>
  <si>
    <t>個別状況</t>
    <rPh sb="0" eb="2">
      <t>コベツ</t>
    </rPh>
    <rPh sb="2" eb="4">
      <t>ジョウキョウ</t>
    </rPh>
    <phoneticPr fontId="1"/>
  </si>
  <si>
    <t>身体障害者手帳等の番号</t>
    <rPh sb="0" eb="2">
      <t>シンタイ</t>
    </rPh>
    <rPh sb="2" eb="5">
      <t>ショウガイシャ</t>
    </rPh>
    <rPh sb="5" eb="7">
      <t>テチョウ</t>
    </rPh>
    <rPh sb="7" eb="8">
      <t>トウ</t>
    </rPh>
    <rPh sb="9" eb="11">
      <t>バンゴウ</t>
    </rPh>
    <phoneticPr fontId="1"/>
  </si>
  <si>
    <t>活動人数</t>
    <rPh sb="0" eb="2">
      <t>カツドウ</t>
    </rPh>
    <rPh sb="2" eb="4">
      <t>ニンズ</t>
    </rPh>
    <phoneticPr fontId="1"/>
  </si>
  <si>
    <t>許可番号</t>
    <rPh sb="0" eb="2">
      <t>キョカ</t>
    </rPh>
    <rPh sb="2" eb="4">
      <t>バンゴウ</t>
    </rPh>
    <phoneticPr fontId="1"/>
  </si>
  <si>
    <t>知事
大臣</t>
    <rPh sb="0" eb="2">
      <t>チジ</t>
    </rPh>
    <rPh sb="3" eb="5">
      <t>ダイジン</t>
    </rPh>
    <phoneticPr fontId="1"/>
  </si>
  <si>
    <t>大工</t>
    <rPh sb="0" eb="2">
      <t>ダイク</t>
    </rPh>
    <phoneticPr fontId="1"/>
  </si>
  <si>
    <t>電気</t>
    <rPh sb="0" eb="2">
      <t>デンキ</t>
    </rPh>
    <phoneticPr fontId="1"/>
  </si>
  <si>
    <t>管</t>
    <rPh sb="0" eb="1">
      <t>カン</t>
    </rPh>
    <phoneticPr fontId="1"/>
  </si>
  <si>
    <t>とび・土工</t>
    <rPh sb="3" eb="4">
      <t>ツチ</t>
    </rPh>
    <rPh sb="4" eb="5">
      <t>コウ</t>
    </rPh>
    <phoneticPr fontId="1"/>
  </si>
  <si>
    <t>石</t>
    <rPh sb="0" eb="1">
      <t>イシ</t>
    </rPh>
    <phoneticPr fontId="1"/>
  </si>
  <si>
    <t>屋根</t>
    <rPh sb="0" eb="2">
      <t>ヤネ</t>
    </rPh>
    <phoneticPr fontId="1"/>
  </si>
  <si>
    <t>鋼構造物</t>
    <rPh sb="0" eb="1">
      <t>コウ</t>
    </rPh>
    <rPh sb="1" eb="3">
      <t>コウゾウ</t>
    </rPh>
    <rPh sb="3" eb="4">
      <t>ブツ</t>
    </rPh>
    <phoneticPr fontId="1"/>
  </si>
  <si>
    <t>鉄筋</t>
    <rPh sb="0" eb="2">
      <t>テッキン</t>
    </rPh>
    <phoneticPr fontId="1"/>
  </si>
  <si>
    <t>板金</t>
    <rPh sb="0" eb="2">
      <t>バンキン</t>
    </rPh>
    <phoneticPr fontId="1"/>
  </si>
  <si>
    <t>防水</t>
    <rPh sb="0" eb="2">
      <t>ボウスイ</t>
    </rPh>
    <phoneticPr fontId="1"/>
  </si>
  <si>
    <t>内装仕上</t>
    <rPh sb="0" eb="2">
      <t>ナイソウ</t>
    </rPh>
    <rPh sb="2" eb="4">
      <t>シアゲ</t>
    </rPh>
    <phoneticPr fontId="1"/>
  </si>
  <si>
    <t>機械器具設置</t>
    <rPh sb="0" eb="2">
      <t>キカイ</t>
    </rPh>
    <rPh sb="2" eb="4">
      <t>キグ</t>
    </rPh>
    <rPh sb="4" eb="6">
      <t>セッチ</t>
    </rPh>
    <phoneticPr fontId="1"/>
  </si>
  <si>
    <t>熱絶縁</t>
    <rPh sb="0" eb="1">
      <t>ネツ</t>
    </rPh>
    <rPh sb="1" eb="3">
      <t>ゼツエン</t>
    </rPh>
    <phoneticPr fontId="1"/>
  </si>
  <si>
    <t>電気通信</t>
    <rPh sb="0" eb="2">
      <t>デンキ</t>
    </rPh>
    <rPh sb="2" eb="4">
      <t>ツウシン</t>
    </rPh>
    <phoneticPr fontId="1"/>
  </si>
  <si>
    <t>建具</t>
    <rPh sb="0" eb="2">
      <t>タテグ</t>
    </rPh>
    <phoneticPr fontId="1"/>
  </si>
  <si>
    <t>水道施設</t>
    <rPh sb="0" eb="2">
      <t>スイドウ</t>
    </rPh>
    <rPh sb="2" eb="4">
      <t>シセツ</t>
    </rPh>
    <phoneticPr fontId="1"/>
  </si>
  <si>
    <t>消防施設</t>
    <rPh sb="0" eb="2">
      <t>ショウボウ</t>
    </rPh>
    <rPh sb="2" eb="4">
      <t>シセツ</t>
    </rPh>
    <phoneticPr fontId="1"/>
  </si>
  <si>
    <t>清掃施設</t>
    <rPh sb="0" eb="2">
      <t>セイソウ</t>
    </rPh>
    <rPh sb="2" eb="4">
      <t>シセツ</t>
    </rPh>
    <phoneticPr fontId="1"/>
  </si>
  <si>
    <t>鋼構造物</t>
    <rPh sb="0" eb="1">
      <t>コウ</t>
    </rPh>
    <rPh sb="1" eb="4">
      <t>コウゾウブツ</t>
    </rPh>
    <phoneticPr fontId="1"/>
  </si>
  <si>
    <t>しゆんせつ</t>
  </si>
  <si>
    <t>住　　所</t>
    <rPh sb="0" eb="1">
      <t>ジュウ</t>
    </rPh>
    <rPh sb="3" eb="4">
      <t>トコロ</t>
    </rPh>
    <phoneticPr fontId="1"/>
  </si>
  <si>
    <t>氏　　　名</t>
    <rPh sb="0" eb="1">
      <t>ウジ</t>
    </rPh>
    <rPh sb="4" eb="5">
      <t>ナ</t>
    </rPh>
    <phoneticPr fontId="1"/>
  </si>
  <si>
    <t>兼任先の商号又は名称</t>
    <rPh sb="0" eb="2">
      <t>ケンニン</t>
    </rPh>
    <rPh sb="2" eb="3">
      <t>サキ</t>
    </rPh>
    <rPh sb="4" eb="6">
      <t>ショウゴウ</t>
    </rPh>
    <rPh sb="6" eb="7">
      <t>マタ</t>
    </rPh>
    <rPh sb="8" eb="10">
      <t>メイショウ</t>
    </rPh>
    <phoneticPr fontId="1"/>
  </si>
  <si>
    <t>兼任先役職</t>
    <rPh sb="0" eb="2">
      <t>ケンニン</t>
    </rPh>
    <rPh sb="2" eb="3">
      <t>サキ</t>
    </rPh>
    <rPh sb="3" eb="5">
      <t>ヤクショク</t>
    </rPh>
    <phoneticPr fontId="1"/>
  </si>
  <si>
    <t>加入の有無</t>
    <rPh sb="0" eb="2">
      <t>カニュウ</t>
    </rPh>
    <rPh sb="3" eb="5">
      <t>ウム</t>
    </rPh>
    <phoneticPr fontId="1"/>
  </si>
  <si>
    <t>加入年月</t>
    <rPh sb="0" eb="2">
      <t>カニュウ</t>
    </rPh>
    <rPh sb="2" eb="4">
      <t>ネンゲツ</t>
    </rPh>
    <phoneticPr fontId="1"/>
  </si>
  <si>
    <t>実施行政庁</t>
    <rPh sb="0" eb="2">
      <t>ジッシ</t>
    </rPh>
    <rPh sb="2" eb="5">
      <t>ギョウセイチョウ</t>
    </rPh>
    <phoneticPr fontId="1"/>
  </si>
  <si>
    <t>代表者の役職及び氏名</t>
    <rPh sb="0" eb="1">
      <t>ダイ</t>
    </rPh>
    <rPh sb="1" eb="2">
      <t>ヒョウ</t>
    </rPh>
    <rPh sb="2" eb="3">
      <t>モノ</t>
    </rPh>
    <rPh sb="4" eb="5">
      <t>ヤク</t>
    </rPh>
    <rPh sb="5" eb="6">
      <t>ショク</t>
    </rPh>
    <rPh sb="6" eb="7">
      <t>オヨ</t>
    </rPh>
    <rPh sb="8" eb="10">
      <t>シメイ</t>
    </rPh>
    <phoneticPr fontId="1"/>
  </si>
  <si>
    <t>千円</t>
    <rPh sb="0" eb="2">
      <t>センエン</t>
    </rPh>
    <phoneticPr fontId="1"/>
  </si>
  <si>
    <t>住所</t>
    <rPh sb="0" eb="1">
      <t>ジュウ</t>
    </rPh>
    <rPh sb="1" eb="2">
      <t>トコロ</t>
    </rPh>
    <phoneticPr fontId="1"/>
  </si>
  <si>
    <t>保険期間
（補償期間）</t>
    <rPh sb="0" eb="2">
      <t>ホケン</t>
    </rPh>
    <rPh sb="2" eb="4">
      <t>キカン</t>
    </rPh>
    <rPh sb="6" eb="8">
      <t>ホショウ</t>
    </rPh>
    <rPh sb="8" eb="10">
      <t>キカン</t>
    </rPh>
    <phoneticPr fontId="1"/>
  </si>
  <si>
    <t>身体賠償</t>
    <rPh sb="0" eb="2">
      <t>シンタイ</t>
    </rPh>
    <rPh sb="2" eb="4">
      <t>バイショウ</t>
    </rPh>
    <phoneticPr fontId="1"/>
  </si>
  <si>
    <t>財物賠償</t>
    <rPh sb="0" eb="2">
      <t>ザイブツ</t>
    </rPh>
    <rPh sb="2" eb="4">
      <t>バイショウ</t>
    </rPh>
    <phoneticPr fontId="1"/>
  </si>
  <si>
    <t>万円</t>
    <rPh sb="0" eb="1">
      <t>マン</t>
    </rPh>
    <rPh sb="1" eb="2">
      <t>エン</t>
    </rPh>
    <phoneticPr fontId="1"/>
  </si>
  <si>
    <t>事務職員</t>
    <rPh sb="0" eb="2">
      <t>ジム</t>
    </rPh>
    <rPh sb="2" eb="4">
      <t>ショクイン</t>
    </rPh>
    <phoneticPr fontId="1"/>
  </si>
  <si>
    <t>常勤の役員</t>
    <rPh sb="0" eb="2">
      <t>ジョウキン</t>
    </rPh>
    <rPh sb="3" eb="5">
      <t>ヤクイン</t>
    </rPh>
    <phoneticPr fontId="1"/>
  </si>
  <si>
    <t>処分等の年月日</t>
    <rPh sb="0" eb="2">
      <t>ショブン</t>
    </rPh>
    <rPh sb="2" eb="3">
      <t>トウ</t>
    </rPh>
    <rPh sb="4" eb="7">
      <t>ネンガッピ</t>
    </rPh>
    <phoneticPr fontId="1"/>
  </si>
  <si>
    <t>処分等の内容・期間</t>
    <phoneticPr fontId="1"/>
  </si>
  <si>
    <t>処分等の理由</t>
    <phoneticPr fontId="1"/>
  </si>
  <si>
    <t>役職</t>
    <rPh sb="0" eb="2">
      <t>ヤクショク</t>
    </rPh>
    <phoneticPr fontId="1"/>
  </si>
  <si>
    <t>技術関係職員</t>
    <rPh sb="0" eb="2">
      <t>ギジュツ</t>
    </rPh>
    <rPh sb="2" eb="4">
      <t>カンケイ</t>
    </rPh>
    <rPh sb="4" eb="6">
      <t>ショクイン</t>
    </rPh>
    <phoneticPr fontId="1"/>
  </si>
  <si>
    <t>有資格者</t>
    <rPh sb="0" eb="1">
      <t>ユウ</t>
    </rPh>
    <rPh sb="1" eb="3">
      <t>シカク</t>
    </rPh>
    <rPh sb="3" eb="4">
      <t>シャ</t>
    </rPh>
    <phoneticPr fontId="1"/>
  </si>
  <si>
    <t>その他職員</t>
    <rPh sb="2" eb="3">
      <t>タ</t>
    </rPh>
    <rPh sb="3" eb="5">
      <t>ショクイン</t>
    </rPh>
    <phoneticPr fontId="1"/>
  </si>
  <si>
    <t>舗装</t>
    <rPh sb="0" eb="2">
      <t>ホソウ</t>
    </rPh>
    <phoneticPr fontId="1"/>
  </si>
  <si>
    <t>電話</t>
    <rPh sb="0" eb="2">
      <t>デンワ</t>
    </rPh>
    <phoneticPr fontId="1"/>
  </si>
  <si>
    <t>障害等級又は程度</t>
    <rPh sb="0" eb="2">
      <t>ショウガイ</t>
    </rPh>
    <rPh sb="2" eb="4">
      <t>トウキュウ</t>
    </rPh>
    <rPh sb="4" eb="5">
      <t>マタ</t>
    </rPh>
    <rPh sb="6" eb="8">
      <t>テイド</t>
    </rPh>
    <phoneticPr fontId="1"/>
  </si>
  <si>
    <t>受講者氏名</t>
    <rPh sb="0" eb="3">
      <t>ジュコウシャ</t>
    </rPh>
    <rPh sb="3" eb="5">
      <t>シメイ</t>
    </rPh>
    <phoneticPr fontId="1"/>
  </si>
  <si>
    <t>受講年月日</t>
    <rPh sb="0" eb="2">
      <t>ジュコウ</t>
    </rPh>
    <rPh sb="2" eb="5">
      <t>ネンガッピ</t>
    </rPh>
    <phoneticPr fontId="1"/>
  </si>
  <si>
    <t>(4)　雇用障害者情報</t>
    <rPh sb="4" eb="6">
      <t>コヨウ</t>
    </rPh>
    <rPh sb="6" eb="9">
      <t>ショウガイシャ</t>
    </rPh>
    <rPh sb="9" eb="11">
      <t>ジョウホウ</t>
    </rPh>
    <phoneticPr fontId="1"/>
  </si>
  <si>
    <t>義務の有無</t>
    <rPh sb="0" eb="2">
      <t>ギム</t>
    </rPh>
    <rPh sb="3" eb="5">
      <t>ウム</t>
    </rPh>
    <phoneticPr fontId="1"/>
  </si>
  <si>
    <t>雇用の有無</t>
    <rPh sb="0" eb="2">
      <t>コヨウ</t>
    </rPh>
    <rPh sb="3" eb="5">
      <t>ウム</t>
    </rPh>
    <phoneticPr fontId="1"/>
  </si>
  <si>
    <t>土木</t>
    <rPh sb="0" eb="1">
      <t>ツチ</t>
    </rPh>
    <rPh sb="1" eb="2">
      <t>キ</t>
    </rPh>
    <phoneticPr fontId="1"/>
  </si>
  <si>
    <t>建築</t>
    <rPh sb="0" eb="1">
      <t>ダテ</t>
    </rPh>
    <rPh sb="1" eb="2">
      <t>チク</t>
    </rPh>
    <phoneticPr fontId="1"/>
  </si>
  <si>
    <t>達成の状況</t>
    <rPh sb="0" eb="2">
      <t>タッセイ</t>
    </rPh>
    <rPh sb="3" eb="5">
      <t>ジョウキョウ</t>
    </rPh>
    <phoneticPr fontId="1"/>
  </si>
  <si>
    <t>(1)　障害者の雇用義務</t>
    <rPh sb="4" eb="7">
      <t>ショウガイシャ</t>
    </rPh>
    <rPh sb="8" eb="10">
      <t>コヨウ</t>
    </rPh>
    <rPh sb="10" eb="12">
      <t>ギム</t>
    </rPh>
    <phoneticPr fontId="1"/>
  </si>
  <si>
    <t>塡補限度額</t>
    <rPh sb="0" eb="1">
      <t>テン</t>
    </rPh>
    <rPh sb="1" eb="2">
      <t>ホ</t>
    </rPh>
    <rPh sb="2" eb="4">
      <t>ゲンド</t>
    </rPh>
    <rPh sb="4" eb="5">
      <t>ガク</t>
    </rPh>
    <phoneticPr fontId="1"/>
  </si>
  <si>
    <t>（行政書士）</t>
    <rPh sb="1" eb="3">
      <t>ギョウセイ</t>
    </rPh>
    <rPh sb="3" eb="5">
      <t>ショシ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</si>
  <si>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</si>
  <si>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</si>
  <si>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</si>
  <si>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職種</t>
    <rPh sb="0" eb="2">
      <t>ショクシュ</t>
    </rPh>
    <phoneticPr fontId="1"/>
  </si>
  <si>
    <t>主  催  者</t>
    <rPh sb="0" eb="1">
      <t>シュ</t>
    </rPh>
    <rPh sb="3" eb="4">
      <t>サイ</t>
    </rPh>
    <rPh sb="6" eb="7">
      <t>シャ</t>
    </rPh>
    <phoneticPr fontId="1"/>
  </si>
  <si>
    <t>活 動 期 間</t>
    <rPh sb="0" eb="1">
      <t>カツ</t>
    </rPh>
    <rPh sb="2" eb="3">
      <t>ドウ</t>
    </rPh>
    <rPh sb="4" eb="5">
      <t>キ</t>
    </rPh>
    <rPh sb="6" eb="7">
      <t>アイダ</t>
    </rPh>
    <phoneticPr fontId="1"/>
  </si>
  <si>
    <t>活　動　の　概　要</t>
    <rPh sb="0" eb="1">
      <t>カツ</t>
    </rPh>
    <rPh sb="2" eb="3">
      <t>ドウ</t>
    </rPh>
    <rPh sb="6" eb="7">
      <t>オオムネ</t>
    </rPh>
    <rPh sb="8" eb="9">
      <t>ヨウ</t>
    </rPh>
    <phoneticPr fontId="1"/>
  </si>
  <si>
    <t>資 本 金</t>
    <rPh sb="0" eb="1">
      <t>シ</t>
    </rPh>
    <rPh sb="2" eb="3">
      <t>ホン</t>
    </rPh>
    <rPh sb="4" eb="5">
      <t>キン</t>
    </rPh>
    <phoneticPr fontId="1"/>
  </si>
  <si>
    <t>地方自治法施行令（昭和22年政令第16号）第167条の４（同令第167条の11第１項において準用する場合を含む。）の規定に該当しない者であること。</t>
    <rPh sb="29" eb="30">
      <t>ドウ</t>
    </rPh>
    <rPh sb="30" eb="31">
      <t>レイ</t>
    </rPh>
    <rPh sb="31" eb="32">
      <t>ダイ</t>
    </rPh>
    <rPh sb="35" eb="36">
      <t>ジョウ</t>
    </rPh>
    <rPh sb="39" eb="40">
      <t>ダイ</t>
    </rPh>
    <rPh sb="41" eb="42">
      <t>コウ</t>
    </rPh>
    <rPh sb="46" eb="48">
      <t>ジュンヨウ</t>
    </rPh>
    <rPh sb="50" eb="52">
      <t>バアイ</t>
    </rPh>
    <rPh sb="53" eb="54">
      <t>フク</t>
    </rPh>
    <phoneticPr fontId="1"/>
  </si>
  <si>
    <t>事務所の名称及び所在地</t>
    <rPh sb="0" eb="2">
      <t>ジム</t>
    </rPh>
    <rPh sb="2" eb="3">
      <t>ショ</t>
    </rPh>
    <rPh sb="4" eb="6">
      <t>メイショウ</t>
    </rPh>
    <rPh sb="6" eb="7">
      <t>オヨ</t>
    </rPh>
    <rPh sb="8" eb="11">
      <t>ショザイチ</t>
    </rPh>
    <phoneticPr fontId="1"/>
  </si>
  <si>
    <t>解体</t>
    <rPh sb="0" eb="2">
      <t>カイタイ</t>
    </rPh>
    <phoneticPr fontId="1"/>
  </si>
  <si>
    <t>法人番号（法人の場合）</t>
    <rPh sb="0" eb="2">
      <t>ホウジン</t>
    </rPh>
    <rPh sb="2" eb="4">
      <t>バンゴウ</t>
    </rPh>
    <rPh sb="5" eb="7">
      <t>ホウジン</t>
    </rPh>
    <rPh sb="8" eb="10">
      <t>バアイ</t>
    </rPh>
    <phoneticPr fontId="1"/>
  </si>
  <si>
    <t>（ふりがな）</t>
    <phoneticPr fontId="1"/>
  </si>
  <si>
    <t>ＦＡＸ</t>
    <phoneticPr fontId="1"/>
  </si>
  <si>
    <t>ガラス</t>
    <phoneticPr fontId="1"/>
  </si>
  <si>
    <t>しゆんせつ</t>
    <phoneticPr fontId="1"/>
  </si>
  <si>
    <t>愛媛県建設工事請負業者選定要領（昭和39年７月愛媛県告示第607号）第３条第１項に掲げる要件を全て満たしている者であること。</t>
    <phoneticPr fontId="1"/>
  </si>
  <si>
    <t>資格の種類</t>
    <rPh sb="0" eb="2">
      <t>シカク</t>
    </rPh>
    <rPh sb="3" eb="5">
      <t>シュルイ</t>
    </rPh>
    <phoneticPr fontId="1"/>
  </si>
  <si>
    <t>(     )-(     )-(      )</t>
  </si>
  <si>
    <t>(     )-(     )-(      )</t>
    <phoneticPr fontId="1"/>
  </si>
  <si>
    <t>　 有</t>
    <rPh sb="2" eb="3">
      <t>ア</t>
    </rPh>
    <phoneticPr fontId="1"/>
  </si>
  <si>
    <t>　 無</t>
    <rPh sb="2" eb="3">
      <t>ム</t>
    </rPh>
    <phoneticPr fontId="1"/>
  </si>
  <si>
    <t>（該当するものを☑すること。)</t>
    <phoneticPr fontId="1"/>
  </si>
  <si>
    <t>～</t>
    <phoneticPr fontId="1"/>
  </si>
  <si>
    <t>台</t>
    <phoneticPr fontId="1"/>
  </si>
  <si>
    <t>　 達成している</t>
    <rPh sb="2" eb="4">
      <t>タッセイ</t>
    </rPh>
    <phoneticPr fontId="1"/>
  </si>
  <si>
    <t>　 達成していない</t>
    <rPh sb="2" eb="4">
      <t>タッセイ</t>
    </rPh>
    <phoneticPr fontId="1"/>
  </si>
  <si>
    <t>(2)　障害者の雇用義務がある者の雇用義務の達成状況　（上記(1)で「有」を選んだ場合に限り記入すること。）</t>
    <rPh sb="4" eb="7">
      <t>ショウガイシャ</t>
    </rPh>
    <rPh sb="8" eb="10">
      <t>コヨウ</t>
    </rPh>
    <rPh sb="10" eb="12">
      <t>ギム</t>
    </rPh>
    <rPh sb="15" eb="16">
      <t>シャ</t>
    </rPh>
    <rPh sb="17" eb="19">
      <t>コヨウ</t>
    </rPh>
    <rPh sb="19" eb="21">
      <t>ギム</t>
    </rPh>
    <rPh sb="22" eb="24">
      <t>タッセイ</t>
    </rPh>
    <rPh sb="24" eb="26">
      <t>ジョウキョウ</t>
    </rPh>
    <rPh sb="28" eb="30">
      <t>ジョウキ</t>
    </rPh>
    <rPh sb="38" eb="39">
      <t>エラ</t>
    </rPh>
    <rPh sb="41" eb="43">
      <t>バアイ</t>
    </rPh>
    <phoneticPr fontId="1"/>
  </si>
  <si>
    <t>(3)　障害者の雇用の有無　（上記(1)で「無」を選んだ場合に限り記入すること。）</t>
    <rPh sb="4" eb="7">
      <t>ショウガイシャ</t>
    </rPh>
    <rPh sb="8" eb="10">
      <t>コヨウ</t>
    </rPh>
    <rPh sb="11" eb="13">
      <t>ウム</t>
    </rPh>
    <rPh sb="22" eb="23">
      <t>ナ</t>
    </rPh>
    <rPh sb="25" eb="26">
      <t>エラ</t>
    </rPh>
    <phoneticPr fontId="1"/>
  </si>
  <si>
    <t>(2)　子会社</t>
    <rPh sb="4" eb="5">
      <t>コ</t>
    </rPh>
    <rPh sb="5" eb="7">
      <t>カイシャ</t>
    </rPh>
    <phoneticPr fontId="1"/>
  </si>
  <si>
    <t>（該当するものを☑すること。)</t>
    <phoneticPr fontId="1"/>
  </si>
  <si>
    <t>　 有</t>
    <rPh sb="2" eb="3">
      <t>ユウ</t>
    </rPh>
    <phoneticPr fontId="1"/>
  </si>
  <si>
    <t>(3)　役員の兼任</t>
    <rPh sb="4" eb="6">
      <t>ヤクイン</t>
    </rPh>
    <rPh sb="7" eb="9">
      <t>ケンニン</t>
    </rPh>
    <phoneticPr fontId="1"/>
  </si>
  <si>
    <t>　 普　通</t>
    <phoneticPr fontId="1"/>
  </si>
  <si>
    <t>　 当　座</t>
    <rPh sb="2" eb="3">
      <t>トウ</t>
    </rPh>
    <rPh sb="4" eb="5">
      <t>ザ</t>
    </rPh>
    <phoneticPr fontId="1"/>
  </si>
  <si>
    <t>代表者役職名１</t>
    <rPh sb="3" eb="6">
      <t>ヤクショクメイ</t>
    </rPh>
    <phoneticPr fontId="1"/>
  </si>
  <si>
    <t>代表取締役</t>
    <phoneticPr fontId="1"/>
  </si>
  <si>
    <t>代表取締役社長</t>
    <phoneticPr fontId="1"/>
  </si>
  <si>
    <t>営業所長</t>
    <phoneticPr fontId="1"/>
  </si>
  <si>
    <t>支店長</t>
    <phoneticPr fontId="1"/>
  </si>
  <si>
    <t>取締役</t>
    <phoneticPr fontId="1"/>
  </si>
  <si>
    <t>取締役社長</t>
    <phoneticPr fontId="1"/>
  </si>
  <si>
    <t>代表取締役副社長</t>
    <phoneticPr fontId="1"/>
  </si>
  <si>
    <t>代表社員</t>
    <phoneticPr fontId="1"/>
  </si>
  <si>
    <t>代表者</t>
    <phoneticPr fontId="1"/>
  </si>
  <si>
    <t>代表理事</t>
    <phoneticPr fontId="1"/>
  </si>
  <si>
    <t>理事長</t>
    <phoneticPr fontId="1"/>
  </si>
  <si>
    <t>所長</t>
    <phoneticPr fontId="1"/>
  </si>
  <si>
    <t>代表者役職名２</t>
    <rPh sb="3" eb="6">
      <t>ヤクショクメイ</t>
    </rPh>
    <phoneticPr fontId="1"/>
  </si>
  <si>
    <t>取締役社長</t>
    <phoneticPr fontId="1"/>
  </si>
  <si>
    <t>代表取締役</t>
    <phoneticPr fontId="1"/>
  </si>
  <si>
    <t>代表取締役副社長</t>
    <phoneticPr fontId="1"/>
  </si>
  <si>
    <t>代表社員</t>
    <phoneticPr fontId="1"/>
  </si>
  <si>
    <t>理事長</t>
    <phoneticPr fontId="1"/>
  </si>
  <si>
    <t>社長</t>
    <rPh sb="0" eb="2">
      <t>シャチョウ</t>
    </rPh>
    <phoneticPr fontId="1"/>
  </si>
  <si>
    <t>副社長</t>
    <rPh sb="0" eb="3">
      <t>フクシャチョウ</t>
    </rPh>
    <phoneticPr fontId="1"/>
  </si>
  <si>
    <t>無限責任社員</t>
    <rPh sb="0" eb="2">
      <t>ムゲン</t>
    </rPh>
    <rPh sb="2" eb="4">
      <t>セキニン</t>
    </rPh>
    <rPh sb="4" eb="6">
      <t>シャイン</t>
    </rPh>
    <phoneticPr fontId="1"/>
  </si>
  <si>
    <t>管財人</t>
    <rPh sb="0" eb="3">
      <t>カンザイニン</t>
    </rPh>
    <phoneticPr fontId="1"/>
  </si>
  <si>
    <t>会長</t>
    <rPh sb="0" eb="2">
      <t>カイチョウ</t>
    </rPh>
    <phoneticPr fontId="1"/>
  </si>
  <si>
    <t>所長</t>
    <rPh sb="0" eb="2">
      <t>ショチョウ</t>
    </rPh>
    <phoneticPr fontId="1"/>
  </si>
  <si>
    <t>法人コード</t>
    <rPh sb="0" eb="2">
      <t>ホウジン</t>
    </rPh>
    <phoneticPr fontId="1"/>
  </si>
  <si>
    <t>個人</t>
    <rPh sb="0" eb="2">
      <t>コジン</t>
    </rPh>
    <phoneticPr fontId="1"/>
  </si>
  <si>
    <t>株式会社</t>
    <rPh sb="0" eb="2">
      <t>カブシキ</t>
    </rPh>
    <rPh sb="2" eb="4">
      <t>カイシャ</t>
    </rPh>
    <phoneticPr fontId="1"/>
  </si>
  <si>
    <t>有限会社</t>
    <rPh sb="0" eb="2">
      <t>ユウゲン</t>
    </rPh>
    <rPh sb="2" eb="4">
      <t>カイシャ</t>
    </rPh>
    <phoneticPr fontId="1"/>
  </si>
  <si>
    <t>合名会社</t>
    <rPh sb="0" eb="2">
      <t>ゴウメイ</t>
    </rPh>
    <rPh sb="2" eb="4">
      <t>カイシャ</t>
    </rPh>
    <phoneticPr fontId="1"/>
  </si>
  <si>
    <t>合資会社</t>
    <rPh sb="0" eb="2">
      <t>ゴウシ</t>
    </rPh>
    <rPh sb="2" eb="4">
      <t>カイシャ</t>
    </rPh>
    <phoneticPr fontId="1"/>
  </si>
  <si>
    <t>社団法人</t>
    <rPh sb="0" eb="2">
      <t>シャダン</t>
    </rPh>
    <rPh sb="2" eb="4">
      <t>ホウジン</t>
    </rPh>
    <phoneticPr fontId="1"/>
  </si>
  <si>
    <t>財団法人</t>
    <rPh sb="0" eb="2">
      <t>ザイダン</t>
    </rPh>
    <rPh sb="2" eb="4">
      <t>ホウジン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</si>
  <si>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</si>
  <si>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協同組合</t>
    <rPh sb="0" eb="2">
      <t>キョウドウ</t>
    </rPh>
    <rPh sb="2" eb="4">
      <t>クミアイ</t>
    </rPh>
    <phoneticPr fontId="1"/>
  </si>
  <si>
    <t>商業組合</t>
    <rPh sb="0" eb="2">
      <t>ショウギョウ</t>
    </rPh>
    <rPh sb="2" eb="4">
      <t>クミアイ</t>
    </rPh>
    <phoneticPr fontId="1"/>
  </si>
  <si>
    <t>工業組合</t>
    <rPh sb="0" eb="2">
      <t>コウギョウ</t>
    </rPh>
    <rPh sb="2" eb="4">
      <t>クミアイ</t>
    </rPh>
    <phoneticPr fontId="1"/>
  </si>
  <si>
    <t>企業組合</t>
    <rPh sb="0" eb="2">
      <t>キギョウ</t>
    </rPh>
    <rPh sb="2" eb="4">
      <t>クミアイ</t>
    </rPh>
    <phoneticPr fontId="1"/>
  </si>
  <si>
    <t>協業組合</t>
    <rPh sb="0" eb="2">
      <t>キョウギョウ</t>
    </rPh>
    <rPh sb="2" eb="4">
      <t>クミアイ</t>
    </rPh>
    <phoneticPr fontId="1"/>
  </si>
  <si>
    <t>農業協同組合</t>
    <rPh sb="0" eb="2">
      <t>ノウギョウ</t>
    </rPh>
    <rPh sb="2" eb="4">
      <t>キョウドウ</t>
    </rPh>
    <rPh sb="4" eb="6">
      <t>クミアイ</t>
    </rPh>
    <phoneticPr fontId="1"/>
  </si>
  <si>
    <t>漁業協同組合</t>
    <rPh sb="0" eb="2">
      <t>ギョギョウ</t>
    </rPh>
    <rPh sb="2" eb="4">
      <t>キョウドウ</t>
    </rPh>
    <rPh sb="4" eb="6">
      <t>クミアイ</t>
    </rPh>
    <phoneticPr fontId="1"/>
  </si>
  <si>
    <t>生活協同組合</t>
    <rPh sb="0" eb="2">
      <t>セイカツ</t>
    </rPh>
    <rPh sb="2" eb="4">
      <t>キョウドウ</t>
    </rPh>
    <rPh sb="4" eb="6">
      <t>クミアイ</t>
    </rPh>
    <phoneticPr fontId="1"/>
  </si>
  <si>
    <t>一般社団法人</t>
    <rPh sb="0" eb="2">
      <t>イッパン</t>
    </rPh>
    <rPh sb="2" eb="4">
      <t>シャダン</t>
    </rPh>
    <rPh sb="4" eb="6">
      <t>ホウジン</t>
    </rPh>
    <phoneticPr fontId="1"/>
  </si>
  <si>
    <t>一般財団法人</t>
    <rPh sb="0" eb="2">
      <t>イッパン</t>
    </rPh>
    <rPh sb="2" eb="4">
      <t>ザイダン</t>
    </rPh>
    <rPh sb="4" eb="6">
      <t>ホウジン</t>
    </rPh>
    <phoneticPr fontId="1"/>
  </si>
  <si>
    <t>公益社団法人</t>
    <rPh sb="0" eb="2">
      <t>コウエキ</t>
    </rPh>
    <rPh sb="2" eb="4">
      <t>シャダン</t>
    </rPh>
    <rPh sb="4" eb="6">
      <t>ホウジン</t>
    </rPh>
    <phoneticPr fontId="1"/>
  </si>
  <si>
    <t>公益財団法人</t>
    <rPh sb="0" eb="2">
      <t>コウエキ</t>
    </rPh>
    <rPh sb="2" eb="4">
      <t>ザイダン</t>
    </rPh>
    <rPh sb="4" eb="6">
      <t>ホウジン</t>
    </rPh>
    <phoneticPr fontId="1"/>
  </si>
  <si>
    <t>業種</t>
    <rPh sb="0" eb="2">
      <t>ギョウシュ</t>
    </rPh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</si>
  <si>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</si>
  <si>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</si>
  <si>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</si>
  <si>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</si>
  <si>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</si>
  <si>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電気工事</t>
    <phoneticPr fontId="1"/>
  </si>
  <si>
    <t>管工事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</si>
  <si>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</si>
  <si>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</si>
  <si>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</si>
  <si>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解体工事</t>
    <phoneticPr fontId="1"/>
  </si>
  <si>
    <t>舗装工事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</si>
  <si>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</si>
  <si>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</si>
  <si>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</si>
  <si>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</si>
  <si>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</si>
  <si>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</si>
  <si>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</si>
  <si>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</si>
  <si>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</si>
  <si>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造園工事</t>
    <phoneticPr fontId="1"/>
  </si>
  <si>
    <t>さく井工事</t>
    <phoneticPr fontId="1"/>
  </si>
  <si>
    <t>建具工事</t>
    <phoneticPr fontId="1"/>
  </si>
  <si>
    <t>水道施設工事</t>
    <phoneticPr fontId="1"/>
  </si>
  <si>
    <t>消防施設工事</t>
    <phoneticPr fontId="1"/>
  </si>
  <si>
    <t>清掃施設工事</t>
    <phoneticPr fontId="1"/>
  </si>
  <si>
    <t xml:space="preserve">    -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</si>
  <si>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</si>
  <si>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</si>
  <si>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５　経営事項審査の審査基準日</t>
    <rPh sb="2" eb="4">
      <t>ケイエイ</t>
    </rPh>
    <rPh sb="4" eb="6">
      <t>ジコウ</t>
    </rPh>
    <rPh sb="6" eb="8">
      <t>シンサ</t>
    </rPh>
    <rPh sb="9" eb="11">
      <t>シンサ</t>
    </rPh>
    <rPh sb="11" eb="13">
      <t>キジュン</t>
    </rPh>
    <rPh sb="13" eb="14">
      <t>ビ</t>
    </rPh>
    <phoneticPr fontId="1"/>
  </si>
  <si>
    <t>６　資本金額</t>
    <rPh sb="2" eb="4">
      <t>シホン</t>
    </rPh>
    <rPh sb="4" eb="6">
      <t>キンガク</t>
    </rPh>
    <phoneticPr fontId="1"/>
  </si>
  <si>
    <t>７　愛媛県電子入札用　業者ＩＤ(建設工事)</t>
    <rPh sb="2" eb="4">
      <t>エヒメ</t>
    </rPh>
    <rPh sb="4" eb="5">
      <t>ケン</t>
    </rPh>
    <rPh sb="5" eb="7">
      <t>デンシ</t>
    </rPh>
    <rPh sb="7" eb="10">
      <t>ニュウサツヨウ</t>
    </rPh>
    <rPh sb="11" eb="13">
      <t>ギョウシャ</t>
    </rPh>
    <rPh sb="16" eb="18">
      <t>ケンセツ</t>
    </rPh>
    <rPh sb="18" eb="20">
      <t>コウジ</t>
    </rPh>
    <phoneticPr fontId="1"/>
  </si>
  <si>
    <t>８　発注を希望する業種（○印を記入すること。）</t>
    <rPh sb="2" eb="4">
      <t>ハッチュウ</t>
    </rPh>
    <rPh sb="5" eb="7">
      <t>キボウ</t>
    </rPh>
    <rPh sb="9" eb="11">
      <t>ギョウシュ</t>
    </rPh>
    <rPh sb="13" eb="14">
      <t>シルシ</t>
    </rPh>
    <rPh sb="15" eb="17">
      <t>キニュウ</t>
    </rPh>
    <phoneticPr fontId="1"/>
  </si>
  <si>
    <t>９　許可を受けた建設業の種類（○印を記入すること。）</t>
    <rPh sb="2" eb="4">
      <t>キョカ</t>
    </rPh>
    <rPh sb="5" eb="6">
      <t>ウ</t>
    </rPh>
    <rPh sb="8" eb="11">
      <t>ケンセツギョウ</t>
    </rPh>
    <rPh sb="12" eb="14">
      <t>シュルイ</t>
    </rPh>
    <rPh sb="16" eb="17">
      <t>シルシ</t>
    </rPh>
    <rPh sb="18" eb="20">
      <t>キニュウ</t>
    </rPh>
    <phoneticPr fontId="1"/>
  </si>
  <si>
    <t>10　役職員数</t>
    <rPh sb="3" eb="4">
      <t>エキ</t>
    </rPh>
    <rPh sb="4" eb="7">
      <t>ショクインスウ</t>
    </rPh>
    <phoneticPr fontId="1"/>
  </si>
  <si>
    <t>11　地域貢献活動の状況</t>
    <rPh sb="3" eb="5">
      <t>チイキ</t>
    </rPh>
    <rPh sb="5" eb="7">
      <t>コウケン</t>
    </rPh>
    <rPh sb="7" eb="9">
      <t>カツドウ</t>
    </rPh>
    <rPh sb="10" eb="12">
      <t>ジョウキョウ</t>
    </rPh>
    <phoneticPr fontId="1"/>
  </si>
  <si>
    <t>13　インターンシップ、出前講座等の実施状況</t>
    <phoneticPr fontId="1"/>
  </si>
  <si>
    <t>15　建設業労働災害防止協会（建災防）への加入状況</t>
    <rPh sb="3" eb="6">
      <t>ケンセツギョウ</t>
    </rPh>
    <rPh sb="6" eb="8">
      <t>ロウドウ</t>
    </rPh>
    <rPh sb="8" eb="10">
      <t>サイガイ</t>
    </rPh>
    <rPh sb="10" eb="12">
      <t>ボウシ</t>
    </rPh>
    <rPh sb="12" eb="14">
      <t>キョウカイ</t>
    </rPh>
    <rPh sb="15" eb="16">
      <t>ダテ</t>
    </rPh>
    <rPh sb="16" eb="17">
      <t>ワザワ</t>
    </rPh>
    <rPh sb="17" eb="18">
      <t>ボウ</t>
    </rPh>
    <rPh sb="21" eb="23">
      <t>カニュウ</t>
    </rPh>
    <rPh sb="23" eb="25">
      <t>ジョウキョウ</t>
    </rPh>
    <phoneticPr fontId="1"/>
  </si>
  <si>
    <t>16　第三者賠償責任補償保険（年間包括契約に限る。）への加入状況</t>
    <rPh sb="3" eb="4">
      <t>ダイ</t>
    </rPh>
    <rPh sb="4" eb="6">
      <t>サンシャ</t>
    </rPh>
    <rPh sb="6" eb="8">
      <t>バイショウ</t>
    </rPh>
    <rPh sb="8" eb="10">
      <t>セキニン</t>
    </rPh>
    <rPh sb="10" eb="12">
      <t>ホショウ</t>
    </rPh>
    <rPh sb="12" eb="14">
      <t>ホケン</t>
    </rPh>
    <rPh sb="15" eb="17">
      <t>ネンカン</t>
    </rPh>
    <rPh sb="17" eb="19">
      <t>ホウカツ</t>
    </rPh>
    <rPh sb="19" eb="21">
      <t>ケイヤク</t>
    </rPh>
    <rPh sb="22" eb="23">
      <t>カギ</t>
    </rPh>
    <rPh sb="28" eb="30">
      <t>カニュウ</t>
    </rPh>
    <rPh sb="30" eb="32">
      <t>ジョウキョウ</t>
    </rPh>
    <phoneticPr fontId="1"/>
  </si>
  <si>
    <t>17　不当要求防止責任者講習受講状況</t>
    <rPh sb="3" eb="5">
      <t>フトウ</t>
    </rPh>
    <rPh sb="5" eb="7">
      <t>ヨウキュウ</t>
    </rPh>
    <rPh sb="7" eb="9">
      <t>ボウシ</t>
    </rPh>
    <rPh sb="9" eb="12">
      <t>セキニンシャ</t>
    </rPh>
    <rPh sb="12" eb="14">
      <t>コウシュウ</t>
    </rPh>
    <rPh sb="14" eb="16">
      <t>ジュコウ</t>
    </rPh>
    <rPh sb="16" eb="18">
      <t>ジョウキョウ</t>
    </rPh>
    <phoneticPr fontId="1"/>
  </si>
  <si>
    <t>18　協力雇用主への登録状況</t>
    <rPh sb="3" eb="5">
      <t>キョウリョク</t>
    </rPh>
    <rPh sb="5" eb="8">
      <t>コヨウヌシ</t>
    </rPh>
    <rPh sb="10" eb="12">
      <t>トウロク</t>
    </rPh>
    <rPh sb="12" eb="14">
      <t>ジョウキョウ</t>
    </rPh>
    <phoneticPr fontId="1"/>
  </si>
  <si>
    <t>登録の有無</t>
    <rPh sb="0" eb="2">
      <t>トウロク</t>
    </rPh>
    <rPh sb="3" eb="5">
      <t>ウム</t>
    </rPh>
    <phoneticPr fontId="1"/>
  </si>
  <si>
    <t>登録年月</t>
    <rPh sb="0" eb="2">
      <t>トウロク</t>
    </rPh>
    <rPh sb="2" eb="4">
      <t>ネンゲツ</t>
    </rPh>
    <phoneticPr fontId="1"/>
  </si>
  <si>
    <t>19　えひめジョブチャレンジＵ－15事業　受入事業所等への登録状況</t>
    <rPh sb="18" eb="20">
      <t>ジギョウ</t>
    </rPh>
    <rPh sb="21" eb="22">
      <t>ウ</t>
    </rPh>
    <rPh sb="22" eb="23">
      <t>イ</t>
    </rPh>
    <rPh sb="23" eb="26">
      <t>ジギョウショ</t>
    </rPh>
    <rPh sb="26" eb="27">
      <t>トウ</t>
    </rPh>
    <rPh sb="29" eb="31">
      <t>トウロク</t>
    </rPh>
    <rPh sb="31" eb="33">
      <t>ジョウキョウ</t>
    </rPh>
    <phoneticPr fontId="1"/>
  </si>
  <si>
    <t>生　年　月　日</t>
    <rPh sb="0" eb="1">
      <t>ナマ</t>
    </rPh>
    <rPh sb="2" eb="3">
      <t>ネン</t>
    </rPh>
    <rPh sb="4" eb="5">
      <t>ガツ</t>
    </rPh>
    <rPh sb="6" eb="7">
      <t>ヒ</t>
    </rPh>
    <phoneticPr fontId="1"/>
  </si>
  <si>
    <t>表　彰　の　種　類</t>
    <phoneticPr fontId="1"/>
  </si>
  <si>
    <t>雇用年月日</t>
    <rPh sb="0" eb="2">
      <t>コヨウ</t>
    </rPh>
    <rPh sb="2" eb="5">
      <t>ネンガッピ</t>
    </rPh>
    <phoneticPr fontId="1"/>
  </si>
  <si>
    <t>有無</t>
    <rPh sb="0" eb="2">
      <t>ウム</t>
    </rPh>
    <phoneticPr fontId="1"/>
  </si>
  <si>
    <t>◯</t>
    <phoneticPr fontId="1"/>
  </si>
  <si>
    <t>市町村</t>
    <rPh sb="0" eb="3">
      <t>シチョウソン</t>
    </rPh>
    <phoneticPr fontId="1"/>
  </si>
  <si>
    <t>愛媛県松山市</t>
    <rPh sb="3" eb="6">
      <t>マツヤマシ</t>
    </rPh>
    <phoneticPr fontId="1"/>
  </si>
  <si>
    <t>愛媛県今治市</t>
    <rPh sb="3" eb="6">
      <t>イマバリシ</t>
    </rPh>
    <phoneticPr fontId="1"/>
  </si>
  <si>
    <t>愛媛県宇和島市</t>
    <rPh sb="3" eb="7">
      <t>ウワジマシ</t>
    </rPh>
    <phoneticPr fontId="1"/>
  </si>
  <si>
    <t>愛媛県八幡浜市</t>
    <rPh sb="3" eb="7">
      <t>ヤワタハマシ</t>
    </rPh>
    <phoneticPr fontId="1"/>
  </si>
  <si>
    <t>愛媛県新居浜市</t>
    <rPh sb="3" eb="7">
      <t>ニイハマシ</t>
    </rPh>
    <phoneticPr fontId="1"/>
  </si>
  <si>
    <t>愛媛県西条市</t>
    <rPh sb="3" eb="6">
      <t>サイジョウシ</t>
    </rPh>
    <phoneticPr fontId="1"/>
  </si>
  <si>
    <t>愛媛県大洲市</t>
    <rPh sb="3" eb="6">
      <t>オオズシ</t>
    </rPh>
    <phoneticPr fontId="1"/>
  </si>
  <si>
    <t>愛媛県伊予市</t>
    <rPh sb="3" eb="6">
      <t>イヨシ</t>
    </rPh>
    <phoneticPr fontId="1"/>
  </si>
  <si>
    <t>愛媛県四国中央市</t>
    <rPh sb="3" eb="5">
      <t>シコク</t>
    </rPh>
    <rPh sb="5" eb="7">
      <t>チュウオウ</t>
    </rPh>
    <rPh sb="7" eb="8">
      <t>シ</t>
    </rPh>
    <phoneticPr fontId="1"/>
  </si>
  <si>
    <t>愛媛県西予市</t>
    <rPh sb="3" eb="5">
      <t>セイヨ</t>
    </rPh>
    <rPh sb="5" eb="6">
      <t>シ</t>
    </rPh>
    <phoneticPr fontId="1"/>
  </si>
  <si>
    <t>愛媛県東温市</t>
    <rPh sb="3" eb="5">
      <t>トウオン</t>
    </rPh>
    <rPh sb="5" eb="6">
      <t>シ</t>
    </rPh>
    <phoneticPr fontId="1"/>
  </si>
  <si>
    <t>愛媛県越智郡松前町</t>
    <rPh sb="3" eb="6">
      <t>オチグン</t>
    </rPh>
    <rPh sb="6" eb="9">
      <t>マサキチョウ</t>
    </rPh>
    <phoneticPr fontId="1"/>
  </si>
  <si>
    <t>愛媛県上浮穴郡久万高原町</t>
    <rPh sb="3" eb="7">
      <t>カミウケナグン</t>
    </rPh>
    <rPh sb="7" eb="12">
      <t>クマコウゲンチョウ</t>
    </rPh>
    <phoneticPr fontId="1"/>
  </si>
  <si>
    <t>愛媛県伊予郡松前町</t>
    <rPh sb="3" eb="5">
      <t>イヨ</t>
    </rPh>
    <rPh sb="5" eb="6">
      <t>グン</t>
    </rPh>
    <rPh sb="6" eb="9">
      <t>マサキチョウ</t>
    </rPh>
    <phoneticPr fontId="1"/>
  </si>
  <si>
    <t>愛媛県伊予郡砥部町</t>
    <rPh sb="3" eb="5">
      <t>イヨ</t>
    </rPh>
    <rPh sb="5" eb="6">
      <t>グン</t>
    </rPh>
    <rPh sb="6" eb="9">
      <t>トベチョウ</t>
    </rPh>
    <phoneticPr fontId="1"/>
  </si>
  <si>
    <t>愛媛県喜多郡内子町</t>
    <rPh sb="3" eb="6">
      <t>キタグン</t>
    </rPh>
    <rPh sb="6" eb="9">
      <t>ウチコチョウ</t>
    </rPh>
    <phoneticPr fontId="1"/>
  </si>
  <si>
    <t>愛媛県西宇和郡伊方町</t>
    <rPh sb="3" eb="7">
      <t>ニシウワグン</t>
    </rPh>
    <rPh sb="7" eb="10">
      <t>イカタチョウ</t>
    </rPh>
    <phoneticPr fontId="1"/>
  </si>
  <si>
    <t>愛媛県北宇和郡松野町</t>
    <rPh sb="3" eb="7">
      <t>キタウワグン</t>
    </rPh>
    <rPh sb="7" eb="10">
      <t>マツノチョウ</t>
    </rPh>
    <phoneticPr fontId="1"/>
  </si>
  <si>
    <t>愛媛県北宇和郡鬼北町</t>
    <rPh sb="3" eb="7">
      <t>キタウワグン</t>
    </rPh>
    <rPh sb="7" eb="10">
      <t>キホクチョウ</t>
    </rPh>
    <phoneticPr fontId="1"/>
  </si>
  <si>
    <t>愛媛県南宇和郡愛南町</t>
    <rPh sb="3" eb="7">
      <t>ミナミウワグン</t>
    </rPh>
    <rPh sb="7" eb="10">
      <t>アイナンチョウ</t>
    </rPh>
    <phoneticPr fontId="1"/>
  </si>
  <si>
    <t>その他</t>
    <rPh sb="2" eb="3">
      <t>タ</t>
    </rPh>
    <phoneticPr fontId="1"/>
  </si>
  <si>
    <t>コード</t>
    <phoneticPr fontId="1"/>
  </si>
  <si>
    <t>業者コード</t>
    <rPh sb="0" eb="2">
      <t>ギョウシャ</t>
    </rPh>
    <phoneticPr fontId="1"/>
  </si>
  <si>
    <t>略称</t>
    <rPh sb="0" eb="1">
      <t>リャク</t>
    </rPh>
    <phoneticPr fontId="1"/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</si>
  <si>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</si>
  <si>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</si>
  <si>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</si>
  <si>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</si>
  <si>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</si>
  <si>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</si>
  <si>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</si>
  <si>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</si>
  <si>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</si>
  <si>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し</t>
  </si>
  <si>
    <t>板</t>
  </si>
  <si>
    <t>ガ</t>
  </si>
  <si>
    <t>塗</t>
  </si>
  <si>
    <t>防</t>
  </si>
  <si>
    <t>内</t>
  </si>
  <si>
    <t>機</t>
  </si>
  <si>
    <t>水</t>
  </si>
  <si>
    <t>消</t>
  </si>
  <si>
    <t>清</t>
  </si>
  <si>
    <t>解</t>
  </si>
  <si>
    <t>筋</t>
    <rPh sb="0" eb="1">
      <t>キン</t>
    </rPh>
    <phoneticPr fontId="1"/>
  </si>
  <si>
    <t>ほ</t>
    <phoneticPr fontId="1"/>
  </si>
  <si>
    <t>絶</t>
    <rPh sb="0" eb="1">
      <t>ゼツ</t>
    </rPh>
    <phoneticPr fontId="1"/>
  </si>
  <si>
    <t>通</t>
    <rPh sb="0" eb="1">
      <t>ツウ</t>
    </rPh>
    <phoneticPr fontId="1"/>
  </si>
  <si>
    <t>園</t>
    <rPh sb="0" eb="1">
      <t>ソノ</t>
    </rPh>
    <phoneticPr fontId="1"/>
  </si>
  <si>
    <t>井</t>
    <rPh sb="0" eb="1">
      <t>イ</t>
    </rPh>
    <phoneticPr fontId="1"/>
  </si>
  <si>
    <t>具</t>
    <rPh sb="0" eb="1">
      <t>グ</t>
    </rPh>
    <phoneticPr fontId="1"/>
  </si>
  <si>
    <t>タイル・
れんが・
ブロック</t>
    <phoneticPr fontId="1"/>
  </si>
  <si>
    <t>様式第１号（第３条、第４条、様式第２号関係）　建設工事入札参加資格審査申請書</t>
    <rPh sb="10" eb="11">
      <t>ダイ</t>
    </rPh>
    <rPh sb="12" eb="13">
      <t>ジョウ</t>
    </rPh>
    <phoneticPr fontId="1"/>
  </si>
  <si>
    <t>１　申請要件　（該当するものを☑すること。)</t>
    <rPh sb="2" eb="4">
      <t>シンセイ</t>
    </rPh>
    <rPh sb="4" eb="6">
      <t>ヨウケン</t>
    </rPh>
    <rPh sb="8" eb="10">
      <t>ガイトウ</t>
    </rPh>
    <phoneticPr fontId="1"/>
  </si>
  <si>
    <t>（該当するものを☑すること。)</t>
    <phoneticPr fontId="1"/>
  </si>
  <si>
    <t>30　主要取引金融機関名（支店名まで記入すること。)　（該当するものを☑すること。)</t>
    <phoneticPr fontId="1"/>
  </si>
  <si>
    <t>　　　　　　　年　　　　　　月　　　　　　　日</t>
    <rPh sb="7" eb="8">
      <t>ネン</t>
    </rPh>
    <rPh sb="14" eb="15">
      <t>ガツ</t>
    </rPh>
    <rPh sb="22" eb="23">
      <t>ニチ</t>
    </rPh>
    <phoneticPr fontId="1"/>
  </si>
  <si>
    <t>四国地方整備局優良工事表彰</t>
    <rPh sb="0" eb="7">
      <t>シコクチホウセイビキョク</t>
    </rPh>
    <rPh sb="7" eb="9">
      <t>ユウリョウ</t>
    </rPh>
    <rPh sb="9" eb="11">
      <t>コウジ</t>
    </rPh>
    <rPh sb="11" eb="13">
      <t>ヒョウショウ</t>
    </rPh>
    <phoneticPr fontId="1"/>
  </si>
  <si>
    <t>四国地方整備局安全工事表彰</t>
    <rPh sb="0" eb="7">
      <t>シコクチホウセイビキョク</t>
    </rPh>
    <rPh sb="7" eb="9">
      <t>アンゼン</t>
    </rPh>
    <rPh sb="9" eb="11">
      <t>コウジ</t>
    </rPh>
    <rPh sb="11" eb="13">
      <t>ヒョウショウ</t>
    </rPh>
    <phoneticPr fontId="1"/>
  </si>
  <si>
    <t>四国地方整備局各事務所・管理所優良工事表彰</t>
    <rPh sb="0" eb="7">
      <t>シコクチホウセイビキョク</t>
    </rPh>
    <rPh sb="7" eb="10">
      <t>カクジム</t>
    </rPh>
    <rPh sb="10" eb="11">
      <t>ショ</t>
    </rPh>
    <rPh sb="12" eb="14">
      <t>カンリ</t>
    </rPh>
    <rPh sb="14" eb="15">
      <t>ショ</t>
    </rPh>
    <rPh sb="15" eb="17">
      <t>ユウリョウ</t>
    </rPh>
    <rPh sb="17" eb="19">
      <t>コウジ</t>
    </rPh>
    <rPh sb="19" eb="21">
      <t>ヒョウショウ</t>
    </rPh>
    <phoneticPr fontId="1"/>
  </si>
  <si>
    <t>建設業退職金共済制度普及協力者表彰</t>
    <rPh sb="0" eb="3">
      <t>ケンセツギョウ</t>
    </rPh>
    <rPh sb="3" eb="6">
      <t>タイショクキン</t>
    </rPh>
    <rPh sb="6" eb="8">
      <t>キョウサイ</t>
    </rPh>
    <rPh sb="8" eb="10">
      <t>セイド</t>
    </rPh>
    <rPh sb="10" eb="12">
      <t>フキュウ</t>
    </rPh>
    <rPh sb="12" eb="15">
      <t>キョウリョクシャ</t>
    </rPh>
    <rPh sb="15" eb="17">
      <t>ヒョウショウ</t>
    </rPh>
    <phoneticPr fontId="1"/>
  </si>
  <si>
    <t>雇用改善優良事業所表彰</t>
    <rPh sb="0" eb="2">
      <t>コヨウ</t>
    </rPh>
    <rPh sb="2" eb="4">
      <t>カイゼン</t>
    </rPh>
    <rPh sb="4" eb="6">
      <t>ユウリョウ</t>
    </rPh>
    <rPh sb="6" eb="9">
      <t>ジギョウショ</t>
    </rPh>
    <rPh sb="9" eb="11">
      <t>ヒョウショウ</t>
    </rPh>
    <phoneticPr fontId="1"/>
  </si>
  <si>
    <t>安全衛生に係る優良事業場、団体又は功労者に対する表彰</t>
    <rPh sb="0" eb="2">
      <t>アンゼン</t>
    </rPh>
    <rPh sb="2" eb="4">
      <t>エイセイ</t>
    </rPh>
    <rPh sb="5" eb="6">
      <t>カカ</t>
    </rPh>
    <rPh sb="7" eb="9">
      <t>ユウリョウ</t>
    </rPh>
    <rPh sb="9" eb="11">
      <t>ジギョウ</t>
    </rPh>
    <rPh sb="11" eb="12">
      <t>ジョウ</t>
    </rPh>
    <rPh sb="13" eb="15">
      <t>ダンタイ</t>
    </rPh>
    <rPh sb="15" eb="16">
      <t>マタ</t>
    </rPh>
    <rPh sb="17" eb="20">
      <t>コウロウシャ</t>
    </rPh>
    <rPh sb="21" eb="22">
      <t>タイ</t>
    </rPh>
    <rPh sb="24" eb="26">
      <t>ヒョウショウ</t>
    </rPh>
    <phoneticPr fontId="1"/>
  </si>
  <si>
    <t>障害者雇用優良事業所表彰</t>
    <rPh sb="0" eb="2">
      <t>ショウガイ</t>
    </rPh>
    <rPh sb="2" eb="3">
      <t>シャ</t>
    </rPh>
    <rPh sb="3" eb="5">
      <t>コヨウ</t>
    </rPh>
    <rPh sb="5" eb="7">
      <t>ユウリョウ</t>
    </rPh>
    <rPh sb="7" eb="10">
      <t>ジギョウショ</t>
    </rPh>
    <rPh sb="10" eb="12">
      <t>ヒョウショウ</t>
    </rPh>
    <phoneticPr fontId="1"/>
  </si>
  <si>
    <t>四国地方整備局各事務所・管理所安全工事表彰</t>
    <rPh sb="0" eb="7">
      <t>シコクチホウセイビキョク</t>
    </rPh>
    <rPh sb="7" eb="10">
      <t>カクジム</t>
    </rPh>
    <rPh sb="10" eb="11">
      <t>ショ</t>
    </rPh>
    <rPh sb="12" eb="14">
      <t>カンリ</t>
    </rPh>
    <rPh sb="14" eb="15">
      <t>ショ</t>
    </rPh>
    <rPh sb="15" eb="17">
      <t>アンゼン</t>
    </rPh>
    <rPh sb="17" eb="19">
      <t>コウジ</t>
    </rPh>
    <rPh sb="19" eb="21">
      <t>ヒョウショウ</t>
    </rPh>
    <phoneticPr fontId="1"/>
  </si>
  <si>
    <t>愛媛県優良建設工事知事表彰</t>
    <rPh sb="0" eb="3">
      <t>エヒメケン</t>
    </rPh>
    <rPh sb="3" eb="5">
      <t>ユウリョウ</t>
    </rPh>
    <rPh sb="5" eb="7">
      <t>ケンセツ</t>
    </rPh>
    <rPh sb="7" eb="9">
      <t>コウジ</t>
    </rPh>
    <rPh sb="9" eb="11">
      <t>チジ</t>
    </rPh>
    <rPh sb="11" eb="13">
      <t>ヒョウショウ</t>
    </rPh>
    <phoneticPr fontId="1"/>
  </si>
  <si>
    <t>表彰区分</t>
    <rPh sb="0" eb="2">
      <t>ヒョウショウ</t>
    </rPh>
    <rPh sb="2" eb="4">
      <t>クブン</t>
    </rPh>
    <phoneticPr fontId="1"/>
  </si>
  <si>
    <t>表彰の種類</t>
    <rPh sb="0" eb="2">
      <t>ヒョウショウ</t>
    </rPh>
    <rPh sb="3" eb="5">
      <t>シュルイ</t>
    </rPh>
    <phoneticPr fontId="1"/>
  </si>
  <si>
    <t>土</t>
    <rPh sb="0" eb="1">
      <t>ド</t>
    </rPh>
    <phoneticPr fontId="1"/>
  </si>
  <si>
    <t>建</t>
    <rPh sb="0" eb="1">
      <t>タツル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</si>
  <si>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</si>
  <si>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rPh sb="0" eb="2">
      <t>ケンチク</t>
    </rPh>
    <rPh sb="2" eb="4">
      <t>イッシキ</t>
    </rPh>
    <rPh sb="4" eb="6">
      <t>コウジ</t>
    </rPh>
    <phoneticPr fontId="1"/>
  </si>
  <si>
    <t>締結の有無</t>
    <rPh sb="0" eb="2">
      <t>テイケツ</t>
    </rPh>
    <rPh sb="3" eb="5">
      <t>ウム</t>
    </rPh>
    <phoneticPr fontId="1"/>
  </si>
  <si>
    <t>協定コード</t>
    <rPh sb="0" eb="2">
      <t>キョウテイ</t>
    </rPh>
    <phoneticPr fontId="1"/>
  </si>
  <si>
    <t>月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</si>
  <si>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</si>
  <si>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</si>
  <si>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</si>
  <si>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従業員</t>
    <rPh sb="0" eb="3">
      <t>ジュウギョウイン</t>
    </rPh>
    <phoneticPr fontId="1"/>
  </si>
  <si>
    <t>申請年月日</t>
    <rPh sb="0" eb="5">
      <t>シンセイネンガッピ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</si>
  <si>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</si>
  <si>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</si>
  <si>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</t>
    <phoneticPr fontId="1"/>
  </si>
  <si>
    <t>年度　建設工事入札参加資格審査申請書</t>
    <phoneticPr fontId="1"/>
  </si>
  <si>
    <t>愛媛県知事</t>
    <rPh sb="0" eb="2">
      <t>エヒメ</t>
    </rPh>
    <rPh sb="2" eb="5">
      <t>ケンチジ</t>
    </rPh>
    <phoneticPr fontId="1"/>
  </si>
  <si>
    <t>様</t>
    <rPh sb="0" eb="1">
      <t>サマ</t>
    </rPh>
    <phoneticPr fontId="1"/>
  </si>
  <si>
    <t>機械資格計</t>
    <rPh sb="0" eb="2">
      <t>キカイ</t>
    </rPh>
    <rPh sb="2" eb="4">
      <t>シカク</t>
    </rPh>
    <rPh sb="4" eb="5">
      <t>ケイ</t>
    </rPh>
    <phoneticPr fontId="1"/>
  </si>
  <si>
    <t>※該当者なしの場合は空欄としてください。また、行の追加・延長による規定人数以上の記入はしないでください。</t>
    <rPh sb="1" eb="4">
      <t>ガイトウシャ</t>
    </rPh>
    <rPh sb="7" eb="9">
      <t>バアイ</t>
    </rPh>
    <rPh sb="10" eb="12">
      <t>クウラン</t>
    </rPh>
    <rPh sb="23" eb="24">
      <t>ギョウ</t>
    </rPh>
    <rPh sb="25" eb="27">
      <t>ツイカ</t>
    </rPh>
    <rPh sb="28" eb="30">
      <t>エンチョウ</t>
    </rPh>
    <rPh sb="33" eb="37">
      <t>キテイニンズウ</t>
    </rPh>
    <rPh sb="37" eb="39">
      <t>イジョウ</t>
    </rPh>
    <rPh sb="40" eb="42">
      <t>キニュウ</t>
    </rPh>
    <phoneticPr fontId="1"/>
  </si>
  <si>
    <t>23 に記入した職員は記入しないこと</t>
    <rPh sb="4" eb="6">
      <t>キニュウ</t>
    </rPh>
    <rPh sb="8" eb="10">
      <t>ショクイン</t>
    </rPh>
    <rPh sb="11" eb="13">
      <t>キニュウ</t>
    </rPh>
    <phoneticPr fontId="1"/>
  </si>
  <si>
    <t>対象外文字列</t>
    <rPh sb="0" eb="3">
      <t>タイショウガイ</t>
    </rPh>
    <rPh sb="3" eb="6">
      <t>モジレツ</t>
    </rPh>
    <phoneticPr fontId="1"/>
  </si>
  <si>
    <t>若年(その他)</t>
    <rPh sb="0" eb="2">
      <t>ジャクネン</t>
    </rPh>
    <rPh sb="5" eb="6">
      <t>タ</t>
    </rPh>
    <phoneticPr fontId="1"/>
  </si>
  <si>
    <t>女性(その他)</t>
    <rPh sb="0" eb="2">
      <t>ジョセイ</t>
    </rPh>
    <phoneticPr fontId="1"/>
  </si>
  <si>
    <t>防災(その他)</t>
    <rPh sb="0" eb="2">
      <t>ボウサイ</t>
    </rPh>
    <phoneticPr fontId="1"/>
  </si>
  <si>
    <t>地域貢献数</t>
    <rPh sb="0" eb="2">
      <t>チイキ</t>
    </rPh>
    <rPh sb="2" eb="4">
      <t>コウケン</t>
    </rPh>
    <rPh sb="4" eb="5">
      <t>スウ</t>
    </rPh>
    <phoneticPr fontId="1"/>
  </si>
  <si>
    <t>担手取組数</t>
    <rPh sb="0" eb="1">
      <t>ニナ</t>
    </rPh>
    <rPh sb="1" eb="2">
      <t>テ</t>
    </rPh>
    <rPh sb="2" eb="4">
      <t>トリクミ</t>
    </rPh>
    <rPh sb="4" eb="5">
      <t>スウ</t>
    </rPh>
    <phoneticPr fontId="1"/>
  </si>
  <si>
    <t>受賞年月日</t>
    <phoneticPr fontId="1"/>
  </si>
  <si>
    <t>表彰
その１</t>
    <rPh sb="0" eb="2">
      <t>ヒョウショウ</t>
    </rPh>
    <phoneticPr fontId="1"/>
  </si>
  <si>
    <t>表彰
その２</t>
    <rPh sb="0" eb="2">
      <t>ヒョウショウ</t>
    </rPh>
    <phoneticPr fontId="1"/>
  </si>
  <si>
    <t>表彰
その３</t>
    <rPh sb="0" eb="2">
      <t>ヒョウショウ</t>
    </rPh>
    <phoneticPr fontId="1"/>
  </si>
  <si>
    <t>表彰
その４</t>
    <rPh sb="0" eb="2">
      <t>ヒョウショウ</t>
    </rPh>
    <phoneticPr fontId="1"/>
  </si>
  <si>
    <t>表彰
その５</t>
    <rPh sb="0" eb="2">
      <t>ヒョウショウ</t>
    </rPh>
    <phoneticPr fontId="1"/>
  </si>
  <si>
    <t>表彰
その６</t>
    <rPh sb="0" eb="2">
      <t>ヒョウショウ</t>
    </rPh>
    <phoneticPr fontId="1"/>
  </si>
  <si>
    <t>表彰
その７</t>
    <rPh sb="0" eb="2">
      <t>ヒョウショウ</t>
    </rPh>
    <phoneticPr fontId="1"/>
  </si>
  <si>
    <t>表彰
その８</t>
    <rPh sb="0" eb="2">
      <t>ヒョウショウ</t>
    </rPh>
    <phoneticPr fontId="1"/>
  </si>
  <si>
    <t>表彰
その９</t>
    <rPh sb="0" eb="2">
      <t>ヒョウショウ</t>
    </rPh>
    <phoneticPr fontId="1"/>
  </si>
  <si>
    <t>表彰
その１０</t>
    <rPh sb="0" eb="2">
      <t>ヒョウショウ</t>
    </rPh>
    <phoneticPr fontId="1"/>
  </si>
  <si>
    <t>表彰
その１１</t>
    <rPh sb="0" eb="2">
      <t>ヒョウショウ</t>
    </rPh>
    <phoneticPr fontId="1"/>
  </si>
  <si>
    <t>表彰
その１２</t>
    <rPh sb="0" eb="2">
      <t>ヒョウショウ</t>
    </rPh>
    <phoneticPr fontId="1"/>
  </si>
  <si>
    <t>表彰
その１３</t>
    <rPh sb="0" eb="2">
      <t>ヒョウショウ</t>
    </rPh>
    <phoneticPr fontId="1"/>
  </si>
  <si>
    <t>表彰
その１４</t>
    <rPh sb="0" eb="2">
      <t>ヒョウショウ</t>
    </rPh>
    <phoneticPr fontId="1"/>
  </si>
  <si>
    <t>表彰
その１５</t>
    <rPh sb="0" eb="2">
      <t>ヒョウショウ</t>
    </rPh>
    <phoneticPr fontId="1"/>
  </si>
  <si>
    <t>業種一覧
並び位置</t>
    <rPh sb="0" eb="2">
      <t>ギョウシュ</t>
    </rPh>
    <rPh sb="2" eb="4">
      <t>イチラン</t>
    </rPh>
    <rPh sb="5" eb="6">
      <t>ナラ</t>
    </rPh>
    <rPh sb="7" eb="9">
      <t>イチ</t>
    </rPh>
    <phoneticPr fontId="1"/>
  </si>
  <si>
    <t>※該当者なしの場合は空欄としてください。また、行の追加・延長による規定数以上の記入はしないでください。</t>
    <rPh sb="1" eb="4">
      <t>ガイトウシャ</t>
    </rPh>
    <rPh sb="7" eb="9">
      <t>バアイ</t>
    </rPh>
    <rPh sb="10" eb="12">
      <t>クウラン</t>
    </rPh>
    <rPh sb="23" eb="24">
      <t>ギョウ</t>
    </rPh>
    <rPh sb="25" eb="27">
      <t>ツイカ</t>
    </rPh>
    <rPh sb="28" eb="30">
      <t>エンチョウ</t>
    </rPh>
    <rPh sb="33" eb="35">
      <t>キテイ</t>
    </rPh>
    <rPh sb="35" eb="36">
      <t>スウ</t>
    </rPh>
    <rPh sb="36" eb="38">
      <t>イジョウ</t>
    </rPh>
    <rPh sb="39" eb="41">
      <t>キニュウ</t>
    </rPh>
    <phoneticPr fontId="1"/>
  </si>
  <si>
    <t>12　本県との非常事態に関する協定の締結状況</t>
    <rPh sb="3" eb="5">
      <t>ホンケン</t>
    </rPh>
    <rPh sb="7" eb="9">
      <t>ヒジョウ</t>
    </rPh>
    <rPh sb="9" eb="11">
      <t>ジタイ</t>
    </rPh>
    <rPh sb="12" eb="13">
      <t>カン</t>
    </rPh>
    <rPh sb="15" eb="17">
      <t>キョウテイ</t>
    </rPh>
    <rPh sb="18" eb="20">
      <t>テイケツ</t>
    </rPh>
    <rPh sb="20" eb="22">
      <t>ジョウキョウ</t>
    </rPh>
    <phoneticPr fontId="1"/>
  </si>
  <si>
    <t>D</t>
    <phoneticPr fontId="1"/>
  </si>
  <si>
    <t>※代表者の役職が候補に存在しない場合は手入力してください。また、発注業種の選択に図形の円は使用しないでください。</t>
    <rPh sb="1" eb="4">
      <t>ダイヒョウシャ</t>
    </rPh>
    <rPh sb="8" eb="10">
      <t>コウホ</t>
    </rPh>
    <rPh sb="32" eb="34">
      <t>ハッチュウ</t>
    </rPh>
    <rPh sb="34" eb="36">
      <t>ギョウシュ</t>
    </rPh>
    <rPh sb="37" eb="39">
      <t>センタク</t>
    </rPh>
    <rPh sb="45" eb="47">
      <t>シヨウ</t>
    </rPh>
    <phoneticPr fontId="1"/>
  </si>
  <si>
    <t>表彰区分
コード</t>
    <rPh sb="0" eb="2">
      <t>ヒョウショウ</t>
    </rPh>
    <rPh sb="2" eb="4">
      <t>クブン</t>
    </rPh>
    <phoneticPr fontId="1"/>
  </si>
  <si>
    <t>※表彰区分コードが1～5の表彰の場合は、表彰を受けた発注業種を選択してください。6～9の表彰の場合は、全発注業種が対象となりますので業種を空欄としてください。</t>
    <rPh sb="1" eb="3">
      <t>ヒョウショウ</t>
    </rPh>
    <rPh sb="3" eb="5">
      <t>クブン</t>
    </rPh>
    <rPh sb="13" eb="15">
      <t>ヒョウショウ</t>
    </rPh>
    <rPh sb="16" eb="18">
      <t>バアイ</t>
    </rPh>
    <rPh sb="20" eb="22">
      <t>ヒョウショウ</t>
    </rPh>
    <rPh sb="23" eb="24">
      <t>ウ</t>
    </rPh>
    <rPh sb="26" eb="28">
      <t>ハッチュウ</t>
    </rPh>
    <rPh sb="28" eb="30">
      <t>ギョウシュ</t>
    </rPh>
    <rPh sb="31" eb="33">
      <t>センタク</t>
    </rPh>
    <rPh sb="44" eb="46">
      <t>ヒョウショウ</t>
    </rPh>
    <rPh sb="47" eb="49">
      <t>バアイ</t>
    </rPh>
    <rPh sb="51" eb="52">
      <t>ゼン</t>
    </rPh>
    <rPh sb="52" eb="54">
      <t>ハッチュウ</t>
    </rPh>
    <rPh sb="54" eb="56">
      <t>ギョウシュ</t>
    </rPh>
    <rPh sb="57" eb="59">
      <t>タイショウ</t>
    </rPh>
    <rPh sb="66" eb="68">
      <t>ギョウシュ</t>
    </rPh>
    <rPh sb="69" eb="71">
      <t>クウラン</t>
    </rPh>
    <phoneticPr fontId="1"/>
  </si>
  <si>
    <t>〒</t>
    <phoneticPr fontId="1"/>
  </si>
  <si>
    <t>規定の有無</t>
    <rPh sb="0" eb="2">
      <t>キテイ</t>
    </rPh>
    <rPh sb="3" eb="5">
      <t>ウム</t>
    </rPh>
    <phoneticPr fontId="1"/>
  </si>
  <si>
    <t>(3)　「ひめボス宣言事業所」基本認証の取得状況</t>
    <rPh sb="9" eb="11">
      <t>センゲン</t>
    </rPh>
    <rPh sb="11" eb="14">
      <t>ジギョウショ</t>
    </rPh>
    <rPh sb="15" eb="19">
      <t>キホンニンショウ</t>
    </rPh>
    <rPh sb="20" eb="22">
      <t>シュトク</t>
    </rPh>
    <rPh sb="22" eb="24">
      <t>ジョウキョウ</t>
    </rPh>
    <phoneticPr fontId="1"/>
  </si>
  <si>
    <t>取得の有無</t>
    <rPh sb="0" eb="2">
      <t>シュトク</t>
    </rPh>
    <rPh sb="3" eb="5">
      <t>ウム</t>
    </rPh>
    <phoneticPr fontId="1"/>
  </si>
  <si>
    <t>(2)　就業規則における「週休２日制」の規定状況</t>
    <rPh sb="4" eb="6">
      <t>シュウギョウ</t>
    </rPh>
    <rPh sb="6" eb="8">
      <t>キソク</t>
    </rPh>
    <rPh sb="13" eb="15">
      <t>シュウキュウ</t>
    </rPh>
    <rPh sb="16" eb="17">
      <t>ニチ</t>
    </rPh>
    <rPh sb="17" eb="18">
      <t>セイ</t>
    </rPh>
    <rPh sb="20" eb="22">
      <t>キテイ</t>
    </rPh>
    <rPh sb="22" eb="24">
      <t>ジョウキョウ</t>
    </rPh>
    <phoneticPr fontId="1"/>
  </si>
  <si>
    <t>策定の有無</t>
    <rPh sb="0" eb="2">
      <t>サクテイ</t>
    </rPh>
    <rPh sb="3" eb="5">
      <t>ウム</t>
    </rPh>
    <phoneticPr fontId="1"/>
  </si>
  <si>
    <t>２　申請事務担当者</t>
    <rPh sb="2" eb="6">
      <t>シンセイジム</t>
    </rPh>
    <rPh sb="6" eb="9">
      <t>タントウシャ</t>
    </rPh>
    <phoneticPr fontId="1"/>
  </si>
  <si>
    <t>(1)　社会保険等の加入状況</t>
    <rPh sb="4" eb="8">
      <t>シャカイホケン</t>
    </rPh>
    <rPh sb="8" eb="9">
      <t>トウ</t>
    </rPh>
    <rPh sb="10" eb="12">
      <t>カニュウ</t>
    </rPh>
    <rPh sb="12" eb="14">
      <t>ジョウキョウ</t>
    </rPh>
    <phoneticPr fontId="1"/>
  </si>
  <si>
    <t>役員等</t>
    <rPh sb="0" eb="3">
      <t>ヤクイントウ</t>
    </rPh>
    <phoneticPr fontId="1"/>
  </si>
  <si>
    <t>（上記(3)で「無」を選んだ場合に限り記入すること。）</t>
    <phoneticPr fontId="1"/>
  </si>
  <si>
    <t xml:space="preserve">(5)　次世代育成支援対策推進法（平成15年法律第120号）に基づく一般事業主行動計画の策定状況　　　　　　　　 </t>
    <rPh sb="4" eb="7">
      <t>ジセダイ</t>
    </rPh>
    <rPh sb="7" eb="9">
      <t>イクセイ</t>
    </rPh>
    <rPh sb="9" eb="11">
      <t>シエン</t>
    </rPh>
    <rPh sb="11" eb="13">
      <t>タイサク</t>
    </rPh>
    <rPh sb="13" eb="15">
      <t>スイシン</t>
    </rPh>
    <rPh sb="15" eb="16">
      <t>ホウ</t>
    </rPh>
    <rPh sb="17" eb="19">
      <t>ヘイセイ</t>
    </rPh>
    <rPh sb="21" eb="22">
      <t>ネン</t>
    </rPh>
    <rPh sb="22" eb="24">
      <t>ホウリツ</t>
    </rPh>
    <rPh sb="24" eb="25">
      <t>ダイ</t>
    </rPh>
    <rPh sb="28" eb="29">
      <t>ゴウ</t>
    </rPh>
    <rPh sb="31" eb="32">
      <t>モト</t>
    </rPh>
    <rPh sb="34" eb="39">
      <t>イッパンジギョウヌシ</t>
    </rPh>
    <rPh sb="39" eb="43">
      <t>コウドウケイカク</t>
    </rPh>
    <rPh sb="44" eb="48">
      <t>サクテイジョウキョウ</t>
    </rPh>
    <phoneticPr fontId="1"/>
  </si>
  <si>
    <t xml:space="preserve">(4)　就業規則における育児休業制度及び介護休業制度の規定状況　　　　　　　　　 </t>
    <rPh sb="4" eb="6">
      <t>シュウギョウ</t>
    </rPh>
    <rPh sb="6" eb="8">
      <t>キソク</t>
    </rPh>
    <rPh sb="12" eb="14">
      <t>イクジ</t>
    </rPh>
    <rPh sb="14" eb="16">
      <t>キュウギョウ</t>
    </rPh>
    <rPh sb="16" eb="18">
      <t>セイド</t>
    </rPh>
    <rPh sb="18" eb="19">
      <t>オヨ</t>
    </rPh>
    <rPh sb="20" eb="22">
      <t>カイゴ</t>
    </rPh>
    <rPh sb="22" eb="24">
      <t>キュウギョウ</t>
    </rPh>
    <rPh sb="24" eb="26">
      <t>セイド</t>
    </rPh>
    <rPh sb="27" eb="29">
      <t>キテイ</t>
    </rPh>
    <rPh sb="29" eb="31">
      <t>ジョウキョウ</t>
    </rPh>
    <phoneticPr fontId="1"/>
  </si>
  <si>
    <t>メールアドレス</t>
    <phoneticPr fontId="1"/>
  </si>
  <si>
    <t>23 に記入した職員も記入すること</t>
    <rPh sb="4" eb="6">
      <t>キニュウ</t>
    </rPh>
    <rPh sb="8" eb="10">
      <t>ショクイン</t>
    </rPh>
    <rPh sb="11" eb="13">
      <t>キニュウ</t>
    </rPh>
    <phoneticPr fontId="1"/>
  </si>
  <si>
    <t>職・氏名</t>
    <rPh sb="0" eb="1">
      <t>ショク</t>
    </rPh>
    <rPh sb="2" eb="4">
      <t>シメイ</t>
    </rPh>
    <phoneticPr fontId="1"/>
  </si>
  <si>
    <t>実印</t>
    <rPh sb="0" eb="2">
      <t>ジツイン</t>
    </rPh>
    <phoneticPr fontId="1"/>
  </si>
  <si>
    <t>　代表者の役職
　及び氏名</t>
    <rPh sb="1" eb="2">
      <t>ダイ</t>
    </rPh>
    <rPh sb="2" eb="3">
      <t>ヒョウ</t>
    </rPh>
    <rPh sb="3" eb="4">
      <t>モノ</t>
    </rPh>
    <rPh sb="5" eb="7">
      <t>ヤクショク</t>
    </rPh>
    <rPh sb="9" eb="10">
      <t>オヨ</t>
    </rPh>
    <rPh sb="11" eb="13">
      <t>シメイ</t>
    </rPh>
    <phoneticPr fontId="1"/>
  </si>
  <si>
    <t>　商号又は名称</t>
    <rPh sb="1" eb="3">
      <t>ショウゴウ</t>
    </rPh>
    <rPh sb="3" eb="4">
      <t>マタ</t>
    </rPh>
    <rPh sb="5" eb="7">
      <t>メイショウ</t>
    </rPh>
    <phoneticPr fontId="1"/>
  </si>
  <si>
    <t>　住　　　　所</t>
    <rPh sb="1" eb="2">
      <t>ジュウ</t>
    </rPh>
    <rPh sb="6" eb="7">
      <t>トコロ</t>
    </rPh>
    <phoneticPr fontId="1"/>
  </si>
  <si>
    <t>　　　　　年　　　月　　　日</t>
    <rPh sb="5" eb="6">
      <t>ネン</t>
    </rPh>
    <rPh sb="9" eb="10">
      <t>ゲツ</t>
    </rPh>
    <rPh sb="13" eb="14">
      <t>ニチ</t>
    </rPh>
    <phoneticPr fontId="1"/>
  </si>
  <si>
    <t>お届けします。</t>
    <rPh sb="1" eb="2">
      <t>トド</t>
    </rPh>
    <phoneticPr fontId="1"/>
  </si>
  <si>
    <t>　上記の印鑑は、入札、見積り、契約及び契約に基づく行為に使用したいから</t>
    <rPh sb="1" eb="3">
      <t>ジョウキ</t>
    </rPh>
    <rPh sb="4" eb="6">
      <t>インカン</t>
    </rPh>
    <rPh sb="8" eb="10">
      <t>ニュウサツ</t>
    </rPh>
    <rPh sb="11" eb="13">
      <t>ミツモリ</t>
    </rPh>
    <rPh sb="15" eb="17">
      <t>ケイヤク</t>
    </rPh>
    <rPh sb="17" eb="18">
      <t>オヨ</t>
    </rPh>
    <rPh sb="19" eb="21">
      <t>ケイヤク</t>
    </rPh>
    <rPh sb="22" eb="23">
      <t>モト</t>
    </rPh>
    <rPh sb="25" eb="27">
      <t>コウイ</t>
    </rPh>
    <rPh sb="28" eb="30">
      <t>シヨウ</t>
    </rPh>
    <phoneticPr fontId="1"/>
  </si>
  <si>
    <t>使用印</t>
    <rPh sb="0" eb="2">
      <t>シヨウ</t>
    </rPh>
    <rPh sb="2" eb="3">
      <t>イン</t>
    </rPh>
    <phoneticPr fontId="1"/>
  </si>
  <si>
    <t>使　用　印　鑑　届</t>
    <rPh sb="0" eb="1">
      <t>ツカ</t>
    </rPh>
    <rPh sb="2" eb="3">
      <t>ヨウ</t>
    </rPh>
    <rPh sb="4" eb="5">
      <t>イン</t>
    </rPh>
    <rPh sb="6" eb="7">
      <t>カガミ</t>
    </rPh>
    <rPh sb="8" eb="9">
      <t>トドケ</t>
    </rPh>
    <phoneticPr fontId="1"/>
  </si>
  <si>
    <t>C</t>
    <phoneticPr fontId="1"/>
  </si>
  <si>
    <t>別紙</t>
    <rPh sb="0" eb="2">
      <t>ベッシ</t>
    </rPh>
    <phoneticPr fontId="1"/>
  </si>
  <si>
    <t>A</t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</si>
  <si>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</si>
  <si>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　年　　月　　日</t>
    <phoneticPr fontId="1"/>
  </si>
  <si>
    <t>14　労働福祉の状況（該当するものを☑すること。)</t>
    <rPh sb="3" eb="5">
      <t>ロウドウ</t>
    </rPh>
    <rPh sb="5" eb="7">
      <t>フクシ</t>
    </rPh>
    <rPh sb="8" eb="10">
      <t>ジョウキョウ</t>
    </rPh>
    <rPh sb="11" eb="13">
      <t>ガイトウ</t>
    </rPh>
    <phoneticPr fontId="1"/>
  </si>
  <si>
    <t>電話</t>
    <rPh sb="0" eb="1">
      <t>デン</t>
    </rPh>
    <rPh sb="1" eb="2">
      <t>ハナシ</t>
    </rPh>
    <phoneticPr fontId="1"/>
  </si>
  <si>
    <t>３　主たる営</t>
    <rPh sb="2" eb="3">
      <t>シュ</t>
    </rPh>
    <phoneticPr fontId="1"/>
  </si>
  <si>
    <t>　業所</t>
    <rPh sb="1" eb="2">
      <t>ギョウ</t>
    </rPh>
    <rPh sb="2" eb="3">
      <t>ショ</t>
    </rPh>
    <phoneticPr fontId="1"/>
  </si>
  <si>
    <t>４　その他の</t>
    <rPh sb="4" eb="5">
      <t>タ</t>
    </rPh>
    <phoneticPr fontId="1"/>
  </si>
  <si>
    <t>　営業所</t>
    <rPh sb="1" eb="4">
      <t>エイギョウショ</t>
    </rPh>
    <phoneticPr fontId="1"/>
  </si>
  <si>
    <t xml:space="preserve">  加入   適用除外</t>
    <phoneticPr fontId="1"/>
  </si>
  <si>
    <t>雇用保険</t>
    <rPh sb="0" eb="2">
      <t>コヨウ</t>
    </rPh>
    <rPh sb="2" eb="4">
      <t>ホケン</t>
    </rPh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</si>
  <si>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</si>
  <si>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</si>
  <si>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（上記(3)で「無」を選び、かつ、(4)で「有」を選んだ場合に限り記入すること。）</t>
    <phoneticPr fontId="1"/>
  </si>
  <si>
    <t>【代表】電子メールアドレス</t>
    <rPh sb="1" eb="3">
      <t>ダイヒョウ</t>
    </rPh>
    <rPh sb="4" eb="6">
      <t>デンシ</t>
    </rPh>
    <phoneticPr fontId="1"/>
  </si>
  <si>
    <t>【担当者】電子メールアドレス</t>
    <rPh sb="1" eb="3">
      <t>タントウ</t>
    </rPh>
    <rPh sb="3" eb="4">
      <t>シャ</t>
    </rPh>
    <rPh sb="5" eb="7">
      <t>デンシ</t>
    </rPh>
    <phoneticPr fontId="1"/>
  </si>
  <si>
    <t>20　えひめゼロカーボン・チャレンジ企業認定状況</t>
    <rPh sb="18" eb="20">
      <t>キギョウ</t>
    </rPh>
    <rPh sb="20" eb="24">
      <t>ニンテイジョウキョウ</t>
    </rPh>
    <phoneticPr fontId="1"/>
  </si>
  <si>
    <t>認定の有無</t>
    <rPh sb="0" eb="2">
      <t>ニンテイ</t>
    </rPh>
    <rPh sb="3" eb="5">
      <t>ウム</t>
    </rPh>
    <phoneticPr fontId="1"/>
  </si>
  <si>
    <t>21　建設機械の保有状況</t>
    <rPh sb="3" eb="5">
      <t>ケンセツ</t>
    </rPh>
    <rPh sb="5" eb="7">
      <t>キカイ</t>
    </rPh>
    <rPh sb="8" eb="10">
      <t>ホユウ</t>
    </rPh>
    <rPh sb="10" eb="12">
      <t>ジョウキョウ</t>
    </rPh>
    <phoneticPr fontId="1"/>
  </si>
  <si>
    <t>(2)　雇用している外国人建設人材数</t>
    <rPh sb="4" eb="6">
      <t>コヨウ</t>
    </rPh>
    <rPh sb="10" eb="12">
      <t>ガイコク</t>
    </rPh>
    <rPh sb="12" eb="13">
      <t>ジン</t>
    </rPh>
    <rPh sb="13" eb="15">
      <t>ケンセツ</t>
    </rPh>
    <rPh sb="15" eb="17">
      <t>ジンザイ</t>
    </rPh>
    <rPh sb="17" eb="18">
      <t>スウ</t>
    </rPh>
    <phoneticPr fontId="1"/>
  </si>
  <si>
    <t>技術・人文知識・国際業務
特定技能２号</t>
    <phoneticPr fontId="1"/>
  </si>
  <si>
    <t>人</t>
    <rPh sb="0" eb="1">
      <t>ニン</t>
    </rPh>
    <phoneticPr fontId="1"/>
  </si>
  <si>
    <t>特定技能１号</t>
    <rPh sb="0" eb="2">
      <t>トクテイ</t>
    </rPh>
    <rPh sb="2" eb="4">
      <t>ギノウ</t>
    </rPh>
    <rPh sb="5" eb="6">
      <t>ゴウ</t>
    </rPh>
    <phoneticPr fontId="1"/>
  </si>
  <si>
    <t>人</t>
    <rPh sb="0" eb="1">
      <t>ヒト</t>
    </rPh>
    <phoneticPr fontId="1"/>
  </si>
  <si>
    <t>技能実習</t>
    <rPh sb="0" eb="2">
      <t>ギノウ</t>
    </rPh>
    <rPh sb="2" eb="4">
      <t>ジッシュウ</t>
    </rPh>
    <phoneticPr fontId="1"/>
  </si>
  <si>
    <t>(3)　外国人建設人材と地域社会との共生</t>
    <rPh sb="4" eb="7">
      <t>ガイコクジン</t>
    </rPh>
    <rPh sb="7" eb="9">
      <t>ケンセツ</t>
    </rPh>
    <rPh sb="9" eb="11">
      <t>ジンザイ</t>
    </rPh>
    <rPh sb="12" eb="16">
      <t>チイキシャカイ</t>
    </rPh>
    <rPh sb="18" eb="20">
      <t>キョウセイ</t>
    </rPh>
    <phoneticPr fontId="1"/>
  </si>
  <si>
    <t>個</t>
    <rPh sb="0" eb="1">
      <t>コ</t>
    </rPh>
    <phoneticPr fontId="1"/>
  </si>
  <si>
    <t>行っている取組みの数</t>
    <rPh sb="0" eb="1">
      <t>オコナ</t>
    </rPh>
    <rPh sb="5" eb="7">
      <t>トリクミ</t>
    </rPh>
    <rPh sb="9" eb="10">
      <t>スウ</t>
    </rPh>
    <phoneticPr fontId="1"/>
  </si>
  <si>
    <t>23　障害者雇用状況</t>
    <rPh sb="3" eb="6">
      <t>ショウガイシャ</t>
    </rPh>
    <rPh sb="6" eb="8">
      <t>コヨウ</t>
    </rPh>
    <rPh sb="8" eb="10">
      <t>ジョウキョウ</t>
    </rPh>
    <phoneticPr fontId="1"/>
  </si>
  <si>
    <t>24　愛媛県に建設工事入札参加資格審査申請書を提出し、又は提出を予定している系列会社の状況</t>
    <rPh sb="3" eb="5">
      <t>エヒメ</t>
    </rPh>
    <rPh sb="5" eb="6">
      <t>ケン</t>
    </rPh>
    <rPh sb="7" eb="9">
      <t>ケンセツ</t>
    </rPh>
    <rPh sb="9" eb="11">
      <t>コウジ</t>
    </rPh>
    <rPh sb="11" eb="13">
      <t>ニュウサツ</t>
    </rPh>
    <rPh sb="13" eb="15">
      <t>サンカ</t>
    </rPh>
    <rPh sb="15" eb="17">
      <t>シカク</t>
    </rPh>
    <rPh sb="17" eb="19">
      <t>シンサ</t>
    </rPh>
    <rPh sb="19" eb="21">
      <t>シンセイ</t>
    </rPh>
    <rPh sb="21" eb="22">
      <t>ショ</t>
    </rPh>
    <rPh sb="23" eb="25">
      <t>テイシュツ</t>
    </rPh>
    <rPh sb="27" eb="28">
      <t>マタ</t>
    </rPh>
    <rPh sb="29" eb="31">
      <t>テイシュツ</t>
    </rPh>
    <rPh sb="32" eb="34">
      <t>ヨテイ</t>
    </rPh>
    <rPh sb="38" eb="40">
      <t>ケイレツ</t>
    </rPh>
    <rPh sb="40" eb="42">
      <t>ガイシャ</t>
    </rPh>
    <rPh sb="43" eb="45">
      <t>ジョウキョウ</t>
    </rPh>
    <phoneticPr fontId="1"/>
  </si>
  <si>
    <t>25　満35歳未満の技術関係職員の雇用状況</t>
    <rPh sb="3" eb="4">
      <t>マン</t>
    </rPh>
    <rPh sb="6" eb="7">
      <t>サイ</t>
    </rPh>
    <rPh sb="7" eb="9">
      <t>ミマン</t>
    </rPh>
    <rPh sb="10" eb="12">
      <t>ギジュツ</t>
    </rPh>
    <rPh sb="12" eb="14">
      <t>カンケイ</t>
    </rPh>
    <rPh sb="14" eb="16">
      <t>ショクイン</t>
    </rPh>
    <rPh sb="17" eb="19">
      <t>コヨウ</t>
    </rPh>
    <rPh sb="19" eb="21">
      <t>ジョウキョウ</t>
    </rPh>
    <phoneticPr fontId="1"/>
  </si>
  <si>
    <t>26　女性の技術関係職員の雇用状況</t>
    <rPh sb="3" eb="5">
      <t>ジョセイ</t>
    </rPh>
    <rPh sb="6" eb="8">
      <t>ギジュツ</t>
    </rPh>
    <rPh sb="8" eb="10">
      <t>カンケイ</t>
    </rPh>
    <rPh sb="10" eb="12">
      <t>ショクイン</t>
    </rPh>
    <rPh sb="13" eb="15">
      <t>コヨウ</t>
    </rPh>
    <rPh sb="15" eb="17">
      <t>ジョウキョウ</t>
    </rPh>
    <phoneticPr fontId="1"/>
  </si>
  <si>
    <t>27　建設機械運転業務の有資格者の在籍状況</t>
    <rPh sb="3" eb="5">
      <t>ケンセツ</t>
    </rPh>
    <rPh sb="5" eb="7">
      <t>キカイ</t>
    </rPh>
    <rPh sb="7" eb="9">
      <t>ウンテン</t>
    </rPh>
    <rPh sb="9" eb="11">
      <t>ギョウム</t>
    </rPh>
    <rPh sb="12" eb="13">
      <t>ユウ</t>
    </rPh>
    <rPh sb="13" eb="16">
      <t>シカクシャ</t>
    </rPh>
    <rPh sb="17" eb="19">
      <t>ザイセキ</t>
    </rPh>
    <rPh sb="19" eb="21">
      <t>ジョウキョウ</t>
    </rPh>
    <phoneticPr fontId="1"/>
  </si>
  <si>
    <t>28　防災士等の有資格者の在籍状況</t>
    <rPh sb="3" eb="5">
      <t>ボウサイ</t>
    </rPh>
    <rPh sb="5" eb="6">
      <t>シ</t>
    </rPh>
    <rPh sb="6" eb="7">
      <t>ナド</t>
    </rPh>
    <rPh sb="8" eb="12">
      <t>ユウシカクシャ</t>
    </rPh>
    <rPh sb="13" eb="15">
      <t>ザイセキ</t>
    </rPh>
    <rPh sb="15" eb="17">
      <t>ジョウキョウ</t>
    </rPh>
    <phoneticPr fontId="1"/>
  </si>
  <si>
    <t>(1)　整備している支援体制（いずれかに☑）</t>
    <rPh sb="4" eb="6">
      <t>セイビ</t>
    </rPh>
    <rPh sb="10" eb="12">
      <t>シエン</t>
    </rPh>
    <rPh sb="12" eb="14">
      <t>タイセイ</t>
    </rPh>
    <phoneticPr fontId="1"/>
  </si>
  <si>
    <t>31　監督処分及び入札参加資格停止措置の状況</t>
    <rPh sb="3" eb="5">
      <t>カントク</t>
    </rPh>
    <rPh sb="5" eb="7">
      <t>ショブン</t>
    </rPh>
    <rPh sb="7" eb="8">
      <t>オヨ</t>
    </rPh>
    <rPh sb="9" eb="11">
      <t>ニュウサツ</t>
    </rPh>
    <rPh sb="11" eb="13">
      <t>サンカ</t>
    </rPh>
    <rPh sb="13" eb="15">
      <t>シカク</t>
    </rPh>
    <rPh sb="15" eb="17">
      <t>テイシ</t>
    </rPh>
    <rPh sb="17" eb="19">
      <t>ソチ</t>
    </rPh>
    <rPh sb="20" eb="22">
      <t>ジョウキョウ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</si>
  <si>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</si>
  <si>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受 賞 年 月 日</t>
    <rPh sb="0" eb="1">
      <t>ウケ</t>
    </rPh>
    <rPh sb="2" eb="3">
      <t>ショウ</t>
    </rPh>
    <rPh sb="4" eb="5">
      <t>ネン</t>
    </rPh>
    <rPh sb="6" eb="7">
      <t>ガツ</t>
    </rPh>
    <rPh sb="8" eb="9">
      <t>ニチ</t>
    </rPh>
    <phoneticPr fontId="1"/>
  </si>
  <si>
    <t>30　表彰受賞歴</t>
    <rPh sb="3" eb="5">
      <t>ヒョウショウ</t>
    </rPh>
    <rPh sb="5" eb="7">
      <t>ジュショウ</t>
    </rPh>
    <rPh sb="7" eb="8">
      <t>レキ</t>
    </rPh>
    <phoneticPr fontId="1"/>
  </si>
  <si>
    <t>タイル・
れんが・
ブロック</t>
  </si>
  <si>
    <t>ガラス</t>
  </si>
  <si>
    <t>29　優秀施工者国土交通大臣顕彰受賞者（人数を記入すること）</t>
    <rPh sb="20" eb="22">
      <t>ニンズウ</t>
    </rPh>
    <rPh sb="23" eb="25">
      <t>キニュウ</t>
    </rPh>
    <phoneticPr fontId="1"/>
  </si>
  <si>
    <t>□有　□無（該当するものに☑すること）</t>
    <rPh sb="1" eb="2">
      <t>ユウ</t>
    </rPh>
    <rPh sb="4" eb="5">
      <t>ム</t>
    </rPh>
    <rPh sb="6" eb="8">
      <t>ガイトウ</t>
    </rPh>
    <phoneticPr fontId="1"/>
  </si>
  <si>
    <t>22　外国人建設人材の育成等の受入れ体制整備</t>
    <rPh sb="3" eb="6">
      <t>ガイコクジン</t>
    </rPh>
    <rPh sb="6" eb="10">
      <t>ケンセツジンザイ</t>
    </rPh>
    <rPh sb="11" eb="13">
      <t>イクセイ</t>
    </rPh>
    <rPh sb="13" eb="14">
      <t>ナド</t>
    </rPh>
    <rPh sb="15" eb="17">
      <t>ウケイ</t>
    </rPh>
    <rPh sb="18" eb="20">
      <t>タイセイ</t>
    </rPh>
    <rPh sb="20" eb="22">
      <t>セイビ</t>
    </rPh>
    <phoneticPr fontId="1"/>
  </si>
  <si>
    <t>必須項目の有無</t>
    <rPh sb="0" eb="4">
      <t>ヒッスコウモク</t>
    </rPh>
    <rPh sb="5" eb="7">
      <t>ウム</t>
    </rPh>
    <phoneticPr fontId="1"/>
  </si>
  <si>
    <t>支援体制の該当項目</t>
    <rPh sb="0" eb="4">
      <t>シエンタイセイ</t>
    </rPh>
    <rPh sb="5" eb="9">
      <t>ガイトウコウモク</t>
    </rPh>
    <phoneticPr fontId="1"/>
  </si>
  <si>
    <t>□３つ以上　□２つ以下（該当するものに☑すること）</t>
    <rPh sb="3" eb="5">
      <t>イジョウ</t>
    </rPh>
    <rPh sb="9" eb="11">
      <t>イカ</t>
    </rPh>
    <rPh sb="12" eb="14">
      <t>ガイトウ</t>
    </rPh>
    <phoneticPr fontId="1"/>
  </si>
  <si>
    <t>□有　　　　□無　　　（該当するものに☑すること）</t>
    <rPh sb="1" eb="2">
      <t>ユウ</t>
    </rPh>
    <rPh sb="7" eb="8">
      <t>ム</t>
    </rPh>
    <rPh sb="12" eb="14">
      <t>ガイトウ</t>
    </rPh>
    <phoneticPr fontId="1"/>
  </si>
  <si>
    <t>愛媛県建設工事請負業者選定要領</t>
    <rPh sb="0" eb="3">
      <t>エヒメケン</t>
    </rPh>
    <rPh sb="3" eb="7">
      <t>ケンセツコウジ</t>
    </rPh>
    <rPh sb="7" eb="11">
      <t>ウケオイギョウシャ</t>
    </rPh>
    <rPh sb="11" eb="15">
      <t>センテイヨウリョウ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</si>
</sst>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 "/>
    <numFmt numFmtId="178" formatCode="#&quot;人&quot;"/>
  </numFmts>
  <fonts count="3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3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明朝"/>
      <family val="1"/>
      <charset val="128"/>
    </font>
    <font>
      <sz val="8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name val="ＭＳ 明朝"/>
      <family val="1"/>
      <charset val="128"/>
    </font>
    <font>
      <strike/>
      <sz val="8"/>
      <name val="ＭＳ 明朝"/>
      <family val="1"/>
      <charset val="128"/>
    </font>
    <font>
      <sz val="16"/>
      <name val="ＭＳ Ｐ明朝"/>
      <family val="1"/>
      <charset val="128"/>
    </font>
    <font>
      <sz val="2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6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bgColor rgb="FFFFFF00"/>
      </patternFill>
    </fill>
  </fills>
  <borders count="9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2">
    <xf numFmtId="0" fontId="0" fillId="0" borderId="0"/>
    <xf numFmtId="38" fontId="14" fillId="0" borderId="0" applyFont="0" applyFill="0" applyBorder="0" applyAlignment="0" applyProtection="0">
      <alignment vertical="center"/>
    </xf>
  </cellStyleXfs>
  <cellXfs count="620">
    <xf numFmtId="0" fontId="0" fillId="0" borderId="0" xfId="0"/>
    <xf numFmtId="0" fontId="2" fillId="2" borderId="60" xfId="0" applyFont="1" applyFill="1" applyBorder="1" applyAlignment="1" applyProtection="1">
      <alignment vertical="center"/>
      <protection locked="0"/>
    </xf>
    <xf numFmtId="0" fontId="2" fillId="2" borderId="6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vertical="center"/>
    </xf>
    <xf numFmtId="0" fontId="3" fillId="2" borderId="19" xfId="0" applyFont="1" applyFill="1" applyBorder="1" applyAlignment="1" applyProtection="1">
      <alignment shrinkToFit="1"/>
    </xf>
    <xf numFmtId="0" fontId="5" fillId="2" borderId="19" xfId="0" applyFont="1" applyFill="1" applyBorder="1" applyAlignment="1" applyProtection="1">
      <alignment vertical="top" shrinkToFit="1"/>
    </xf>
    <xf numFmtId="0" fontId="4" fillId="2" borderId="0" xfId="0" applyFont="1" applyFill="1" applyBorder="1" applyAlignment="1" applyProtection="1">
      <alignment horizontal="center" vertical="center" shrinkToFit="1"/>
    </xf>
    <xf numFmtId="0" fontId="4" fillId="2" borderId="19" xfId="0" applyFont="1" applyFill="1" applyBorder="1" applyAlignment="1" applyProtection="1">
      <alignment vertical="center"/>
    </xf>
    <xf numFmtId="0" fontId="5" fillId="2" borderId="19" xfId="0" applyFont="1" applyFill="1" applyBorder="1" applyAlignment="1" applyProtection="1">
      <alignment vertical="center" wrapText="1" shrinkToFit="1"/>
    </xf>
    <xf numFmtId="0" fontId="2" fillId="2" borderId="19" xfId="0" applyFont="1" applyFill="1" applyBorder="1" applyAlignment="1" applyProtection="1">
      <alignment vertical="center" shrinkToFit="1"/>
    </xf>
    <xf numFmtId="0" fontId="2" fillId="2" borderId="25" xfId="0" applyFont="1" applyFill="1" applyBorder="1" applyAlignment="1" applyProtection="1">
      <alignment vertical="center" shrinkToFit="1"/>
    </xf>
    <xf numFmtId="0" fontId="18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shrinkToFit="1"/>
    </xf>
    <xf numFmtId="0" fontId="5" fillId="2" borderId="0" xfId="0" applyFont="1" applyFill="1" applyBorder="1" applyAlignment="1" applyProtection="1">
      <alignment vertical="top" shrinkToFit="1"/>
    </xf>
    <xf numFmtId="0" fontId="5" fillId="2" borderId="0" xfId="0" applyFont="1" applyFill="1" applyBorder="1" applyAlignment="1" applyProtection="1">
      <alignment horizontal="left" vertical="center" wrapText="1" shrinkToFit="1"/>
    </xf>
    <xf numFmtId="0" fontId="2" fillId="2" borderId="0" xfId="0" applyFont="1" applyFill="1" applyBorder="1" applyAlignment="1" applyProtection="1">
      <alignment horizontal="left" vertical="center" shrinkToFit="1"/>
    </xf>
    <xf numFmtId="0" fontId="2" fillId="2" borderId="2" xfId="0" applyFont="1" applyFill="1" applyBorder="1" applyAlignment="1" applyProtection="1">
      <alignment horizontal="left" vertical="center" shrinkToFit="1"/>
    </xf>
    <xf numFmtId="0" fontId="4" fillId="0" borderId="30" xfId="0" applyFont="1" applyFill="1" applyBorder="1" applyAlignment="1" applyProtection="1">
      <alignment horizontal="center" vertical="center" shrinkToFit="1"/>
      <protection locked="0"/>
    </xf>
    <xf numFmtId="0" fontId="9" fillId="2" borderId="0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/>
    </xf>
    <xf numFmtId="0" fontId="9" fillId="2" borderId="60" xfId="0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2" fillId="2" borderId="6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vertical="center"/>
    </xf>
    <xf numFmtId="0" fontId="4" fillId="2" borderId="28" xfId="0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79" xfId="0" applyFont="1" applyFill="1" applyBorder="1" applyAlignment="1" applyProtection="1">
      <alignment horizontal="center" vertical="center"/>
    </xf>
    <xf numFmtId="0" fontId="4" fillId="2" borderId="31" xfId="0" applyFont="1" applyFill="1" applyBorder="1" applyAlignment="1" applyProtection="1">
      <alignment horizontal="center" vertical="center"/>
    </xf>
    <xf numFmtId="0" fontId="18" fillId="2" borderId="5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/>
    <xf numFmtId="0" fontId="2" fillId="2" borderId="6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2" fillId="2" borderId="0" xfId="0" applyFont="1" applyFill="1" applyProtection="1"/>
    <xf numFmtId="0" fontId="4" fillId="2" borderId="39" xfId="0" applyFont="1" applyFill="1" applyBorder="1" applyAlignment="1" applyProtection="1">
      <alignment horizontal="left" vertical="center" shrinkToFit="1"/>
    </xf>
    <xf numFmtId="0" fontId="4" fillId="2" borderId="30" xfId="0" applyFont="1" applyFill="1" applyBorder="1" applyAlignment="1" applyProtection="1">
      <alignment vertical="center" shrinkToFit="1"/>
    </xf>
    <xf numFmtId="0" fontId="4" fillId="0" borderId="30" xfId="0" applyFont="1" applyFill="1" applyBorder="1" applyAlignment="1" applyProtection="1">
      <alignment horizontal="center" vertical="center" shrinkToFit="1"/>
    </xf>
    <xf numFmtId="0" fontId="4" fillId="0" borderId="57" xfId="0" applyFont="1" applyFill="1" applyBorder="1" applyAlignment="1" applyProtection="1">
      <alignment horizontal="center" vertical="center" shrinkToFit="1"/>
    </xf>
    <xf numFmtId="0" fontId="4" fillId="2" borderId="28" xfId="0" applyFont="1" applyFill="1" applyBorder="1" applyAlignment="1" applyProtection="1">
      <alignment vertical="center" shrinkToFit="1"/>
    </xf>
    <xf numFmtId="0" fontId="8" fillId="2" borderId="0" xfId="0" applyFont="1" applyFill="1" applyProtection="1"/>
    <xf numFmtId="0" fontId="2" fillId="2" borderId="0" xfId="0" applyFont="1" applyFill="1" applyBorder="1" applyAlignment="1" applyProtection="1"/>
    <xf numFmtId="0" fontId="2" fillId="2" borderId="0" xfId="0" applyFont="1" applyFill="1" applyBorder="1" applyProtection="1"/>
    <xf numFmtId="0" fontId="18" fillId="2" borderId="0" xfId="0" applyFont="1" applyFill="1" applyAlignment="1" applyProtection="1">
      <alignment vertical="center"/>
    </xf>
    <xf numFmtId="0" fontId="4" fillId="3" borderId="17" xfId="0" applyFont="1" applyFill="1" applyBorder="1" applyAlignment="1" applyProtection="1">
      <alignment horizontal="center" vertical="center" shrinkToFit="1"/>
    </xf>
    <xf numFmtId="0" fontId="4" fillId="3" borderId="18" xfId="0" applyFont="1" applyFill="1" applyBorder="1" applyAlignment="1" applyProtection="1">
      <alignment horizontal="center" vertical="center" shrinkToFit="1"/>
    </xf>
    <xf numFmtId="0" fontId="4" fillId="3" borderId="18" xfId="0" applyFont="1" applyFill="1" applyBorder="1" applyAlignment="1" applyProtection="1">
      <alignment horizontal="left" vertical="center" shrinkToFit="1"/>
    </xf>
    <xf numFmtId="0" fontId="4" fillId="3" borderId="18" xfId="0" applyFont="1" applyFill="1" applyBorder="1" applyAlignment="1" applyProtection="1">
      <alignment horizontal="center" vertical="center" wrapText="1" shrinkToFit="1"/>
    </xf>
    <xf numFmtId="0" fontId="4" fillId="3" borderId="36" xfId="0" applyFont="1" applyFill="1" applyBorder="1" applyAlignment="1" applyProtection="1">
      <alignment vertical="center" wrapText="1" shrinkToFit="1"/>
    </xf>
    <xf numFmtId="0" fontId="4" fillId="0" borderId="61" xfId="0" applyFont="1" applyFill="1" applyBorder="1" applyAlignment="1" applyProtection="1">
      <alignment horizontal="center" vertical="center"/>
    </xf>
    <xf numFmtId="0" fontId="15" fillId="2" borderId="13" xfId="0" applyFont="1" applyFill="1" applyBorder="1" applyAlignment="1" applyProtection="1">
      <alignment horizontal="center" vertical="center" shrinkToFit="1"/>
      <protection locked="0"/>
    </xf>
    <xf numFmtId="0" fontId="15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horizontal="left"/>
    </xf>
    <xf numFmtId="0" fontId="5" fillId="2" borderId="0" xfId="0" applyFont="1" applyFill="1" applyBorder="1" applyAlignment="1" applyProtection="1">
      <alignment vertical="center" shrinkToFit="1"/>
    </xf>
    <xf numFmtId="0" fontId="5" fillId="2" borderId="19" xfId="0" applyFont="1" applyFill="1" applyBorder="1" applyAlignment="1" applyProtection="1">
      <alignment vertical="center" shrinkToFit="1"/>
    </xf>
    <xf numFmtId="0" fontId="18" fillId="2" borderId="0" xfId="0" applyFont="1" applyFill="1" applyAlignment="1" applyProtection="1">
      <alignment vertical="top"/>
    </xf>
    <xf numFmtId="0" fontId="11" fillId="2" borderId="6" xfId="0" applyFont="1" applyFill="1" applyBorder="1" applyAlignment="1" applyProtection="1">
      <alignment horizontal="right" vertical="center" wrapText="1"/>
    </xf>
    <xf numFmtId="0" fontId="11" fillId="2" borderId="3" xfId="0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 shrinkToFit="1"/>
    </xf>
    <xf numFmtId="0" fontId="4" fillId="2" borderId="0" xfId="0" applyFont="1" applyFill="1" applyBorder="1" applyAlignment="1" applyProtection="1">
      <alignment horizontal="center" vertical="center" wrapText="1"/>
    </xf>
    <xf numFmtId="0" fontId="17" fillId="2" borderId="20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17" fillId="2" borderId="21" xfId="0" applyFont="1" applyFill="1" applyBorder="1" applyAlignment="1" applyProtection="1">
      <alignment horizontal="center" vertical="center"/>
    </xf>
    <xf numFmtId="0" fontId="16" fillId="2" borderId="20" xfId="0" applyFont="1" applyFill="1" applyBorder="1" applyProtection="1"/>
    <xf numFmtId="0" fontId="0" fillId="2" borderId="1" xfId="0" applyFont="1" applyFill="1" applyBorder="1" applyProtection="1"/>
    <xf numFmtId="0" fontId="0" fillId="2" borderId="0" xfId="0" applyFont="1" applyFill="1" applyBorder="1" applyProtection="1"/>
    <xf numFmtId="0" fontId="0" fillId="2" borderId="0" xfId="0" applyFont="1" applyFill="1" applyProtection="1"/>
    <xf numFmtId="0" fontId="17" fillId="2" borderId="21" xfId="0" applyFont="1" applyFill="1" applyBorder="1" applyAlignment="1" applyProtection="1">
      <alignment vertical="center"/>
    </xf>
    <xf numFmtId="0" fontId="17" fillId="2" borderId="0" xfId="0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2" borderId="56" xfId="0" applyFont="1" applyFill="1" applyBorder="1" applyAlignment="1" applyProtection="1">
      <alignment horizontal="center" vertical="center" wrapText="1" shrinkToFit="1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1" fillId="2" borderId="0" xfId="0" applyFont="1" applyFill="1" applyBorder="1" applyAlignment="1" applyProtection="1">
      <alignment vertical="center"/>
    </xf>
    <xf numFmtId="0" fontId="2" fillId="2" borderId="62" xfId="0" applyFont="1" applyFill="1" applyBorder="1" applyProtection="1"/>
    <xf numFmtId="0" fontId="4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 shrinkToFit="1"/>
    </xf>
    <xf numFmtId="0" fontId="4" fillId="2" borderId="21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left" vertical="center" shrinkToFit="1"/>
    </xf>
    <xf numFmtId="0" fontId="4" fillId="2" borderId="3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left" vertical="center" wrapText="1" shrinkToFit="1"/>
      <protection locked="0"/>
    </xf>
    <xf numFmtId="0" fontId="4" fillId="2" borderId="2" xfId="0" applyFont="1" applyFill="1" applyBorder="1" applyAlignment="1" applyProtection="1">
      <alignment horizontal="left" vertical="center" wrapText="1" shrinkToFit="1"/>
      <protection locked="0"/>
    </xf>
    <xf numFmtId="0" fontId="4" fillId="2" borderId="44" xfId="0" applyFont="1" applyFill="1" applyBorder="1" applyAlignment="1" applyProtection="1">
      <alignment horizontal="center" vertical="center" wrapText="1" shrinkToFit="1"/>
    </xf>
    <xf numFmtId="0" fontId="4" fillId="2" borderId="45" xfId="0" applyFont="1" applyFill="1" applyBorder="1" applyAlignment="1" applyProtection="1">
      <alignment horizontal="center" vertical="center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2" fillId="0" borderId="0" xfId="0" applyFont="1" applyFill="1" applyBorder="1" applyAlignment="1" applyProtection="1">
      <alignment horizontal="right" vertical="center"/>
    </xf>
    <xf numFmtId="0" fontId="4" fillId="2" borderId="82" xfId="0" applyFont="1" applyFill="1" applyBorder="1" applyAlignment="1" applyProtection="1">
      <alignment vertical="center"/>
    </xf>
    <xf numFmtId="0" fontId="4" fillId="2" borderId="26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30" fillId="0" borderId="20" xfId="0" applyFont="1" applyFill="1" applyBorder="1" applyAlignment="1">
      <alignment horizontal="left" vertical="center"/>
    </xf>
    <xf numFmtId="0" fontId="30" fillId="0" borderId="21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3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 applyProtection="1">
      <alignment vertical="center"/>
      <protection locked="0"/>
    </xf>
    <xf numFmtId="0" fontId="18" fillId="2" borderId="28" xfId="0" applyFont="1" applyFill="1" applyBorder="1" applyAlignment="1" applyProtection="1">
      <alignment horizontal="center" vertical="center"/>
    </xf>
    <xf numFmtId="0" fontId="18" fillId="2" borderId="61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28" xfId="0" applyFont="1" applyFill="1" applyBorder="1" applyAlignment="1" applyProtection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0" xfId="0" applyFont="1" applyBorder="1" applyAlignment="1" applyProtection="1">
      <alignment vertical="center"/>
      <protection locked="0"/>
    </xf>
    <xf numFmtId="0" fontId="4" fillId="5" borderId="39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2" fillId="2" borderId="91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57" fontId="9" fillId="2" borderId="89" xfId="0" applyNumberFormat="1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 wrapText="1"/>
    </xf>
    <xf numFmtId="0" fontId="2" fillId="2" borderId="88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57" fontId="9" fillId="2" borderId="86" xfId="0" applyNumberFormat="1" applyFont="1" applyFill="1" applyBorder="1" applyAlignment="1">
      <alignment horizontal="center" vertical="center"/>
    </xf>
    <xf numFmtId="0" fontId="2" fillId="2" borderId="87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/>
    </xf>
    <xf numFmtId="0" fontId="2" fillId="2" borderId="93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18" fillId="2" borderId="92" xfId="0" applyFont="1" applyFill="1" applyBorder="1" applyAlignment="1">
      <alignment horizontal="left"/>
    </xf>
    <xf numFmtId="0" fontId="18" fillId="2" borderId="88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4" fillId="2" borderId="28" xfId="0" applyFont="1" applyFill="1" applyBorder="1" applyAlignment="1">
      <alignment horizontal="center" vertical="center" justifyLastLine="1" shrinkToFit="1"/>
    </xf>
    <xf numFmtId="0" fontId="7" fillId="2" borderId="5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19" xfId="0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6" fillId="2" borderId="9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178" fontId="6" fillId="2" borderId="10" xfId="0" applyNumberFormat="1" applyFont="1" applyFill="1" applyBorder="1" applyAlignment="1">
      <alignment horizontal="center" vertical="center" wrapText="1"/>
    </xf>
    <xf numFmtId="178" fontId="6" fillId="2" borderId="28" xfId="0" applyNumberFormat="1" applyFont="1" applyFill="1" applyBorder="1" applyAlignment="1">
      <alignment horizontal="center" vertical="center" wrapText="1"/>
    </xf>
    <xf numFmtId="0" fontId="6" fillId="2" borderId="96" xfId="0" applyFont="1" applyFill="1" applyBorder="1" applyAlignment="1">
      <alignment horizontal="center" vertical="center" wrapText="1"/>
    </xf>
    <xf numFmtId="0" fontId="6" fillId="2" borderId="97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14" fontId="2" fillId="2" borderId="17" xfId="0" applyNumberFormat="1" applyFont="1" applyFill="1" applyBorder="1" applyAlignment="1" applyProtection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</xf>
    <xf numFmtId="0" fontId="2" fillId="2" borderId="34" xfId="0" applyFont="1" applyFill="1" applyBorder="1" applyAlignment="1" applyProtection="1">
      <alignment horizontal="center" vertical="center"/>
    </xf>
    <xf numFmtId="0" fontId="4" fillId="2" borderId="20" xfId="0" applyFont="1" applyFill="1" applyBorder="1" applyAlignment="1" applyProtection="1">
      <alignment horizontal="right" vertical="center" wrapText="1"/>
    </xf>
    <xf numFmtId="0" fontId="4" fillId="2" borderId="21" xfId="0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right" vertical="center" wrapText="1"/>
    </xf>
    <xf numFmtId="0" fontId="2" fillId="2" borderId="45" xfId="0" applyFont="1" applyFill="1" applyBorder="1" applyAlignment="1" applyProtection="1">
      <alignment horizontal="right" vertical="center"/>
    </xf>
    <xf numFmtId="0" fontId="2" fillId="2" borderId="19" xfId="0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</xf>
    <xf numFmtId="0" fontId="5" fillId="2" borderId="20" xfId="0" applyFont="1" applyFill="1" applyBorder="1" applyAlignment="1" applyProtection="1">
      <alignment vertical="center"/>
    </xf>
    <xf numFmtId="0" fontId="5" fillId="2" borderId="21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horizontal="center" vertical="center"/>
    </xf>
    <xf numFmtId="0" fontId="19" fillId="2" borderId="48" xfId="0" applyFont="1" applyFill="1" applyBorder="1" applyAlignment="1" applyProtection="1">
      <alignment horizontal="center" vertical="center"/>
      <protection locked="0"/>
    </xf>
    <xf numFmtId="0" fontId="19" fillId="2" borderId="76" xfId="0" applyFont="1" applyFill="1" applyBorder="1" applyAlignment="1" applyProtection="1">
      <alignment horizontal="center" vertical="center"/>
      <protection locked="0"/>
    </xf>
    <xf numFmtId="0" fontId="19" fillId="2" borderId="15" xfId="0" applyFont="1" applyFill="1" applyBorder="1" applyAlignment="1" applyProtection="1">
      <alignment horizontal="center" vertical="center"/>
      <protection locked="0"/>
    </xf>
    <xf numFmtId="0" fontId="19" fillId="2" borderId="73" xfId="0" applyFont="1" applyFill="1" applyBorder="1" applyAlignment="1" applyProtection="1">
      <alignment horizontal="center" vertical="center"/>
      <protection locked="0"/>
    </xf>
    <xf numFmtId="0" fontId="19" fillId="2" borderId="77" xfId="0" applyFont="1" applyFill="1" applyBorder="1" applyAlignment="1" applyProtection="1">
      <alignment horizontal="center" vertical="center"/>
      <protection locked="0"/>
    </xf>
    <xf numFmtId="0" fontId="19" fillId="2" borderId="74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/>
    </xf>
    <xf numFmtId="0" fontId="2" fillId="2" borderId="20" xfId="0" applyFont="1" applyFill="1" applyBorder="1" applyAlignment="1" applyProtection="1">
      <alignment horizontal="center" vertical="center" shrinkToFit="1"/>
    </xf>
    <xf numFmtId="0" fontId="2" fillId="2" borderId="21" xfId="0" applyFont="1" applyFill="1" applyBorder="1" applyAlignment="1" applyProtection="1">
      <alignment horizontal="center" vertical="center" shrinkToFit="1"/>
    </xf>
    <xf numFmtId="0" fontId="2" fillId="2" borderId="1" xfId="0" applyFont="1" applyFill="1" applyBorder="1" applyAlignment="1" applyProtection="1">
      <alignment horizontal="center" vertical="center" shrinkToFit="1"/>
    </xf>
    <xf numFmtId="0" fontId="2" fillId="2" borderId="0" xfId="0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 applyProtection="1">
      <alignment horizontal="center" vertical="center" shrinkToFit="1"/>
    </xf>
    <xf numFmtId="0" fontId="2" fillId="2" borderId="2" xfId="0" applyFont="1" applyFill="1" applyBorder="1" applyAlignment="1" applyProtection="1">
      <alignment horizontal="center" vertical="center" shrinkToFit="1"/>
    </xf>
    <xf numFmtId="0" fontId="19" fillId="2" borderId="46" xfId="0" applyFont="1" applyFill="1" applyBorder="1" applyAlignment="1" applyProtection="1">
      <alignment horizontal="center" vertical="center"/>
      <protection locked="0"/>
    </xf>
    <xf numFmtId="0" fontId="19" fillId="2" borderId="75" xfId="0" applyFont="1" applyFill="1" applyBorder="1" applyAlignment="1" applyProtection="1">
      <alignment horizontal="center" vertical="center"/>
      <protection locked="0"/>
    </xf>
    <xf numFmtId="0" fontId="19" fillId="2" borderId="49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25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right" vertical="center"/>
    </xf>
    <xf numFmtId="0" fontId="25" fillId="2" borderId="0" xfId="0" applyFont="1" applyFill="1" applyAlignment="1" applyProtection="1">
      <alignment horizontal="left" vertical="center" wrapText="1"/>
    </xf>
    <xf numFmtId="0" fontId="4" fillId="2" borderId="51" xfId="0" quotePrefix="1" applyFont="1" applyFill="1" applyBorder="1" applyAlignment="1" applyProtection="1">
      <alignment horizontal="left" vertical="center" shrinkToFit="1"/>
      <protection locked="0"/>
    </xf>
    <xf numFmtId="0" fontId="4" fillId="2" borderId="51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Border="1" applyAlignment="1" applyProtection="1">
      <alignment horizontal="left" vertical="center" wrapText="1" shrinkToFit="1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5" fillId="2" borderId="19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Border="1" applyAlignment="1" applyProtection="1">
      <alignment horizontal="center" vertical="top" shrinkToFit="1"/>
      <protection locked="0"/>
    </xf>
    <xf numFmtId="0" fontId="3" fillId="2" borderId="0" xfId="0" applyFont="1" applyFill="1" applyBorder="1" applyAlignment="1" applyProtection="1">
      <alignment horizontal="center" shrinkToFit="1"/>
      <protection locked="0"/>
    </xf>
    <xf numFmtId="0" fontId="7" fillId="2" borderId="0" xfId="0" applyFont="1" applyFill="1" applyBorder="1" applyAlignment="1" applyProtection="1">
      <alignment horizontal="center" shrinkToFit="1"/>
      <protection locked="0"/>
    </xf>
    <xf numFmtId="0" fontId="15" fillId="2" borderId="21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left" vertical="center"/>
      <protection locked="0"/>
    </xf>
    <xf numFmtId="0" fontId="0" fillId="0" borderId="21" xfId="0" applyFill="1" applyBorder="1" applyAlignment="1">
      <alignment horizontal="left" vertical="center"/>
    </xf>
    <xf numFmtId="0" fontId="0" fillId="0" borderId="45" xfId="0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left" vertical="center" shrinkToFit="1"/>
      <protection locked="0"/>
    </xf>
    <xf numFmtId="0" fontId="30" fillId="0" borderId="16" xfId="0" applyFont="1" applyFill="1" applyBorder="1" applyAlignment="1" applyProtection="1">
      <alignment horizontal="left" vertical="center" shrinkToFit="1"/>
    </xf>
    <xf numFmtId="0" fontId="30" fillId="0" borderId="28" xfId="0" applyFont="1" applyFill="1" applyBorder="1" applyAlignment="1" applyProtection="1">
      <alignment horizontal="left" vertical="center" shrinkToFit="1"/>
    </xf>
    <xf numFmtId="0" fontId="30" fillId="0" borderId="10" xfId="0" applyFont="1" applyFill="1" applyBorder="1" applyAlignment="1" applyProtection="1">
      <alignment horizontal="left" vertical="center" shrinkToFit="1"/>
    </xf>
    <xf numFmtId="0" fontId="4" fillId="2" borderId="28" xfId="0" applyFont="1" applyFill="1" applyBorder="1" applyAlignment="1" applyProtection="1">
      <alignment horizontal="center" vertical="center" shrinkToFit="1"/>
    </xf>
    <xf numFmtId="0" fontId="4" fillId="2" borderId="10" xfId="0" applyFont="1" applyFill="1" applyBorder="1" applyAlignment="1" applyProtection="1">
      <alignment horizontal="center" vertical="center" shrinkToFit="1"/>
    </xf>
    <xf numFmtId="0" fontId="30" fillId="0" borderId="3" xfId="0" applyFont="1" applyFill="1" applyBorder="1" applyAlignment="1" applyProtection="1">
      <alignment horizontal="center" vertical="center"/>
    </xf>
    <xf numFmtId="0" fontId="30" fillId="0" borderId="2" xfId="0" applyFont="1" applyFill="1" applyBorder="1" applyAlignment="1" applyProtection="1">
      <alignment horizontal="center" vertical="center"/>
    </xf>
    <xf numFmtId="0" fontId="30" fillId="0" borderId="50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shrinkToFit="1"/>
    </xf>
    <xf numFmtId="0" fontId="4" fillId="2" borderId="50" xfId="0" applyFont="1" applyFill="1" applyBorder="1" applyAlignment="1" applyProtection="1">
      <alignment horizontal="center" vertical="center" shrinkToFit="1"/>
    </xf>
    <xf numFmtId="0" fontId="4" fillId="2" borderId="16" xfId="0" applyFont="1" applyFill="1" applyBorder="1" applyAlignment="1" applyProtection="1">
      <alignment horizontal="center" vertical="center" shrinkToFit="1"/>
    </xf>
    <xf numFmtId="0" fontId="4" fillId="2" borderId="61" xfId="0" applyFont="1" applyFill="1" applyBorder="1" applyAlignment="1" applyProtection="1">
      <alignment horizontal="center" vertical="center" shrinkToFit="1"/>
    </xf>
    <xf numFmtId="0" fontId="5" fillId="2" borderId="0" xfId="0" applyFont="1" applyFill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distributed" vertical="center"/>
    </xf>
    <xf numFmtId="0" fontId="0" fillId="2" borderId="0" xfId="0" applyFont="1" applyFill="1" applyAlignment="1" applyProtection="1">
      <alignment horizontal="distributed" vertical="center"/>
    </xf>
    <xf numFmtId="0" fontId="2" fillId="2" borderId="0" xfId="0" applyFont="1" applyFill="1" applyBorder="1" applyAlignment="1" applyProtection="1">
      <alignment horizontal="distributed" vertical="center" wrapText="1"/>
    </xf>
    <xf numFmtId="0" fontId="0" fillId="2" borderId="0" xfId="0" applyFont="1" applyFill="1" applyAlignment="1" applyProtection="1">
      <alignment vertical="center"/>
    </xf>
    <xf numFmtId="0" fontId="3" fillId="2" borderId="0" xfId="0" applyFont="1" applyFill="1" applyBorder="1" applyAlignment="1" applyProtection="1">
      <alignment horizontal="left" shrinkToFit="1"/>
      <protection locked="0"/>
    </xf>
    <xf numFmtId="0" fontId="5" fillId="2" borderId="0" xfId="0" applyFont="1" applyFill="1" applyBorder="1" applyAlignment="1" applyProtection="1">
      <alignment horizontal="left" vertical="top" shrinkToFit="1"/>
      <protection locked="0"/>
    </xf>
    <xf numFmtId="0" fontId="4" fillId="2" borderId="46" xfId="0" applyFont="1" applyFill="1" applyBorder="1" applyAlignment="1" applyProtection="1">
      <alignment horizontal="left" vertical="center" wrapText="1" shrinkToFit="1"/>
    </xf>
    <xf numFmtId="0" fontId="4" fillId="2" borderId="47" xfId="0" applyFont="1" applyFill="1" applyBorder="1" applyAlignment="1" applyProtection="1">
      <alignment horizontal="left" vertical="center" wrapText="1" shrinkToFit="1"/>
    </xf>
    <xf numFmtId="0" fontId="4" fillId="2" borderId="48" xfId="0" applyFont="1" applyFill="1" applyBorder="1" applyAlignment="1" applyProtection="1">
      <alignment horizontal="left" vertical="center" wrapText="1" shrinkToFit="1"/>
    </xf>
    <xf numFmtId="0" fontId="4" fillId="2" borderId="49" xfId="0" applyFont="1" applyFill="1" applyBorder="1" applyAlignment="1" applyProtection="1">
      <alignment horizontal="left" vertical="center" wrapText="1" shrinkToFit="1"/>
    </xf>
    <xf numFmtId="0" fontId="4" fillId="2" borderId="50" xfId="0" applyFont="1" applyFill="1" applyBorder="1" applyAlignment="1" applyProtection="1">
      <alignment horizontal="left" vertical="center" wrapText="1" shrinkToFit="1"/>
    </xf>
    <xf numFmtId="0" fontId="4" fillId="2" borderId="15" xfId="0" applyFont="1" applyFill="1" applyBorder="1" applyAlignment="1" applyProtection="1">
      <alignment horizontal="left" vertical="center" wrapText="1" shrinkToFit="1"/>
    </xf>
    <xf numFmtId="0" fontId="4" fillId="2" borderId="22" xfId="0" applyFont="1" applyFill="1" applyBorder="1" applyAlignment="1" applyProtection="1">
      <alignment horizontal="center" vertical="center"/>
    </xf>
    <xf numFmtId="0" fontId="4" fillId="2" borderId="47" xfId="0" applyFont="1" applyFill="1" applyBorder="1" applyAlignment="1" applyProtection="1">
      <alignment horizontal="center" vertical="center"/>
    </xf>
    <xf numFmtId="0" fontId="4" fillId="2" borderId="24" xfId="0" applyFont="1" applyFill="1" applyBorder="1" applyAlignment="1" applyProtection="1">
      <alignment horizontal="center" vertical="center"/>
    </xf>
    <xf numFmtId="0" fontId="4" fillId="2" borderId="50" xfId="0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 applyProtection="1">
      <alignment horizontal="center" vertical="center"/>
    </xf>
    <xf numFmtId="0" fontId="4" fillId="2" borderId="23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56" xfId="0" applyFont="1" applyFill="1" applyBorder="1" applyAlignment="1" applyProtection="1">
      <alignment horizontal="left" vertical="center"/>
      <protection locked="0"/>
    </xf>
    <xf numFmtId="0" fontId="4" fillId="2" borderId="26" xfId="0" applyFont="1" applyFill="1" applyBorder="1" applyAlignment="1" applyProtection="1">
      <alignment horizontal="left" vertical="center"/>
      <protection locked="0"/>
    </xf>
    <xf numFmtId="0" fontId="4" fillId="2" borderId="24" xfId="0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 shrinkToFi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65" xfId="0" applyFont="1" applyFill="1" applyBorder="1" applyAlignment="1" applyProtection="1">
      <alignment horizontal="center" vertical="center" shrinkToFit="1"/>
    </xf>
    <xf numFmtId="0" fontId="4" fillId="2" borderId="66" xfId="0" applyFont="1" applyFill="1" applyBorder="1" applyAlignment="1" applyProtection="1">
      <alignment horizontal="center" vertical="center" shrinkToFit="1"/>
    </xf>
    <xf numFmtId="49" fontId="4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6" xfId="0" applyNumberFormat="1" applyFont="1" applyFill="1" applyBorder="1" applyAlignment="1" applyProtection="1">
      <alignment horizontal="center" vertical="center" wrapText="1"/>
      <protection locked="0"/>
    </xf>
    <xf numFmtId="38" fontId="15" fillId="2" borderId="22" xfId="1" applyFont="1" applyFill="1" applyBorder="1" applyAlignment="1" applyProtection="1">
      <alignment horizontal="right" vertical="center" shrinkToFit="1"/>
      <protection locked="0"/>
    </xf>
    <xf numFmtId="38" fontId="15" fillId="2" borderId="21" xfId="1" applyFont="1" applyFill="1" applyBorder="1" applyAlignment="1" applyProtection="1">
      <alignment horizontal="right" vertical="center" shrinkToFit="1"/>
      <protection locked="0"/>
    </xf>
    <xf numFmtId="38" fontId="15" fillId="2" borderId="24" xfId="1" applyFont="1" applyFill="1" applyBorder="1" applyAlignment="1" applyProtection="1">
      <alignment horizontal="right" vertical="center" shrinkToFit="1"/>
      <protection locked="0"/>
    </xf>
    <xf numFmtId="38" fontId="15" fillId="2" borderId="2" xfId="1" applyFont="1" applyFill="1" applyBorder="1" applyAlignment="1" applyProtection="1">
      <alignment horizontal="right" vertical="center" shrinkToFit="1"/>
      <protection locked="0"/>
    </xf>
    <xf numFmtId="0" fontId="4" fillId="2" borderId="28" xfId="0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67" xfId="0" applyFont="1" applyFill="1" applyBorder="1" applyAlignment="1" applyProtection="1">
      <alignment horizontal="center" vertical="center"/>
    </xf>
    <xf numFmtId="0" fontId="4" fillId="2" borderId="68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left" vertical="center" wrapText="1"/>
    </xf>
    <xf numFmtId="0" fontId="4" fillId="2" borderId="18" xfId="0" applyFont="1" applyFill="1" applyBorder="1" applyAlignment="1" applyProtection="1">
      <alignment horizontal="left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4" fillId="2" borderId="27" xfId="0" applyFont="1" applyFill="1" applyBorder="1" applyAlignment="1" applyProtection="1">
      <alignment horizontal="center" vertical="center" wrapText="1"/>
      <protection locked="0"/>
    </xf>
    <xf numFmtId="0" fontId="4" fillId="2" borderId="39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40" xfId="0" applyFont="1" applyFill="1" applyBorder="1" applyAlignment="1" applyProtection="1">
      <alignment horizontal="left" vertical="center"/>
    </xf>
    <xf numFmtId="0" fontId="4" fillId="2" borderId="41" xfId="0" applyFont="1" applyFill="1" applyBorder="1" applyAlignment="1" applyProtection="1">
      <alignment horizontal="left" vertical="center"/>
    </xf>
    <xf numFmtId="0" fontId="4" fillId="2" borderId="42" xfId="0" applyFont="1" applyFill="1" applyBorder="1" applyAlignment="1" applyProtection="1">
      <alignment horizontal="left" vertical="center"/>
    </xf>
    <xf numFmtId="0" fontId="4" fillId="2" borderId="44" xfId="0" applyFont="1" applyFill="1" applyBorder="1" applyAlignment="1" applyProtection="1">
      <alignment horizontal="left" vertical="center"/>
    </xf>
    <xf numFmtId="0" fontId="4" fillId="2" borderId="43" xfId="0" applyFont="1" applyFill="1" applyBorder="1" applyAlignment="1" applyProtection="1">
      <alignment horizontal="left" vertical="center"/>
    </xf>
    <xf numFmtId="0" fontId="4" fillId="2" borderId="27" xfId="0" applyFont="1" applyFill="1" applyBorder="1" applyAlignment="1" applyProtection="1">
      <alignment horizontal="center" vertical="center" shrinkToFit="1"/>
    </xf>
    <xf numFmtId="0" fontId="30" fillId="0" borderId="24" xfId="0" applyFont="1" applyFill="1" applyBorder="1" applyAlignment="1" applyProtection="1">
      <alignment horizontal="left" vertical="center" shrinkToFit="1"/>
    </xf>
    <xf numFmtId="0" fontId="30" fillId="0" borderId="2" xfId="0" applyFont="1" applyFill="1" applyBorder="1" applyAlignment="1" applyProtection="1">
      <alignment horizontal="left" vertical="center" shrinkToFit="1"/>
    </xf>
    <xf numFmtId="0" fontId="30" fillId="0" borderId="50" xfId="0" applyFont="1" applyFill="1" applyBorder="1" applyAlignment="1" applyProtection="1">
      <alignment horizontal="left" vertical="center" shrinkToFit="1"/>
    </xf>
    <xf numFmtId="0" fontId="4" fillId="2" borderId="24" xfId="0" applyFont="1" applyFill="1" applyBorder="1" applyAlignment="1" applyProtection="1">
      <alignment horizontal="center" vertical="center" shrinkToFit="1"/>
    </xf>
    <xf numFmtId="0" fontId="4" fillId="2" borderId="25" xfId="0" applyFont="1" applyFill="1" applyBorder="1" applyAlignment="1" applyProtection="1">
      <alignment horizontal="center" vertical="center" shrinkToFit="1"/>
    </xf>
    <xf numFmtId="0" fontId="4" fillId="2" borderId="72" xfId="0" applyFont="1" applyFill="1" applyBorder="1" applyAlignment="1" applyProtection="1">
      <alignment horizontal="center" vertical="center"/>
    </xf>
    <xf numFmtId="0" fontId="4" fillId="2" borderId="70" xfId="0" applyFont="1" applyFill="1" applyBorder="1" applyAlignment="1" applyProtection="1">
      <alignment horizontal="center" vertical="center"/>
    </xf>
    <xf numFmtId="0" fontId="4" fillId="2" borderId="25" xfId="0" applyFont="1" applyFill="1" applyBorder="1" applyAlignment="1" applyProtection="1">
      <alignment horizontal="left" vertical="center"/>
      <protection locked="0"/>
    </xf>
    <xf numFmtId="0" fontId="4" fillId="2" borderId="27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</xf>
    <xf numFmtId="0" fontId="4" fillId="2" borderId="61" xfId="0" applyFont="1" applyFill="1" applyBorder="1" applyAlignment="1" applyProtection="1">
      <alignment horizontal="center" vertical="center" wrapText="1"/>
      <protection locked="0"/>
    </xf>
    <xf numFmtId="0" fontId="4" fillId="2" borderId="71" xfId="0" applyFont="1" applyFill="1" applyBorder="1" applyAlignment="1" applyProtection="1">
      <alignment horizontal="center" vertical="center" shrinkToFit="1"/>
    </xf>
    <xf numFmtId="0" fontId="4" fillId="2" borderId="69" xfId="0" applyFont="1" applyFill="1" applyBorder="1" applyAlignment="1" applyProtection="1">
      <alignment horizontal="center" vertical="center" shrinkToFit="1"/>
    </xf>
    <xf numFmtId="38" fontId="15" fillId="2" borderId="39" xfId="1" applyFont="1" applyFill="1" applyBorder="1" applyAlignment="1" applyProtection="1">
      <alignment horizontal="right" vertical="center" shrinkToFit="1"/>
      <protection locked="0"/>
    </xf>
    <xf numFmtId="38" fontId="15" fillId="2" borderId="30" xfId="1" applyFont="1" applyFill="1" applyBorder="1" applyAlignment="1" applyProtection="1">
      <alignment horizontal="right" vertical="center" shrinkToFi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45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5" xfId="0" applyFont="1" applyFill="1" applyBorder="1" applyAlignment="1" applyProtection="1">
      <alignment horizontal="center" vertical="center"/>
    </xf>
    <xf numFmtId="0" fontId="4" fillId="2" borderId="26" xfId="0" quotePrefix="1" applyFont="1" applyFill="1" applyBorder="1" applyAlignment="1" applyProtection="1">
      <alignment horizontal="left" vertical="center" shrinkToFit="1"/>
      <protection locked="0"/>
    </xf>
    <xf numFmtId="0" fontId="4" fillId="2" borderId="26" xfId="0" applyFont="1" applyFill="1" applyBorder="1" applyAlignment="1" applyProtection="1">
      <alignment horizontal="left" vertical="center" shrinkToFit="1"/>
      <protection locked="0"/>
    </xf>
    <xf numFmtId="0" fontId="4" fillId="2" borderId="51" xfId="0" applyFont="1" applyFill="1" applyBorder="1" applyAlignment="1" applyProtection="1">
      <alignment horizontal="center" vertical="center"/>
    </xf>
    <xf numFmtId="0" fontId="4" fillId="2" borderId="41" xfId="0" applyFont="1" applyFill="1" applyBorder="1" applyAlignment="1" applyProtection="1">
      <alignment horizontal="center" vertical="center"/>
    </xf>
    <xf numFmtId="0" fontId="4" fillId="2" borderId="30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 shrinkToFit="1"/>
    </xf>
    <xf numFmtId="0" fontId="4" fillId="2" borderId="3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shrinkToFit="1"/>
      <protection locked="0"/>
    </xf>
    <xf numFmtId="0" fontId="4" fillId="2" borderId="19" xfId="0" applyFont="1" applyFill="1" applyBorder="1" applyAlignment="1" applyProtection="1">
      <alignment horizontal="left" vertical="center" shrinkToFit="1"/>
      <protection locked="0"/>
    </xf>
    <xf numFmtId="0" fontId="4" fillId="2" borderId="26" xfId="0" applyFont="1" applyFill="1" applyBorder="1" applyAlignment="1" applyProtection="1">
      <alignment horizontal="left" vertical="center" shrinkToFit="1"/>
    </xf>
    <xf numFmtId="0" fontId="26" fillId="2" borderId="2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0" fontId="4" fillId="2" borderId="54" xfId="0" applyFont="1" applyFill="1" applyBorder="1" applyAlignment="1" applyProtection="1">
      <alignment horizontal="left" vertical="center" shrinkToFit="1"/>
      <protection locked="0"/>
    </xf>
    <xf numFmtId="0" fontId="4" fillId="2" borderId="17" xfId="0" applyFont="1" applyFill="1" applyBorder="1" applyAlignment="1" applyProtection="1">
      <alignment horizontal="left" vertical="center"/>
    </xf>
    <xf numFmtId="0" fontId="4" fillId="2" borderId="18" xfId="0" applyFont="1" applyFill="1" applyBorder="1" applyAlignment="1" applyProtection="1">
      <alignment horizontal="left" vertical="center"/>
    </xf>
    <xf numFmtId="0" fontId="4" fillId="2" borderId="37" xfId="0" applyFont="1" applyFill="1" applyBorder="1" applyAlignment="1" applyProtection="1">
      <alignment horizontal="left" vertical="center"/>
    </xf>
    <xf numFmtId="0" fontId="4" fillId="2" borderId="35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4" fillId="2" borderId="36" xfId="0" applyFont="1" applyFill="1" applyBorder="1" applyAlignment="1" applyProtection="1">
      <alignment horizontal="left" vertical="center"/>
      <protection locked="0"/>
    </xf>
    <xf numFmtId="0" fontId="4" fillId="2" borderId="23" xfId="0" applyFont="1" applyFill="1" applyBorder="1" applyAlignment="1" applyProtection="1">
      <alignment horizontal="left" vertical="center" wrapText="1" shrinkToFit="1"/>
      <protection locked="0"/>
    </xf>
    <xf numFmtId="0" fontId="0" fillId="2" borderId="0" xfId="0" applyFont="1" applyFill="1" applyBorder="1" applyAlignment="1">
      <alignment horizontal="left" vertical="center" wrapText="1" shrinkToFit="1"/>
    </xf>
    <xf numFmtId="0" fontId="0" fillId="2" borderId="23" xfId="0" applyFont="1" applyFill="1" applyBorder="1" applyAlignment="1">
      <alignment horizontal="left" vertical="center" wrapText="1" shrinkToFit="1"/>
    </xf>
    <xf numFmtId="0" fontId="0" fillId="2" borderId="24" xfId="0" applyFont="1" applyFill="1" applyBorder="1" applyAlignment="1">
      <alignment horizontal="left" vertical="center" wrapText="1" shrinkToFit="1"/>
    </xf>
    <xf numFmtId="0" fontId="0" fillId="2" borderId="2" xfId="0" applyFont="1" applyFill="1" applyBorder="1" applyAlignment="1">
      <alignment horizontal="left" vertical="center" wrapText="1" shrinkToFit="1"/>
    </xf>
    <xf numFmtId="0" fontId="30" fillId="0" borderId="1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 applyProtection="1">
      <alignment horizontal="left" vertical="center" shrinkToFit="1"/>
      <protection locked="0"/>
    </xf>
    <xf numFmtId="0" fontId="4" fillId="2" borderId="25" xfId="0" applyFont="1" applyFill="1" applyBorder="1" applyAlignment="1" applyProtection="1">
      <alignment horizontal="left" vertical="center" shrinkToFit="1"/>
      <protection locked="0"/>
    </xf>
    <xf numFmtId="0" fontId="2" fillId="2" borderId="2" xfId="0" applyFont="1" applyFill="1" applyBorder="1" applyAlignment="1" applyProtection="1">
      <alignment horizontal="distributed" vertical="center"/>
    </xf>
    <xf numFmtId="0" fontId="0" fillId="2" borderId="2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distributed" wrapText="1" shrinkToFit="1"/>
    </xf>
    <xf numFmtId="0" fontId="0" fillId="2" borderId="0" xfId="0" applyFont="1" applyFill="1" applyAlignment="1" applyProtection="1"/>
    <xf numFmtId="0" fontId="2" fillId="2" borderId="0" xfId="0" applyFont="1" applyFill="1" applyBorder="1" applyAlignment="1" applyProtection="1">
      <alignment horizontal="distributed" vertical="top"/>
    </xf>
    <xf numFmtId="0" fontId="0" fillId="2" borderId="0" xfId="0" applyFont="1" applyFill="1" applyAlignment="1" applyProtection="1">
      <alignment vertical="top"/>
    </xf>
    <xf numFmtId="0" fontId="2" fillId="2" borderId="0" xfId="0" applyFont="1" applyFill="1" applyBorder="1" applyAlignment="1" applyProtection="1">
      <alignment horizontal="distributed" vertical="top"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4" fillId="2" borderId="55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25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 shrinkToFit="1"/>
      <protection locked="0"/>
    </xf>
    <xf numFmtId="38" fontId="15" fillId="2" borderId="44" xfId="1" applyFont="1" applyFill="1" applyBorder="1" applyAlignment="1" applyProtection="1">
      <alignment horizontal="right" vertical="center" shrinkToFit="1"/>
      <protection locked="0"/>
    </xf>
    <xf numFmtId="38" fontId="15" fillId="2" borderId="51" xfId="1" applyFont="1" applyFill="1" applyBorder="1" applyAlignment="1" applyProtection="1">
      <alignment horizontal="right" vertical="center" shrinkToFit="1"/>
      <protection locked="0"/>
    </xf>
    <xf numFmtId="0" fontId="4" fillId="2" borderId="39" xfId="0" applyFont="1" applyFill="1" applyBorder="1" applyAlignment="1" applyProtection="1">
      <alignment horizontal="center" vertical="center"/>
    </xf>
    <xf numFmtId="0" fontId="27" fillId="4" borderId="2" xfId="0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 applyProtection="1">
      <alignment horizontal="center" vertical="center" justifyLastLine="1" shrinkToFit="1"/>
    </xf>
    <xf numFmtId="0" fontId="4" fillId="2" borderId="13" xfId="0" applyFont="1" applyFill="1" applyBorder="1" applyAlignment="1" applyProtection="1">
      <alignment horizontal="center" vertical="center" justifyLastLine="1" shrinkToFit="1"/>
    </xf>
    <xf numFmtId="0" fontId="5" fillId="2" borderId="13" xfId="0" applyFont="1" applyFill="1" applyBorder="1" applyAlignment="1" applyProtection="1">
      <alignment horizontal="center" vertical="center" shrinkToFit="1"/>
      <protection locked="0"/>
    </xf>
    <xf numFmtId="0" fontId="4" fillId="2" borderId="13" xfId="0" applyFont="1" applyFill="1" applyBorder="1" applyAlignment="1" applyProtection="1">
      <alignment horizontal="center" vertical="center" shrinkToFit="1"/>
    </xf>
    <xf numFmtId="176" fontId="4" fillId="0" borderId="13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14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30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12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39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0" xfId="0" applyFont="1" applyFill="1" applyBorder="1" applyAlignment="1" applyProtection="1">
      <alignment horizontal="left" vertical="center" shrinkToFit="1"/>
    </xf>
    <xf numFmtId="0" fontId="4" fillId="2" borderId="12" xfId="0" applyFont="1" applyFill="1" applyBorder="1" applyAlignment="1" applyProtection="1">
      <alignment horizontal="left" vertical="center" shrinkToFit="1"/>
    </xf>
    <xf numFmtId="0" fontId="4" fillId="2" borderId="28" xfId="0" applyFont="1" applyFill="1" applyBorder="1" applyAlignment="1" applyProtection="1">
      <alignment horizontal="left" vertical="center" shrinkToFit="1"/>
    </xf>
    <xf numFmtId="0" fontId="4" fillId="2" borderId="10" xfId="0" applyFont="1" applyFill="1" applyBorder="1" applyAlignment="1" applyProtection="1">
      <alignment horizontal="left" vertical="center" shrinkToFit="1"/>
    </xf>
    <xf numFmtId="38" fontId="15" fillId="0" borderId="16" xfId="1" applyFont="1" applyFill="1" applyBorder="1" applyAlignment="1" applyProtection="1">
      <alignment vertical="center" shrinkToFit="1"/>
      <protection locked="0"/>
    </xf>
    <xf numFmtId="38" fontId="15" fillId="0" borderId="28" xfId="1" applyFont="1" applyFill="1" applyBorder="1" applyAlignment="1" applyProtection="1">
      <alignment vertical="center" shrinkToFit="1"/>
      <protection locked="0"/>
    </xf>
    <xf numFmtId="38" fontId="15" fillId="0" borderId="39" xfId="1" applyFont="1" applyFill="1" applyBorder="1" applyAlignment="1" applyProtection="1">
      <alignment vertical="center" shrinkToFit="1"/>
      <protection locked="0"/>
    </xf>
    <xf numFmtId="38" fontId="15" fillId="0" borderId="30" xfId="1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justifyLastLine="1" shrinkToFit="1"/>
    </xf>
    <xf numFmtId="0" fontId="4" fillId="2" borderId="4" xfId="0" applyFont="1" applyFill="1" applyBorder="1" applyAlignment="1" applyProtection="1">
      <alignment horizontal="center" vertical="center" justifyLastLine="1" shrinkToFit="1"/>
    </xf>
    <xf numFmtId="0" fontId="4" fillId="2" borderId="4" xfId="0" applyFont="1" applyFill="1" applyBorder="1" applyAlignment="1" applyProtection="1">
      <alignment horizontal="center" vertical="center" shrinkToFit="1"/>
    </xf>
    <xf numFmtId="0" fontId="4" fillId="2" borderId="32" xfId="0" applyFont="1" applyFill="1" applyBorder="1" applyAlignment="1" applyProtection="1">
      <alignment horizontal="center" vertical="center" wrapText="1" justifyLastLine="1" shrinkToFit="1"/>
    </xf>
    <xf numFmtId="0" fontId="4" fillId="2" borderId="13" xfId="0" applyFont="1" applyFill="1" applyBorder="1" applyAlignment="1" applyProtection="1">
      <alignment horizontal="center" vertical="center" wrapText="1" justifyLastLine="1" shrinkToFit="1"/>
    </xf>
    <xf numFmtId="0" fontId="4" fillId="2" borderId="39" xfId="0" applyFont="1" applyFill="1" applyBorder="1" applyAlignment="1" applyProtection="1">
      <alignment horizontal="center" vertical="center" shrinkToFit="1"/>
    </xf>
    <xf numFmtId="0" fontId="4" fillId="2" borderId="30" xfId="0" applyFont="1" applyFill="1" applyBorder="1" applyAlignment="1" applyProtection="1">
      <alignment horizontal="center" vertical="center" shrinkToFit="1"/>
    </xf>
    <xf numFmtId="0" fontId="4" fillId="2" borderId="12" xfId="0" applyFont="1" applyFill="1" applyBorder="1" applyAlignment="1" applyProtection="1">
      <alignment horizontal="center" vertical="center" shrinkToFit="1"/>
    </xf>
    <xf numFmtId="0" fontId="4" fillId="2" borderId="57" xfId="0" applyFont="1" applyFill="1" applyBorder="1" applyAlignment="1" applyProtection="1">
      <alignment horizontal="center" vertical="center" wrapText="1"/>
      <protection locked="0"/>
    </xf>
    <xf numFmtId="0" fontId="30" fillId="0" borderId="40" xfId="0" applyFont="1" applyFill="1" applyBorder="1" applyAlignment="1" applyProtection="1">
      <alignment horizontal="left" vertical="center" shrinkToFit="1"/>
    </xf>
    <xf numFmtId="0" fontId="30" fillId="0" borderId="42" xfId="0" applyFont="1" applyFill="1" applyBorder="1" applyAlignment="1" applyProtection="1">
      <alignment horizontal="left" vertical="center" shrinkToFit="1"/>
    </xf>
    <xf numFmtId="0" fontId="30" fillId="0" borderId="43" xfId="0" applyFont="1" applyFill="1" applyBorder="1" applyAlignment="1" applyProtection="1">
      <alignment horizontal="left" vertical="center" shrinkToFit="1"/>
    </xf>
    <xf numFmtId="0" fontId="30" fillId="0" borderId="5" xfId="0" applyFont="1" applyFill="1" applyBorder="1" applyAlignment="1" applyProtection="1">
      <alignment horizontal="center" vertical="center" shrinkToFit="1"/>
    </xf>
    <xf numFmtId="0" fontId="30" fillId="0" borderId="4" xfId="0" applyFont="1" applyFill="1" applyBorder="1" applyAlignment="1" applyProtection="1">
      <alignment horizontal="center" vertical="center" shrinkToFit="1"/>
    </xf>
    <xf numFmtId="0" fontId="4" fillId="2" borderId="5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4" fillId="2" borderId="11" xfId="0" applyFont="1" applyFill="1" applyBorder="1" applyAlignment="1" applyProtection="1">
      <alignment vertical="center"/>
    </xf>
    <xf numFmtId="0" fontId="4" fillId="2" borderId="20" xfId="0" applyFont="1" applyFill="1" applyBorder="1" applyAlignment="1" applyProtection="1">
      <alignment vertical="center"/>
    </xf>
    <xf numFmtId="0" fontId="4" fillId="2" borderId="21" xfId="0" applyFont="1" applyFill="1" applyBorder="1" applyAlignment="1" applyProtection="1">
      <alignment vertical="center"/>
    </xf>
    <xf numFmtId="0" fontId="4" fillId="2" borderId="45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horizontal="center" vertical="center"/>
    </xf>
    <xf numFmtId="0" fontId="30" fillId="0" borderId="4" xfId="0" applyFont="1" applyFill="1" applyBorder="1" applyAlignment="1" applyProtection="1">
      <alignment horizontal="center" vertical="center"/>
    </xf>
    <xf numFmtId="0" fontId="30" fillId="0" borderId="11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4" fillId="2" borderId="40" xfId="0" applyFont="1" applyFill="1" applyBorder="1" applyAlignment="1" applyProtection="1">
      <alignment horizontal="left" vertical="center" wrapText="1"/>
    </xf>
    <xf numFmtId="0" fontId="4" fillId="2" borderId="28" xfId="0" applyFont="1" applyFill="1" applyBorder="1" applyAlignment="1" applyProtection="1">
      <alignment horizontal="center" vertical="center"/>
    </xf>
    <xf numFmtId="0" fontId="4" fillId="2" borderId="61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distributed" vertical="center" justifyLastLine="1"/>
    </xf>
    <xf numFmtId="0" fontId="4" fillId="2" borderId="11" xfId="0" applyFont="1" applyFill="1" applyBorder="1" applyAlignment="1" applyProtection="1">
      <alignment horizontal="distributed" vertical="center" justifyLastLine="1"/>
    </xf>
    <xf numFmtId="0" fontId="4" fillId="2" borderId="4" xfId="0" applyNumberFormat="1" applyFont="1" applyFill="1" applyBorder="1" applyAlignment="1" applyProtection="1">
      <alignment horizontal="distributed" vertical="center" justifyLastLine="1"/>
    </xf>
    <xf numFmtId="0" fontId="0" fillId="2" borderId="4" xfId="0" applyNumberFormat="1" applyFont="1" applyFill="1" applyBorder="1" applyAlignment="1" applyProtection="1">
      <alignment horizontal="distributed" vertical="center" justifyLastLine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1" xfId="0" applyNumberFormat="1" applyFont="1" applyFill="1" applyBorder="1" applyAlignment="1" applyProtection="1">
      <alignment horizontal="center" vertical="center"/>
    </xf>
    <xf numFmtId="177" fontId="15" fillId="0" borderId="39" xfId="0" applyNumberFormat="1" applyFont="1" applyFill="1" applyBorder="1" applyAlignment="1" applyProtection="1">
      <alignment horizontal="center" vertical="center"/>
    </xf>
    <xf numFmtId="177" fontId="15" fillId="0" borderId="30" xfId="0" applyNumberFormat="1" applyFont="1" applyFill="1" applyBorder="1" applyAlignment="1" applyProtection="1">
      <alignment horizontal="center" vertical="center"/>
    </xf>
    <xf numFmtId="177" fontId="15" fillId="0" borderId="57" xfId="0" applyNumberFormat="1" applyFont="1" applyFill="1" applyBorder="1" applyAlignment="1" applyProtection="1">
      <alignment horizontal="center" vertical="center"/>
    </xf>
    <xf numFmtId="0" fontId="15" fillId="0" borderId="39" xfId="0" applyNumberFormat="1" applyFont="1" applyFill="1" applyBorder="1" applyAlignment="1" applyProtection="1">
      <alignment horizontal="center" vertical="center"/>
      <protection locked="0"/>
    </xf>
    <xf numFmtId="0" fontId="15" fillId="0" borderId="30" xfId="0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3" xfId="0" applyNumberFormat="1" applyFont="1" applyFill="1" applyBorder="1" applyAlignment="1" applyProtection="1">
      <alignment horizontal="center" vertical="center"/>
      <protection locked="0"/>
    </xf>
    <xf numFmtId="0" fontId="15" fillId="0" borderId="2" xfId="0" applyNumberFormat="1" applyFont="1" applyFill="1" applyBorder="1" applyAlignment="1" applyProtection="1">
      <alignment horizontal="center" vertical="center"/>
      <protection locked="0"/>
    </xf>
    <xf numFmtId="0" fontId="15" fillId="0" borderId="50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distributed" vertical="center" justifyLastLine="1"/>
    </xf>
    <xf numFmtId="0" fontId="4" fillId="2" borderId="7" xfId="0" applyFont="1" applyFill="1" applyBorder="1" applyAlignment="1" applyProtection="1">
      <alignment horizontal="distributed" vertical="center" justifyLastLine="1"/>
    </xf>
    <xf numFmtId="0" fontId="4" fillId="2" borderId="63" xfId="0" applyFont="1" applyFill="1" applyBorder="1" applyAlignment="1" applyProtection="1">
      <alignment horizontal="distributed" vertical="center" justifyLastLine="1"/>
    </xf>
    <xf numFmtId="0" fontId="4" fillId="2" borderId="1" xfId="0" applyFont="1" applyFill="1" applyBorder="1" applyAlignment="1" applyProtection="1">
      <alignment horizontal="distributed" vertical="center" justifyLastLine="1"/>
    </xf>
    <xf numFmtId="0" fontId="4" fillId="2" borderId="0" xfId="0" applyFont="1" applyFill="1" applyBorder="1" applyAlignment="1" applyProtection="1">
      <alignment horizontal="distributed" vertical="center" justifyLastLine="1"/>
    </xf>
    <xf numFmtId="0" fontId="4" fillId="2" borderId="64" xfId="0" applyFont="1" applyFill="1" applyBorder="1" applyAlignment="1" applyProtection="1">
      <alignment horizontal="distributed" vertical="center" justifyLastLine="1"/>
    </xf>
    <xf numFmtId="0" fontId="4" fillId="2" borderId="82" xfId="0" applyFont="1" applyFill="1" applyBorder="1" applyAlignment="1" applyProtection="1">
      <alignment horizontal="distributed" vertical="center" justifyLastLine="1"/>
    </xf>
    <xf numFmtId="0" fontId="4" fillId="2" borderId="26" xfId="0" applyFont="1" applyFill="1" applyBorder="1" applyAlignment="1" applyProtection="1">
      <alignment horizontal="distributed" vertical="center" justifyLastLine="1"/>
    </xf>
    <xf numFmtId="0" fontId="4" fillId="2" borderId="78" xfId="0" applyFont="1" applyFill="1" applyBorder="1" applyAlignment="1" applyProtection="1">
      <alignment horizontal="distributed" vertical="center" justifyLastLine="1"/>
    </xf>
    <xf numFmtId="0" fontId="4" fillId="2" borderId="11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right" vertical="center"/>
    </xf>
    <xf numFmtId="0" fontId="4" fillId="0" borderId="54" xfId="0" applyFont="1" applyFill="1" applyBorder="1" applyAlignment="1" applyProtection="1">
      <alignment horizontal="right" vertical="center"/>
    </xf>
    <xf numFmtId="0" fontId="4" fillId="2" borderId="82" xfId="0" applyFont="1" applyFill="1" applyBorder="1" applyAlignment="1" applyProtection="1">
      <alignment horizontal="center" vertical="center"/>
    </xf>
    <xf numFmtId="0" fontId="4" fillId="2" borderId="26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 shrinkToFit="1"/>
    </xf>
    <xf numFmtId="0" fontId="4" fillId="2" borderId="16" xfId="0" applyFont="1" applyFill="1" applyBorder="1" applyAlignment="1" applyProtection="1">
      <alignment horizontal="left" vertical="center" shrinkToFit="1"/>
    </xf>
    <xf numFmtId="0" fontId="29" fillId="0" borderId="28" xfId="0" applyFont="1" applyFill="1" applyBorder="1" applyAlignment="1" applyProtection="1">
      <alignment horizontal="left" vertical="center" shrinkToFit="1"/>
    </xf>
    <xf numFmtId="0" fontId="29" fillId="0" borderId="61" xfId="0" applyFont="1" applyFill="1" applyBorder="1" applyAlignment="1" applyProtection="1">
      <alignment horizontal="left" vertical="center" shrinkToFit="1"/>
    </xf>
    <xf numFmtId="0" fontId="4" fillId="2" borderId="79" xfId="0" applyFont="1" applyFill="1" applyBorder="1" applyAlignment="1" applyProtection="1">
      <alignment horizontal="left" vertical="center" wrapText="1"/>
    </xf>
    <xf numFmtId="0" fontId="4" fillId="2" borderId="80" xfId="0" applyFont="1" applyFill="1" applyBorder="1" applyAlignment="1" applyProtection="1">
      <alignment horizontal="left" vertical="center"/>
    </xf>
    <xf numFmtId="0" fontId="4" fillId="2" borderId="81" xfId="0" applyFont="1" applyFill="1" applyBorder="1" applyAlignment="1" applyProtection="1">
      <alignment horizontal="left" vertical="center"/>
    </xf>
    <xf numFmtId="0" fontId="30" fillId="0" borderId="26" xfId="0" applyFont="1" applyFill="1" applyBorder="1" applyAlignment="1" applyProtection="1">
      <alignment horizontal="right" vertical="center"/>
    </xf>
    <xf numFmtId="0" fontId="31" fillId="0" borderId="26" xfId="0" applyFont="1" applyFill="1" applyBorder="1" applyAlignment="1">
      <alignment horizontal="right" vertical="center"/>
    </xf>
    <xf numFmtId="0" fontId="31" fillId="0" borderId="54" xfId="0" applyFont="1" applyFill="1" applyBorder="1" applyAlignment="1">
      <alignment horizontal="right" vertical="center"/>
    </xf>
    <xf numFmtId="0" fontId="4" fillId="2" borderId="27" xfId="0" applyFont="1" applyFill="1" applyBorder="1" applyAlignment="1" applyProtection="1">
      <alignment horizontal="center" vertical="center" justifyLastLine="1" shrinkToFit="1"/>
    </xf>
    <xf numFmtId="0" fontId="4" fillId="2" borderId="28" xfId="0" applyFont="1" applyFill="1" applyBorder="1" applyAlignment="1" applyProtection="1">
      <alignment horizontal="center" vertical="center" justifyLastLine="1" shrinkToFit="1"/>
    </xf>
    <xf numFmtId="0" fontId="4" fillId="2" borderId="10" xfId="0" applyFont="1" applyFill="1" applyBorder="1" applyAlignment="1" applyProtection="1">
      <alignment horizontal="center" vertical="center" justifyLastLine="1" shrinkToFit="1"/>
    </xf>
    <xf numFmtId="0" fontId="4" fillId="2" borderId="29" xfId="0" applyFont="1" applyFill="1" applyBorder="1" applyAlignment="1" applyProtection="1">
      <alignment horizontal="center" vertical="center" justifyLastLine="1" shrinkToFit="1"/>
    </xf>
    <xf numFmtId="0" fontId="4" fillId="2" borderId="30" xfId="0" applyFont="1" applyFill="1" applyBorder="1" applyAlignment="1" applyProtection="1">
      <alignment horizontal="center" vertical="center" justifyLastLine="1" shrinkToFit="1"/>
    </xf>
    <xf numFmtId="0" fontId="4" fillId="2" borderId="12" xfId="0" applyFont="1" applyFill="1" applyBorder="1" applyAlignment="1" applyProtection="1">
      <alignment horizontal="center" vertical="center" justifyLastLine="1" shrinkToFit="1"/>
    </xf>
    <xf numFmtId="0" fontId="4" fillId="2" borderId="46" xfId="0" applyFont="1" applyFill="1" applyBorder="1" applyAlignment="1" applyProtection="1">
      <alignment horizontal="left" vertical="center"/>
    </xf>
    <xf numFmtId="0" fontId="4" fillId="2" borderId="48" xfId="0" applyFont="1" applyFill="1" applyBorder="1" applyAlignment="1" applyProtection="1">
      <alignment horizontal="left" vertical="center"/>
    </xf>
    <xf numFmtId="0" fontId="4" fillId="2" borderId="13" xfId="0" applyFont="1" applyFill="1" applyBorder="1" applyAlignment="1" applyProtection="1">
      <alignment horizontal="right" vertical="center" wrapText="1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right" vertical="center"/>
      <protection locked="0"/>
    </xf>
    <xf numFmtId="0" fontId="4" fillId="2" borderId="16" xfId="0" applyFont="1" applyFill="1" applyBorder="1" applyAlignment="1" applyProtection="1">
      <alignment horizontal="right" vertical="center" wrapText="1"/>
      <protection locked="0"/>
    </xf>
    <xf numFmtId="0" fontId="4" fillId="2" borderId="28" xfId="0" applyFont="1" applyFill="1" applyBorder="1" applyAlignment="1" applyProtection="1">
      <alignment horizontal="right" vertical="center" wrapText="1"/>
      <protection locked="0"/>
    </xf>
    <xf numFmtId="0" fontId="4" fillId="2" borderId="10" xfId="0" applyFont="1" applyFill="1" applyBorder="1" applyAlignment="1" applyProtection="1">
      <alignment horizontal="right" vertical="center" wrapText="1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4" fillId="2" borderId="61" xfId="0" applyFont="1" applyFill="1" applyBorder="1" applyAlignment="1" applyProtection="1">
      <alignment horizontal="left" vertical="center" shrinkToFit="1"/>
    </xf>
    <xf numFmtId="0" fontId="4" fillId="0" borderId="16" xfId="0" applyFont="1" applyFill="1" applyBorder="1" applyAlignment="1" applyProtection="1">
      <alignment horizontal="left" vertical="center" shrinkToFit="1"/>
    </xf>
    <xf numFmtId="0" fontId="4" fillId="0" borderId="28" xfId="0" applyFont="1" applyFill="1" applyBorder="1" applyAlignment="1" applyProtection="1">
      <alignment horizontal="left" vertical="center" shrinkToFit="1"/>
    </xf>
    <xf numFmtId="0" fontId="4" fillId="0" borderId="61" xfId="0" applyFont="1" applyFill="1" applyBorder="1" applyAlignment="1" applyProtection="1">
      <alignment horizontal="left" vertical="center" shrinkToFit="1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4" fillId="2" borderId="40" xfId="0" applyFont="1" applyFill="1" applyBorder="1" applyAlignment="1" applyProtection="1">
      <alignment vertical="center"/>
    </xf>
    <xf numFmtId="0" fontId="4" fillId="2" borderId="42" xfId="0" applyFont="1" applyFill="1" applyBorder="1" applyAlignment="1" applyProtection="1">
      <alignment vertical="center"/>
    </xf>
    <xf numFmtId="0" fontId="4" fillId="2" borderId="43" xfId="0" applyFont="1" applyFill="1" applyBorder="1" applyAlignment="1" applyProtection="1">
      <alignment vertical="center"/>
    </xf>
    <xf numFmtId="0" fontId="4" fillId="2" borderId="32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4" fillId="2" borderId="28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27" xfId="0" applyFont="1" applyFill="1" applyBorder="1" applyAlignment="1" applyProtection="1">
      <alignment horizontal="left" vertical="center" shrinkToFit="1"/>
    </xf>
    <xf numFmtId="0" fontId="4" fillId="2" borderId="4" xfId="0" applyFont="1" applyFill="1" applyBorder="1" applyAlignment="1" applyProtection="1">
      <alignment horizontal="right" vertical="center" wrapText="1" shrinkToFit="1"/>
      <protection locked="0"/>
    </xf>
    <xf numFmtId="0" fontId="4" fillId="2" borderId="32" xfId="0" applyFont="1" applyFill="1" applyBorder="1" applyAlignment="1" applyProtection="1">
      <alignment horizontal="left" vertical="center" wrapText="1"/>
      <protection locked="0"/>
    </xf>
    <xf numFmtId="0" fontId="4" fillId="2" borderId="27" xfId="0" applyFont="1" applyFill="1" applyBorder="1" applyAlignment="1" applyProtection="1">
      <alignment horizontal="left" vertical="center" wrapText="1"/>
      <protection locked="0"/>
    </xf>
    <xf numFmtId="0" fontId="4" fillId="2" borderId="61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shrinkToFit="1"/>
    </xf>
    <xf numFmtId="0" fontId="4" fillId="0" borderId="4" xfId="0" applyFont="1" applyFill="1" applyBorder="1" applyAlignment="1" applyProtection="1">
      <alignment horizontal="center" vertical="center" shrinkToFit="1"/>
    </xf>
    <xf numFmtId="0" fontId="4" fillId="0" borderId="5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vertical="center"/>
    </xf>
    <xf numFmtId="0" fontId="4" fillId="0" borderId="18" xfId="0" applyFont="1" applyFill="1" applyBorder="1" applyAlignment="1" applyProtection="1">
      <alignment horizontal="left" vertical="center"/>
    </xf>
    <xf numFmtId="0" fontId="4" fillId="0" borderId="36" xfId="0" applyFont="1" applyFill="1" applyBorder="1" applyAlignment="1" applyProtection="1">
      <alignment horizontal="left" vertical="center"/>
    </xf>
    <xf numFmtId="0" fontId="15" fillId="0" borderId="35" xfId="0" applyFont="1" applyFill="1" applyBorder="1" applyAlignment="1" applyProtection="1">
      <alignment horizontal="center" vertical="center"/>
      <protection locked="0"/>
    </xf>
    <xf numFmtId="0" fontId="15" fillId="0" borderId="18" xfId="0" applyFont="1" applyFill="1" applyBorder="1" applyAlignment="1" applyProtection="1">
      <alignment horizontal="center" vertical="center"/>
      <protection locked="0"/>
    </xf>
    <xf numFmtId="0" fontId="18" fillId="2" borderId="27" xfId="0" applyFont="1" applyFill="1" applyBorder="1" applyAlignment="1" applyProtection="1">
      <alignment horizontal="left" vertical="center" wrapText="1"/>
    </xf>
    <xf numFmtId="0" fontId="18" fillId="2" borderId="28" xfId="0" applyFont="1" applyFill="1" applyBorder="1" applyAlignment="1" applyProtection="1">
      <alignment horizontal="left" vertical="center" wrapText="1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28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63" xfId="0" applyFont="1" applyFill="1" applyBorder="1" applyAlignment="1" applyProtection="1">
      <alignment horizontal="center" vertical="center"/>
    </xf>
    <xf numFmtId="0" fontId="4" fillId="2" borderId="58" xfId="0" applyFont="1" applyFill="1" applyBorder="1" applyAlignment="1" applyProtection="1">
      <alignment horizontal="center" vertical="center"/>
    </xf>
    <xf numFmtId="0" fontId="4" fillId="2" borderId="30" xfId="0" applyFont="1" applyFill="1" applyBorder="1" applyAlignment="1" applyProtection="1">
      <alignment horizontal="left" vertical="center"/>
    </xf>
    <xf numFmtId="0" fontId="4" fillId="2" borderId="57" xfId="0" applyFont="1" applyFill="1" applyBorder="1" applyAlignment="1" applyProtection="1">
      <alignment horizontal="left" vertical="center"/>
    </xf>
    <xf numFmtId="0" fontId="4" fillId="2" borderId="17" xfId="0" applyFont="1" applyFill="1" applyBorder="1" applyAlignment="1" applyProtection="1">
      <alignment vertical="center"/>
    </xf>
    <xf numFmtId="0" fontId="4" fillId="2" borderId="18" xfId="0" applyFont="1" applyFill="1" applyBorder="1" applyAlignment="1" applyProtection="1">
      <alignment vertical="center"/>
    </xf>
    <xf numFmtId="0" fontId="4" fillId="2" borderId="37" xfId="0" applyFont="1" applyFill="1" applyBorder="1" applyAlignment="1" applyProtection="1">
      <alignment vertical="center"/>
    </xf>
    <xf numFmtId="0" fontId="9" fillId="2" borderId="4" xfId="0" applyFont="1" applyFill="1" applyBorder="1" applyAlignment="1" applyProtection="1">
      <alignment horizontal="center" vertical="center"/>
      <protection locked="0"/>
    </xf>
    <xf numFmtId="57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4" fillId="2" borderId="52" xfId="0" applyFont="1" applyFill="1" applyBorder="1" applyAlignment="1" applyProtection="1">
      <alignment vertical="center"/>
    </xf>
    <xf numFmtId="0" fontId="4" fillId="2" borderId="51" xfId="0" applyFont="1" applyFill="1" applyBorder="1" applyAlignment="1" applyProtection="1">
      <alignment vertical="center"/>
    </xf>
    <xf numFmtId="0" fontId="4" fillId="2" borderId="53" xfId="0" applyFont="1" applyFill="1" applyBorder="1" applyAlignment="1" applyProtection="1">
      <alignment vertical="center"/>
    </xf>
    <xf numFmtId="0" fontId="9" fillId="2" borderId="8" xfId="0" applyFont="1" applyFill="1" applyBorder="1" applyAlignment="1" applyProtection="1">
      <alignment horizontal="distributed" vertical="center" justifyLastLine="1"/>
    </xf>
    <xf numFmtId="0" fontId="9" fillId="2" borderId="16" xfId="0" applyFont="1" applyFill="1" applyBorder="1" applyAlignment="1" applyProtection="1">
      <alignment horizontal="center" vertical="center" justifyLastLine="1"/>
    </xf>
    <xf numFmtId="0" fontId="9" fillId="2" borderId="28" xfId="0" applyFont="1" applyFill="1" applyBorder="1" applyAlignment="1" applyProtection="1">
      <alignment horizontal="center" vertical="center" justifyLastLine="1"/>
    </xf>
    <xf numFmtId="0" fontId="9" fillId="2" borderId="10" xfId="0" applyFont="1" applyFill="1" applyBorder="1" applyAlignment="1" applyProtection="1">
      <alignment horizontal="center" vertical="center" justifyLastLine="1"/>
    </xf>
    <xf numFmtId="0" fontId="9" fillId="2" borderId="56" xfId="0" applyFont="1" applyFill="1" applyBorder="1" applyAlignment="1" applyProtection="1">
      <alignment horizontal="distributed" vertical="center" justifyLastLine="1"/>
    </xf>
    <xf numFmtId="0" fontId="9" fillId="2" borderId="9" xfId="0" applyFont="1" applyFill="1" applyBorder="1" applyAlignment="1" applyProtection="1">
      <alignment horizontal="distributed" vertical="center" justifyLastLine="1"/>
    </xf>
    <xf numFmtId="0" fontId="9" fillId="2" borderId="16" xfId="0" applyFont="1" applyFill="1" applyBorder="1" applyAlignment="1" applyProtection="1">
      <alignment horizontal="center" vertical="center" justifyLastLine="1"/>
      <protection locked="0"/>
    </xf>
    <xf numFmtId="0" fontId="9" fillId="2" borderId="28" xfId="0" applyFont="1" applyFill="1" applyBorder="1" applyAlignment="1" applyProtection="1">
      <alignment horizontal="center" vertical="center" justifyLastLine="1"/>
      <protection locked="0"/>
    </xf>
    <xf numFmtId="0" fontId="9" fillId="2" borderId="10" xfId="0" applyFont="1" applyFill="1" applyBorder="1" applyAlignment="1" applyProtection="1">
      <alignment horizontal="center" vertical="center" justifyLastLine="1"/>
      <protection locked="0"/>
    </xf>
    <xf numFmtId="0" fontId="9" fillId="2" borderId="39" xfId="0" applyFont="1" applyFill="1" applyBorder="1" applyAlignment="1" applyProtection="1">
      <alignment horizontal="center" vertical="center" justifyLastLine="1"/>
      <protection locked="0"/>
    </xf>
    <xf numFmtId="0" fontId="9" fillId="2" borderId="30" xfId="0" applyFont="1" applyFill="1" applyBorder="1" applyAlignment="1" applyProtection="1">
      <alignment horizontal="center" vertical="center" justifyLastLine="1"/>
      <protection locked="0"/>
    </xf>
    <xf numFmtId="0" fontId="9" fillId="2" borderId="12" xfId="0" applyFont="1" applyFill="1" applyBorder="1" applyAlignment="1" applyProtection="1">
      <alignment horizontal="center" vertical="center" justifyLastLine="1"/>
      <protection locked="0"/>
    </xf>
    <xf numFmtId="0" fontId="9" fillId="2" borderId="80" xfId="0" applyFont="1" applyFill="1" applyBorder="1" applyAlignment="1" applyProtection="1">
      <alignment horizontal="center" vertical="center"/>
      <protection locked="0"/>
    </xf>
    <xf numFmtId="0" fontId="9" fillId="2" borderId="58" xfId="0" applyFont="1" applyFill="1" applyBorder="1" applyAlignment="1" applyProtection="1">
      <alignment horizontal="center" vertical="center"/>
      <protection locked="0"/>
    </xf>
    <xf numFmtId="0" fontId="9" fillId="2" borderId="81" xfId="0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 applyProtection="1">
      <alignment horizontal="distributed" vertical="center" justifyLastLine="1"/>
    </xf>
    <xf numFmtId="0" fontId="9" fillId="0" borderId="28" xfId="0" applyFont="1" applyFill="1" applyBorder="1" applyAlignment="1" applyProtection="1">
      <alignment horizontal="distributed" vertical="center" justifyLastLine="1"/>
    </xf>
    <xf numFmtId="0" fontId="9" fillId="0" borderId="10" xfId="0" applyFont="1" applyFill="1" applyBorder="1" applyAlignment="1" applyProtection="1">
      <alignment horizontal="distributed" vertical="center" justifyLastLine="1"/>
    </xf>
    <xf numFmtId="0" fontId="9" fillId="2" borderId="61" xfId="0" applyFont="1" applyFill="1" applyBorder="1" applyAlignment="1" applyProtection="1">
      <alignment horizontal="center" vertical="center" justifyLastLine="1"/>
      <protection locked="0"/>
    </xf>
    <xf numFmtId="0" fontId="9" fillId="2" borderId="61" xfId="0" applyFont="1" applyFill="1" applyBorder="1" applyAlignment="1" applyProtection="1">
      <alignment horizontal="center" vertical="center" justifyLastLine="1"/>
    </xf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9" fillId="2" borderId="4" xfId="0" applyFont="1" applyFill="1" applyBorder="1" applyAlignment="1" applyProtection="1">
      <alignment horizontal="distributed" vertical="center" justifyLastLine="1"/>
    </xf>
    <xf numFmtId="0" fontId="9" fillId="2" borderId="4" xfId="0" applyFont="1" applyFill="1" applyBorder="1" applyAlignment="1" applyProtection="1">
      <alignment horizontal="center" vertical="center" justifyLastLine="1"/>
    </xf>
    <xf numFmtId="0" fontId="9" fillId="2" borderId="58" xfId="0" applyFont="1" applyFill="1" applyBorder="1" applyAlignment="1" applyProtection="1">
      <alignment horizontal="center" vertical="center" shrinkToFit="1"/>
      <protection locked="0"/>
    </xf>
    <xf numFmtId="0" fontId="9" fillId="2" borderId="7" xfId="0" applyFont="1" applyFill="1" applyBorder="1" applyAlignment="1" applyProtection="1">
      <alignment horizontal="center" vertical="center" shrinkToFit="1"/>
      <protection locked="0"/>
    </xf>
    <xf numFmtId="0" fontId="9" fillId="2" borderId="63" xfId="0" applyFont="1" applyFill="1" applyBorder="1" applyAlignment="1" applyProtection="1">
      <alignment horizontal="center" vertical="center" shrinkToFit="1"/>
      <protection locked="0"/>
    </xf>
    <xf numFmtId="57" fontId="9" fillId="2" borderId="80" xfId="0" applyNumberFormat="1" applyFont="1" applyFill="1" applyBorder="1" applyAlignment="1" applyProtection="1">
      <alignment horizontal="center" vertical="center"/>
      <protection locked="0"/>
    </xf>
    <xf numFmtId="0" fontId="9" fillId="2" borderId="57" xfId="0" applyFont="1" applyFill="1" applyBorder="1" applyAlignment="1" applyProtection="1">
      <alignment horizontal="center" vertical="center" justifyLastLine="1"/>
      <protection locked="0"/>
    </xf>
    <xf numFmtId="0" fontId="9" fillId="2" borderId="13" xfId="0" applyFont="1" applyFill="1" applyBorder="1" applyAlignment="1" applyProtection="1">
      <alignment horizontal="center" vertical="center" shrinkToFit="1"/>
      <protection locked="0"/>
    </xf>
    <xf numFmtId="57" fontId="9" fillId="2" borderId="13" xfId="0" applyNumberFormat="1" applyFont="1" applyFill="1" applyBorder="1" applyAlignment="1" applyProtection="1">
      <alignment horizontal="center" vertical="center"/>
      <protection locked="0"/>
    </xf>
    <xf numFmtId="0" fontId="21" fillId="2" borderId="2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45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57" fontId="4" fillId="2" borderId="16" xfId="0" applyNumberFormat="1" applyFont="1" applyFill="1" applyBorder="1" applyAlignment="1" applyProtection="1">
      <alignment horizontal="center" vertical="center"/>
      <protection locked="0"/>
    </xf>
    <xf numFmtId="57" fontId="4" fillId="2" borderId="28" xfId="0" applyNumberFormat="1" applyFont="1" applyFill="1" applyBorder="1" applyAlignment="1" applyProtection="1">
      <alignment horizontal="center" vertical="center"/>
      <protection locked="0"/>
    </xf>
    <xf numFmtId="57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28" xfId="0" applyFont="1" applyFill="1" applyBorder="1" applyAlignment="1">
      <alignment horizontal="center" vertical="center" justifyLastLine="1" shrinkToFit="1"/>
    </xf>
    <xf numFmtId="0" fontId="4" fillId="2" borderId="10" xfId="0" applyFont="1" applyFill="1" applyBorder="1" applyAlignment="1">
      <alignment horizontal="center" vertical="center" justifyLastLine="1" shrinkToFit="1"/>
    </xf>
    <xf numFmtId="0" fontId="4" fillId="2" borderId="2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 applyProtection="1">
      <alignment vertical="center"/>
      <protection locked="0"/>
    </xf>
    <xf numFmtId="0" fontId="4" fillId="2" borderId="28" xfId="0" applyFont="1" applyFill="1" applyBorder="1" applyAlignment="1" applyProtection="1">
      <alignment vertical="center"/>
      <protection locked="0"/>
    </xf>
    <xf numFmtId="0" fontId="4" fillId="2" borderId="61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>
      <alignment horizontal="distributed" vertical="center" justifyLastLine="1"/>
    </xf>
    <xf numFmtId="0" fontId="4" fillId="2" borderId="3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39" xfId="0" applyFont="1" applyFill="1" applyBorder="1" applyAlignment="1" applyProtection="1">
      <alignment vertical="center"/>
      <protection locked="0"/>
    </xf>
    <xf numFmtId="0" fontId="4" fillId="2" borderId="30" xfId="0" applyFont="1" applyFill="1" applyBorder="1" applyAlignment="1" applyProtection="1">
      <alignment vertical="center"/>
      <protection locked="0"/>
    </xf>
    <xf numFmtId="0" fontId="4" fillId="2" borderId="57" xfId="0" applyFont="1" applyFill="1" applyBorder="1" applyAlignment="1" applyProtection="1">
      <alignment vertical="center"/>
      <protection locked="0"/>
    </xf>
    <xf numFmtId="0" fontId="4" fillId="2" borderId="11" xfId="0" applyFont="1" applyFill="1" applyBorder="1" applyAlignment="1">
      <alignment horizontal="distributed" vertical="center" justifyLastLine="1"/>
    </xf>
    <xf numFmtId="57" fontId="4" fillId="2" borderId="39" xfId="0" applyNumberFormat="1" applyFont="1" applyFill="1" applyBorder="1" applyAlignment="1" applyProtection="1">
      <alignment horizontal="center" vertical="center"/>
      <protection locked="0"/>
    </xf>
    <xf numFmtId="57" fontId="4" fillId="2" borderId="30" xfId="0" applyNumberFormat="1" applyFont="1" applyFill="1" applyBorder="1" applyAlignment="1" applyProtection="1">
      <alignment horizontal="center" vertical="center"/>
      <protection locked="0"/>
    </xf>
    <xf numFmtId="57" fontId="4" fillId="2" borderId="12" xfId="0" applyNumberFormat="1" applyFont="1" applyFill="1" applyBorder="1" applyAlignment="1" applyProtection="1">
      <alignment horizontal="center" vertical="center"/>
      <protection locked="0"/>
    </xf>
    <xf numFmtId="0" fontId="4" fillId="2" borderId="40" xfId="0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0" fontId="2" fillId="2" borderId="42" xfId="0" applyFont="1" applyFill="1" applyBorder="1"/>
    <xf numFmtId="0" fontId="2" fillId="2" borderId="43" xfId="0" applyFont="1" applyFill="1" applyBorder="1"/>
    <xf numFmtId="0" fontId="4" fillId="2" borderId="5" xfId="0" applyFont="1" applyFill="1" applyBorder="1" applyAlignment="1">
      <alignment horizontal="distributed" vertical="center" justifyLastLine="1"/>
    </xf>
    <xf numFmtId="0" fontId="4" fillId="5" borderId="5" xfId="0" applyFont="1" applyFill="1" applyBorder="1" applyAlignment="1" applyProtection="1">
      <alignment horizontal="left" vertical="center" shrinkToFit="1"/>
      <protection locked="0"/>
    </xf>
    <xf numFmtId="0" fontId="4" fillId="5" borderId="4" xfId="0" applyFont="1" applyFill="1" applyBorder="1" applyAlignment="1" applyProtection="1">
      <alignment horizontal="left" vertical="center" shrinkToFit="1"/>
      <protection locked="0"/>
    </xf>
    <xf numFmtId="0" fontId="4" fillId="5" borderId="28" xfId="0" applyFont="1" applyFill="1" applyBorder="1" applyAlignment="1">
      <alignment horizontal="left" vertical="center"/>
    </xf>
    <xf numFmtId="0" fontId="4" fillId="5" borderId="61" xfId="0" applyFont="1" applyFill="1" applyBorder="1" applyAlignment="1">
      <alignment horizontal="left" vertical="center"/>
    </xf>
    <xf numFmtId="0" fontId="4" fillId="5" borderId="30" xfId="0" applyFont="1" applyFill="1" applyBorder="1" applyAlignment="1">
      <alignment horizontal="left" vertical="center"/>
    </xf>
    <xf numFmtId="0" fontId="4" fillId="5" borderId="57" xfId="0" applyFont="1" applyFill="1" applyBorder="1" applyAlignment="1">
      <alignment horizontal="left" vertical="center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11" xfId="0" applyFont="1" applyFill="1" applyBorder="1" applyAlignment="1" applyProtection="1">
      <alignment horizontal="left" vertical="center" shrinkToFit="1"/>
      <protection locked="0"/>
    </xf>
    <xf numFmtId="0" fontId="4" fillId="2" borderId="13" xfId="0" applyFont="1" applyFill="1" applyBorder="1" applyAlignment="1" applyProtection="1">
      <alignment horizontal="left" vertical="center" shrinkToFit="1"/>
      <protection locked="0"/>
    </xf>
    <xf numFmtId="0" fontId="4" fillId="2" borderId="14" xfId="0" applyFont="1" applyFill="1" applyBorder="1" applyAlignment="1" applyProtection="1">
      <alignment horizontal="left" vertical="center" shrinkToFit="1"/>
      <protection locked="0"/>
    </xf>
    <xf numFmtId="0" fontId="4" fillId="2" borderId="13" xfId="0" applyFont="1" applyFill="1" applyBorder="1" applyAlignment="1" applyProtection="1">
      <alignment horizontal="center" vertical="center" shrinkToFit="1"/>
      <protection locked="0"/>
    </xf>
    <xf numFmtId="0" fontId="4" fillId="5" borderId="32" xfId="0" applyFont="1" applyFill="1" applyBorder="1" applyAlignment="1" applyProtection="1">
      <alignment horizontal="left" vertical="center" shrinkToFit="1"/>
      <protection locked="0"/>
    </xf>
    <xf numFmtId="0" fontId="4" fillId="5" borderId="13" xfId="0" applyFont="1" applyFill="1" applyBorder="1" applyAlignment="1" applyProtection="1">
      <alignment horizontal="left" vertical="center" shrinkToFit="1"/>
      <protection locked="0"/>
    </xf>
    <xf numFmtId="0" fontId="4" fillId="2" borderId="5" xfId="0" applyFont="1" applyFill="1" applyBorder="1" applyAlignment="1" applyProtection="1">
      <alignment horizontal="left" vertical="center" shrinkToFit="1"/>
      <protection locked="0"/>
    </xf>
    <xf numFmtId="0" fontId="4" fillId="2" borderId="32" xfId="0" applyFont="1" applyFill="1" applyBorder="1" applyAlignment="1" applyProtection="1">
      <alignment horizontal="left" vertical="center" shrinkToFit="1"/>
      <protection locked="0"/>
    </xf>
    <xf numFmtId="0" fontId="4" fillId="5" borderId="40" xfId="0" applyFont="1" applyFill="1" applyBorder="1" applyAlignment="1">
      <alignment horizontal="left" vertical="center" shrinkToFit="1"/>
    </xf>
    <xf numFmtId="0" fontId="4" fillId="5" borderId="42" xfId="0" applyFont="1" applyFill="1" applyBorder="1" applyAlignment="1">
      <alignment horizontal="left" vertical="center" shrinkToFit="1"/>
    </xf>
    <xf numFmtId="0" fontId="4" fillId="5" borderId="43" xfId="0" applyFont="1" applyFill="1" applyBorder="1" applyAlignment="1">
      <alignment horizontal="left" vertical="center" shrinkToFit="1"/>
    </xf>
    <xf numFmtId="0" fontId="4" fillId="2" borderId="61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right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left" vertical="center"/>
    </xf>
    <xf numFmtId="0" fontId="25" fillId="2" borderId="19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12"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 patternType="lightUp">
          <fgColor rgb="FFFF0000"/>
        </patternFill>
      </fill>
    </dxf>
    <dxf>
      <fill>
        <patternFill patternType="lightUp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AJ$5" lockText="1" noThreeD="1"/>
</file>

<file path=xl/ctrlProps/ctrlProp2.xml><?xml version="1.0" encoding="utf-8"?>
<formControlPr xmlns="http://schemas.microsoft.com/office/spreadsheetml/2009/9/main" objectType="CheckBox" fmlaLink="$AJ$20" lockText="1" noThreeD="1"/>
</file>

<file path=xl/ctrlProps/ctrlProp3.xml><?xml version="1.0" encoding="utf-8"?>
<formControlPr xmlns="http://schemas.microsoft.com/office/spreadsheetml/2009/9/main" objectType="CheckBox" fmlaLink="$AJ$21" lockText="1" noThreeD="1"/>
</file>

<file path=xl/ctrlProps/ctrlProp4.xml><?xml version="1.0" encoding="utf-8"?>
<formControlPr xmlns="http://schemas.microsoft.com/office/spreadsheetml/2009/9/main" objectType="CheckBox" fmlaLink="$AJ$4" lockText="1" noThreeD="1"/>
</file>

<file path=xl/ctrlProps/ctrlProp5.xml><?xml version="1.0" encoding="utf-8"?>
<formControlPr xmlns="http://schemas.microsoft.com/office/spreadsheetml/2009/9/main" objectType="CheckBox" fmlaLink="$W$40" lockText="1" noThreeD="1"/>
</file>

<file path=xl/ctrlProps/ctrlProp6.xml><?xml version="1.0" encoding="utf-8"?>
<formControlPr xmlns="http://schemas.microsoft.com/office/spreadsheetml/2009/9/main" objectType="CheckBox" fmlaLink="$V$40" lockText="1" noThreeD="1"/>
</file>

<file path=xl/ctrlProps/ctrlProp7.xml><?xml version="1.0" encoding="utf-8"?>
<formControlPr xmlns="http://schemas.microsoft.com/office/spreadsheetml/2009/9/main" objectType="CheckBox" fmlaLink="$W$42" lockText="1" noThreeD="1"/>
</file>

<file path=xl/ctrlProps/ctrlProp8.xml><?xml version="1.0" encoding="utf-8"?>
<formControlPr xmlns="http://schemas.microsoft.com/office/spreadsheetml/2009/9/main" objectType="CheckBox" fmlaLink="$V$42" lockText="1" noThreeD="1"/>
</file>

<file path=xl/ctrlProps/ctrlProp9.xml><?xml version="1.0" encoding="utf-8"?>
<formControlPr xmlns="http://schemas.microsoft.com/office/spreadsheetml/2009/9/main" objectType="CheckBox" fmlaLink="$W$20" lockText="1" noThreeD="1"/>
</file>

<file path=xl/ctrlProps/ctrlProp10.xml><?xml version="1.0" encoding="utf-8"?>
<formControlPr xmlns="http://schemas.microsoft.com/office/spreadsheetml/2009/9/main" objectType="CheckBox" fmlaLink="$V$20" lockText="1" noThreeD="1"/>
</file>

<file path=xl/ctrlProps/ctrlProp11.xml><?xml version="1.0" encoding="utf-8"?>
<formControlPr xmlns="http://schemas.microsoft.com/office/spreadsheetml/2009/9/main" objectType="CheckBox" fmlaLink="$W$9" lockText="1" noThreeD="1"/>
</file>

<file path=xl/ctrlProps/ctrlProp12.xml><?xml version="1.0" encoding="utf-8"?>
<formControlPr xmlns="http://schemas.microsoft.com/office/spreadsheetml/2009/9/main" objectType="CheckBox" fmlaLink="$V$9" lockText="1" noThreeD="1"/>
</file>

<file path=xl/ctrlProps/ctrlProp13.xml><?xml version="1.0" encoding="utf-8"?>
<formControlPr xmlns="http://schemas.microsoft.com/office/spreadsheetml/2009/9/main" objectType="CheckBox" fmlaLink="$V$11" lockText="1" noThreeD="1"/>
</file>

<file path=xl/ctrlProps/ctrlProp14.xml><?xml version="1.0" encoding="utf-8"?>
<formControlPr xmlns="http://schemas.microsoft.com/office/spreadsheetml/2009/9/main" objectType="CheckBox" fmlaLink="$W$11" lockText="1" noThreeD="1"/>
</file>

<file path=xl/ctrlProps/ctrlProp15.xml><?xml version="1.0" encoding="utf-8"?>
<formControlPr xmlns="http://schemas.microsoft.com/office/spreadsheetml/2009/9/main" objectType="CheckBox" fmlaLink="$W$13" lockText="1" noThreeD="1"/>
</file>

<file path=xl/ctrlProps/ctrlProp16.xml><?xml version="1.0" encoding="utf-8"?>
<formControlPr xmlns="http://schemas.microsoft.com/office/spreadsheetml/2009/9/main" objectType="CheckBox" fmlaLink="$V$13" lockText="1" noThreeD="1"/>
</file>

<file path=xl/ctrlProps/ctrlProp17.xml><?xml version="1.0" encoding="utf-8"?>
<formControlPr xmlns="http://schemas.microsoft.com/office/spreadsheetml/2009/9/main" objectType="CheckBox" fmlaLink="$W$9" lockText="1" noThreeD="1"/>
</file>

<file path=xl/ctrlProps/ctrlProp18.xml><?xml version="1.0" encoding="utf-8"?>
<formControlPr xmlns="http://schemas.microsoft.com/office/spreadsheetml/2009/9/main" objectType="CheckBox" fmlaLink="$V$9" lockText="1" noThreeD="1"/>
</file>

<file path=xl/ctrlProps/ctrlProp19.xml><?xml version="1.0" encoding="utf-8"?>
<formControlPr xmlns="http://schemas.microsoft.com/office/spreadsheetml/2009/9/main" objectType="CheckBox" fmlaLink="$W$9" lockText="1" noThreeD="1"/>
</file>

<file path=xl/ctrlProps/ctrlProp20.xml><?xml version="1.0" encoding="utf-8"?>
<formControlPr xmlns="http://schemas.microsoft.com/office/spreadsheetml/2009/9/main" objectType="CheckBox" fmlaLink="$V$9" lockText="1" noThreeD="1"/>
</file>

<file path=xl/ctrlProps/ctrlProp21.xml><?xml version="1.0" encoding="utf-8"?>
<formControlPr xmlns="http://schemas.microsoft.com/office/spreadsheetml/2009/9/main" objectType="CheckBox" fmlaLink="$W$9" lockText="1" noThreeD="1"/>
</file>

<file path=xl/ctrlProps/ctrlProp22.xml><?xml version="1.0" encoding="utf-8"?>
<formControlPr xmlns="http://schemas.microsoft.com/office/spreadsheetml/2009/9/main" objectType="CheckBox" fmlaLink="$V$9" lockText="1" noThreeD="1"/>
</file>

<file path=xl/ctrlProps/ctrlProp23.xml><?xml version="1.0" encoding="utf-8"?>
<formControlPr xmlns="http://schemas.microsoft.com/office/spreadsheetml/2009/9/main" objectType="CheckBox" fmlaLink="$W$9" lockText="1" noThreeD="1"/>
</file>

<file path=xl/ctrlProps/ctrlProp24.xml><?xml version="1.0" encoding="utf-8"?>
<formControlPr xmlns="http://schemas.microsoft.com/office/spreadsheetml/2009/9/main" objectType="CheckBox" fmlaLink="$V$9" lockText="1" noThreeD="1"/>
</file>

<file path=xl/ctrlProps/ctrlProp25.xml><?xml version="1.0" encoding="utf-8"?>
<formControlPr xmlns="http://schemas.microsoft.com/office/spreadsheetml/2009/9/main" objectType="CheckBox" fmlaLink="$V$11" lockText="1" noThreeD="1"/>
</file>

<file path=xl/ctrlProps/ctrlProp26.xml><?xml version="1.0" encoding="utf-8"?>
<formControlPr xmlns="http://schemas.microsoft.com/office/spreadsheetml/2009/9/main" objectType="CheckBox" fmlaLink="$W$11" lockText="1" noThreeD="1"/>
</file>

<file path=xl/ctrlProps/ctrlProp27.xml><?xml version="1.0" encoding="utf-8"?>
<formControlPr xmlns="http://schemas.microsoft.com/office/spreadsheetml/2009/9/main" objectType="CheckBox" fmlaLink="$W$9" lockText="1" noThreeD="1"/>
</file>

<file path=xl/ctrlProps/ctrlProp28.xml><?xml version="1.0" encoding="utf-8"?>
<formControlPr xmlns="http://schemas.microsoft.com/office/spreadsheetml/2009/9/main" objectType="CheckBox" fmlaLink="$V$9" lockText="1" noThreeD="1"/>
</file>

<file path=xl/ctrlProps/ctrlProp29.xml><?xml version="1.0" encoding="utf-8"?>
<formControlPr xmlns="http://schemas.microsoft.com/office/spreadsheetml/2009/9/main" objectType="CheckBox" fmlaLink="$W$9" lockText="1" noThreeD="1"/>
</file>

<file path=xl/ctrlProps/ctrlProp30.xml><?xml version="1.0" encoding="utf-8"?>
<formControlPr xmlns="http://schemas.microsoft.com/office/spreadsheetml/2009/9/main" objectType="CheckBox" fmlaLink="$V$9" lockText="1" noThreeD="1"/>
</file>

<file path=xl/ctrlProps/ctrlProp31.xml><?xml version="1.0" encoding="utf-8"?>
<formControlPr xmlns="http://schemas.microsoft.com/office/spreadsheetml/2009/9/main" objectType="CheckBox" fmlaLink="$V$11" lockText="1" noThreeD="1"/>
</file>

<file path=xl/ctrlProps/ctrlProp32.xml><?xml version="1.0" encoding="utf-8"?>
<formControlPr xmlns="http://schemas.microsoft.com/office/spreadsheetml/2009/9/main" objectType="CheckBox" fmlaLink="$W$11" lockText="1" noThreeD="1"/>
</file>

<file path=xl/ctrlProps/ctrlProp33.xml><?xml version="1.0" encoding="utf-8"?>
<formControlPr xmlns="http://schemas.microsoft.com/office/spreadsheetml/2009/9/main" objectType="CheckBox" fmlaLink="$W$9" lockText="1" noThreeD="1"/>
</file>

<file path=xl/ctrlProps/ctrlProp34.xml><?xml version="1.0" encoding="utf-8"?>
<formControlPr xmlns="http://schemas.microsoft.com/office/spreadsheetml/2009/9/main" objectType="CheckBox" fmlaLink="$V$9" lockText="1" noThreeD="1"/>
</file>

<file path=xl/ctrlProps/ctrlProp35.xml><?xml version="1.0" encoding="utf-8"?>
<formControlPr xmlns="http://schemas.microsoft.com/office/spreadsheetml/2009/9/main" objectType="CheckBox" fmlaLink="$W$9" lockText="1" noThreeD="1"/>
</file>

<file path=xl/ctrlProps/ctrlProp36.xml><?xml version="1.0" encoding="utf-8"?>
<formControlPr xmlns="http://schemas.microsoft.com/office/spreadsheetml/2009/9/main" objectType="CheckBox" fmlaLink="$V$9" lockText="1" noThreeD="1"/>
</file>

<file path=xl/ctrlProps/ctrlProp37.xml><?xml version="1.0" encoding="utf-8"?>
<formControlPr xmlns="http://schemas.microsoft.com/office/spreadsheetml/2009/9/main" objectType="CheckBox" fmlaLink="$W$27" lockText="1" noThreeD="1"/>
</file>

<file path=xl/ctrlProps/ctrlProp38.xml><?xml version="1.0" encoding="utf-8"?>
<formControlPr xmlns="http://schemas.microsoft.com/office/spreadsheetml/2009/9/main" objectType="CheckBox" fmlaLink="$V$27" lockText="1" noThreeD="1"/>
</file>

<file path=xl/ctrlProps/ctrlProp39.xml><?xml version="1.0" encoding="utf-8"?>
<formControlPr xmlns="http://schemas.microsoft.com/office/spreadsheetml/2009/9/main" objectType="CheckBox" fmlaLink="$Z$27" lockText="1" noThreeD="1"/>
</file>

<file path=xl/ctrlProps/ctrlProp40.xml><?xml version="1.0" encoding="utf-8"?>
<formControlPr xmlns="http://schemas.microsoft.com/office/spreadsheetml/2009/9/main" objectType="CheckBox" fmlaLink="$Y$27" lockText="1" noThreeD="1"/>
</file>

<file path=xl/ctrlProps/ctrlProp41.xml><?xml version="1.0" encoding="utf-8"?>
<formControlPr xmlns="http://schemas.microsoft.com/office/spreadsheetml/2009/9/main" objectType="CheckBox" fmlaLink="$AC$27" lockText="1" noThreeD="1"/>
</file>

<file path=xl/ctrlProps/ctrlProp42.xml><?xml version="1.0" encoding="utf-8"?>
<formControlPr xmlns="http://schemas.microsoft.com/office/spreadsheetml/2009/9/main" objectType="CheckBox" fmlaLink="$AB$27" lockText="1" noThreeD="1"/>
</file>

<file path=xl/ctrlProps/ctrlProp43.xml><?xml version="1.0" encoding="utf-8"?>
<formControlPr xmlns="http://schemas.microsoft.com/office/spreadsheetml/2009/9/main" objectType="CheckBox" fmlaLink="$W$37" lockText="1" noThreeD="1"/>
</file>

<file path=xl/ctrlProps/ctrlProp44.xml><?xml version="1.0" encoding="utf-8"?>
<formControlPr xmlns="http://schemas.microsoft.com/office/spreadsheetml/2009/9/main" objectType="CheckBox" fmlaLink="$W$32" lockText="1" noThreeD="1"/>
</file>

<file path=xl/ctrlProps/ctrlProp45.xml><?xml version="1.0" encoding="utf-8"?>
<formControlPr xmlns="http://schemas.microsoft.com/office/spreadsheetml/2009/9/main" objectType="CheckBox" fmlaLink="$Z$32" lockText="1" noThreeD="1"/>
</file>

<file path=xl/ctrlProps/ctrlProp46.xml><?xml version="1.0" encoding="utf-8"?>
<formControlPr xmlns="http://schemas.microsoft.com/office/spreadsheetml/2009/9/main" objectType="CheckBox" fmlaLink="$Y$32" lockText="1" noThreeD="1"/>
</file>

<file path=xl/ctrlProps/ctrlProp47.xml><?xml version="1.0" encoding="utf-8"?>
<formControlPr xmlns="http://schemas.microsoft.com/office/spreadsheetml/2009/9/main" objectType="CheckBox" fmlaLink="$W$19" lockText="1" noThreeD="1"/>
</file>

<file path=xl/ctrlProps/ctrlProp48.xml><?xml version="1.0" encoding="utf-8"?>
<formControlPr xmlns="http://schemas.microsoft.com/office/spreadsheetml/2009/9/main" objectType="CheckBox" fmlaLink="$V$19" lockText="1" noThreeD="1"/>
</file>

<file path=xl/ctrlProps/ctrlProp49.xml><?xml version="1.0" encoding="utf-8"?>
<formControlPr xmlns="http://schemas.microsoft.com/office/spreadsheetml/2009/9/main" objectType="CheckBox" fmlaLink="$V$21" lockText="1" noThreeD="1"/>
</file>

<file path=xl/ctrlProps/ctrlProp50.xml><?xml version="1.0" encoding="utf-8"?>
<formControlPr xmlns="http://schemas.microsoft.com/office/spreadsheetml/2009/9/main" objectType="CheckBox" fmlaLink="$W$21" lockText="1" noThreeD="1"/>
</file>

<file path=xl/ctrlProps/ctrlProp51.xml><?xml version="1.0" encoding="utf-8"?>
<formControlPr xmlns="http://schemas.microsoft.com/office/spreadsheetml/2009/9/main" objectType="CheckBox" fmlaLink="$W$23" lockText="1" noThreeD="1"/>
</file>

<file path=xl/ctrlProps/ctrlProp52.xml><?xml version="1.0" encoding="utf-8"?>
<formControlPr xmlns="http://schemas.microsoft.com/office/spreadsheetml/2009/9/main" objectType="CheckBox" fmlaLink="$V$23" lockText="1" noThreeD="1"/>
</file>

<file path=xl/ctrlProps/ctrlProp53.xml><?xml version="1.0" encoding="utf-8"?>
<formControlPr xmlns="http://schemas.microsoft.com/office/spreadsheetml/2009/9/main" objectType="CheckBox" fmlaLink="$V$32" lockText="1" noThreeD="1"/>
</file>

<file path=xl/ctrlProps/ctrlProp54.xml><?xml version="1.0" encoding="utf-8"?>
<formControlPr xmlns="http://schemas.microsoft.com/office/spreadsheetml/2009/9/main" objectType="CheckBox" fmlaLink="$V$37" lockText="1" noThreeD="1"/>
</file>

<file path=xl/ctrlProps/ctrlProp55.xml><?xml version="1.0" encoding="utf-8"?>
<formControlPr xmlns="http://schemas.microsoft.com/office/spreadsheetml/2009/9/main" objectType="CheckBox" fmlaLink="$W$3" lockText="1" noThreeD="1"/>
</file>

<file path=xl/ctrlProps/ctrlProp56.xml><?xml version="1.0" encoding="utf-8"?>
<formControlPr xmlns="http://schemas.microsoft.com/office/spreadsheetml/2009/9/main" objectType="CheckBox" fmlaLink="$V$3" lockText="1" noThreeD="1"/>
</file>

<file path=xl/ctrlProps/ctrlProp57.xml><?xml version="1.0" encoding="utf-8"?>
<formControlPr xmlns="http://schemas.microsoft.com/office/spreadsheetml/2009/9/main" objectType="CheckBox" fmlaLink="$W$5" lockText="1" noThreeD="1"/>
</file>

<file path=xl/ctrlProps/ctrlProp58.xml><?xml version="1.0" encoding="utf-8"?>
<formControlPr xmlns="http://schemas.microsoft.com/office/spreadsheetml/2009/9/main" objectType="CheckBox" fmlaLink="$V$5" lockText="1" noThreeD="1"/>
</file>

<file path=xl/ctrlProps/ctrlProp59.xml><?xml version="1.0" encoding="utf-8"?>
<formControlPr xmlns="http://schemas.microsoft.com/office/spreadsheetml/2009/9/main" objectType="CheckBox" fmlaLink="$U$30" lockText="1" noThreeD="1"/>
</file>

<file path=xl/ctrlProps/ctrlProp60.xml><?xml version="1.0" encoding="utf-8"?>
<formControlPr xmlns="http://schemas.microsoft.com/office/spreadsheetml/2009/9/main" objectType="CheckBox" fmlaLink="$U$31" lockText="1" noThreeD="1"/>
</file>

<file path=xl/ctrlProps/ctrlProp61.xml><?xml version="1.0" encoding="utf-8"?>
<formControlPr xmlns="http://schemas.microsoft.com/office/spreadsheetml/2009/9/main" objectType="CheckBox" fmlaLink="$U$32" lockText="1" noThreeD="1"/>
</file>

<file path=xl/ctrlProps/ctrlProp62.xml><?xml version="1.0" encoding="utf-8"?>
<formControlPr xmlns="http://schemas.microsoft.com/office/spreadsheetml/2009/9/main" objectType="CheckBox" fmlaLink="$U$33" lockText="1" noThreeD="1"/>
</file>

<file path=xl/ctrlProps/ctrlProp63.xml><?xml version="1.0" encoding="utf-8"?>
<formControlPr xmlns="http://schemas.microsoft.com/office/spreadsheetml/2009/9/main" objectType="CheckBox" fmlaLink="$T$30" lockText="1" noThreeD="1"/>
</file>

<file path=xl/ctrlProps/ctrlProp64.xml><?xml version="1.0" encoding="utf-8"?>
<formControlPr xmlns="http://schemas.microsoft.com/office/spreadsheetml/2009/9/main" objectType="CheckBox" fmlaLink="$T$31" lockText="1" noThreeD="1"/>
</file>

<file path=xl/ctrlProps/ctrlProp65.xml><?xml version="1.0" encoding="utf-8"?>
<formControlPr xmlns="http://schemas.microsoft.com/office/spreadsheetml/2009/9/main" objectType="CheckBox" fmlaLink="$T$32" lockText="1" noThreeD="1"/>
</file>

<file path=xl/ctrlProps/ctrlProp66.xml><?xml version="1.0" encoding="utf-8"?>
<formControlPr xmlns="http://schemas.microsoft.com/office/spreadsheetml/2009/9/main" objectType="CheckBox" fmlaLink="$T$33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57150</xdr:colOff>
      <xdr:row>3</xdr:row>
      <xdr:rowOff>180975</xdr:rowOff>
    </xdr:from>
    <xdr:to>
      <xdr:col>26</xdr:col>
      <xdr:colOff>92075</xdr:colOff>
      <xdr:row>4</xdr:row>
      <xdr:rowOff>171450</xdr:rowOff>
    </xdr:to>
    <xdr:sp macro="" textlink="">
      <xdr:nvSpPr>
        <xdr:cNvPr id="27658" name="Check Box 10" hidden="1">
          <a:extLst>
            <a:ext uri="{63B3BB69-23CF-44E3-9099-C40C66FF867C}">
              <a14:compatExt xmlns:a14="http://schemas.microsoft.com/office/drawing/2010/main" spid="_x0000_s27658"/>
            </a:ext>
            <a:ext uri="{FF2B5EF4-FFF2-40B4-BE49-F238E27FC236}">
              <a16:creationId xmlns:a16="http://schemas.microsoft.com/office/drawing/2014/main" id="{00000000-0008-0000-0000-00000A6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9525</xdr:colOff>
      <xdr:row>19</xdr:row>
      <xdr:rowOff>9525</xdr:rowOff>
    </xdr:from>
    <xdr:to>
      <xdr:col>33</xdr:col>
      <xdr:colOff>206375</xdr:colOff>
      <xdr:row>20</xdr:row>
      <xdr:rowOff>0</xdr:rowOff>
    </xdr:to>
    <xdr:sp macro="" textlink="">
      <xdr:nvSpPr>
        <xdr:cNvPr id="27652" name="Check Box 4" hidden="1">
          <a:extLst>
            <a:ext uri="{63B3BB69-23CF-44E3-9099-C40C66FF867C}">
              <a14:compatExt xmlns:a14="http://schemas.microsoft.com/office/drawing/2010/main" spid="_x0000_s27652"/>
            </a:ext>
            <a:ext uri="{FF2B5EF4-FFF2-40B4-BE49-F238E27FC236}">
              <a16:creationId xmlns:a16="http://schemas.microsoft.com/office/drawing/2014/main" id="{00000000-0008-0000-0000-0000046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9525</xdr:colOff>
      <xdr:row>20</xdr:row>
      <xdr:rowOff>9525</xdr:rowOff>
    </xdr:from>
    <xdr:to>
      <xdr:col>33</xdr:col>
      <xdr:colOff>206375</xdr:colOff>
      <xdr:row>20</xdr:row>
      <xdr:rowOff>361950</xdr:rowOff>
    </xdr:to>
    <xdr:sp macro="" textlink="">
      <xdr:nvSpPr>
        <xdr:cNvPr id="27653" name="Check Box 5" hidden="1">
          <a:extLst>
            <a:ext uri="{63B3BB69-23CF-44E3-9099-C40C66FF867C}">
              <a14:compatExt xmlns:a14="http://schemas.microsoft.com/office/drawing/2010/main" spid="_x0000_s27653"/>
            </a:ext>
            <a:ext uri="{FF2B5EF4-FFF2-40B4-BE49-F238E27FC236}">
              <a16:creationId xmlns:a16="http://schemas.microsoft.com/office/drawing/2014/main" id="{00000000-0008-0000-0000-0000056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57150</xdr:colOff>
      <xdr:row>3</xdr:row>
      <xdr:rowOff>19050</xdr:rowOff>
    </xdr:from>
    <xdr:to>
      <xdr:col>26</xdr:col>
      <xdr:colOff>92075</xdr:colOff>
      <xdr:row>4</xdr:row>
      <xdr:rowOff>15875</xdr:rowOff>
    </xdr:to>
    <xdr:sp macro="" textlink="">
      <xdr:nvSpPr>
        <xdr:cNvPr id="27659" name="Check Box 11" hidden="1">
          <a:extLst>
            <a:ext uri="{63B3BB69-23CF-44E3-9099-C40C66FF867C}">
              <a14:compatExt xmlns:a14="http://schemas.microsoft.com/office/drawing/2010/main" spid="_x0000_s27659"/>
            </a:ext>
            <a:ext uri="{FF2B5EF4-FFF2-40B4-BE49-F238E27FC236}">
              <a16:creationId xmlns:a16="http://schemas.microsoft.com/office/drawing/2014/main" id="{00000000-0008-0000-0000-00000B6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absolute">
    <xdr:from>
      <xdr:col>30</xdr:col>
      <xdr:colOff>57149</xdr:colOff>
      <xdr:row>13</xdr:row>
      <xdr:rowOff>19050</xdr:rowOff>
    </xdr:from>
    <xdr:to>
      <xdr:col>33</xdr:col>
      <xdr:colOff>173829</xdr:colOff>
      <xdr:row>14</xdr:row>
      <xdr:rowOff>11113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524749" y="4057650"/>
          <a:ext cx="831055" cy="2524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（職印）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</xdr:row>
          <xdr:rowOff>184150</xdr:rowOff>
        </xdr:from>
        <xdr:to>
          <xdr:col>26</xdr:col>
          <xdr:colOff>82550</xdr:colOff>
          <xdr:row>4</xdr:row>
          <xdr:rowOff>171450</xdr:rowOff>
        </xdr:to>
        <xdr:sp macro="" textlink="">
          <xdr:nvSpPr>
            <xdr:cNvPr id="2" name="Check Box 10" hidden="1">
              <a:extLst>
                <a:ext uri="{63B3BB69-23CF-44E3-9099-C40C66FF867C}">
                  <a14:compatExt spid="_x0000_s27658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19</xdr:row>
          <xdr:rowOff>12700</xdr:rowOff>
        </xdr:from>
        <xdr:to>
          <xdr:col>33</xdr:col>
          <xdr:colOff>196850</xdr:colOff>
          <xdr:row>20</xdr:row>
          <xdr:rowOff>0</xdr:rowOff>
        </xdr:to>
        <xdr:sp macro="" textlink="">
          <xdr:nvSpPr>
            <xdr:cNvPr id="3" name="Check Box 4" hidden="1">
              <a:extLst>
                <a:ext uri="{63B3BB69-23CF-44E3-9099-C40C66FF867C}">
                  <a14:compatExt spid="_x0000_s27652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20</xdr:row>
          <xdr:rowOff>12700</xdr:rowOff>
        </xdr:from>
        <xdr:to>
          <xdr:col>33</xdr:col>
          <xdr:colOff>196850</xdr:colOff>
          <xdr:row>20</xdr:row>
          <xdr:rowOff>361950</xdr:rowOff>
        </xdr:to>
        <xdr:sp macro="" textlink="">
          <xdr:nvSpPr>
            <xdr:cNvPr id="4" name="Check Box 5" hidden="1">
              <a:extLst>
                <a:ext uri="{63B3BB69-23CF-44E3-9099-C40C66FF867C}">
                  <a14:compatExt spid="_x0000_s27653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3</xdr:row>
          <xdr:rowOff>19050</xdr:rowOff>
        </xdr:from>
        <xdr:to>
          <xdr:col>26</xdr:col>
          <xdr:colOff>82550</xdr:colOff>
          <xdr:row>4</xdr:row>
          <xdr:rowOff>6350</xdr:rowOff>
        </xdr:to>
        <xdr:sp macro="" textlink="">
          <xdr:nvSpPr>
            <xdr:cNvPr id="5" name="Check Box 11" hidden="1">
              <a:extLst>
                <a:ext uri="{63B3BB69-23CF-44E3-9099-C40C66FF867C}">
                  <a14:compatExt spid="_x0000_s27659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39</xdr:row>
      <xdr:rowOff>9525</xdr:rowOff>
    </xdr:from>
    <xdr:to>
      <xdr:col>12</xdr:col>
      <xdr:colOff>127</xdr:colOff>
      <xdr:row>39</xdr:row>
      <xdr:rowOff>370877</xdr:rowOff>
    </xdr:to>
    <xdr:sp macro="" textlink="">
      <xdr:nvSpPr>
        <xdr:cNvPr id="28684" name="Check Box 12" hidden="1">
          <a:extLst>
            <a:ext uri="{63B3BB69-23CF-44E3-9099-C40C66FF867C}">
              <a14:compatExt xmlns:a14="http://schemas.microsoft.com/office/drawing/2010/main" spid="_x0000_s28684"/>
            </a:ext>
            <a:ext uri="{FF2B5EF4-FFF2-40B4-BE49-F238E27FC236}">
              <a16:creationId xmlns:a16="http://schemas.microsoft.com/office/drawing/2014/main" id="{00000000-0008-0000-0100-00000C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27</xdr:row>
      <xdr:rowOff>9525</xdr:rowOff>
    </xdr:from>
    <xdr:to>
      <xdr:col>8</xdr:col>
      <xdr:colOff>365</xdr:colOff>
      <xdr:row>28</xdr:row>
      <xdr:rowOff>1742</xdr:rowOff>
    </xdr:to>
    <xdr:sp macro="" textlink="">
      <xdr:nvSpPr>
        <xdr:cNvPr id="28674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02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27</xdr:row>
      <xdr:rowOff>9525</xdr:rowOff>
    </xdr:from>
    <xdr:to>
      <xdr:col>8</xdr:col>
      <xdr:colOff>2198</xdr:colOff>
      <xdr:row>28</xdr:row>
      <xdr:rowOff>1742</xdr:rowOff>
    </xdr:to>
    <xdr:sp macro="" textlink="">
      <xdr:nvSpPr>
        <xdr:cNvPr id="28673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01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27</xdr:row>
      <xdr:rowOff>9525</xdr:rowOff>
    </xdr:from>
    <xdr:to>
      <xdr:col>14</xdr:col>
      <xdr:colOff>1146</xdr:colOff>
      <xdr:row>28</xdr:row>
      <xdr:rowOff>1742</xdr:rowOff>
    </xdr:to>
    <xdr:sp macro="" textlink="">
      <xdr:nvSpPr>
        <xdr:cNvPr id="28675" name="Check Box 3" hidden="1">
          <a:extLst>
            <a:ext uri="{63B3BB69-23CF-44E3-9099-C40C66FF867C}">
              <a14:compatExt xmlns:a14="http://schemas.microsoft.com/office/drawing/2010/main" spid="_x0000_s28675"/>
            </a:ext>
            <a:ext uri="{FF2B5EF4-FFF2-40B4-BE49-F238E27FC236}">
              <a16:creationId xmlns:a16="http://schemas.microsoft.com/office/drawing/2014/main" id="{00000000-0008-0000-0100-000003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27</xdr:row>
      <xdr:rowOff>9525</xdr:rowOff>
    </xdr:from>
    <xdr:to>
      <xdr:col>14</xdr:col>
      <xdr:colOff>1146</xdr:colOff>
      <xdr:row>28</xdr:row>
      <xdr:rowOff>1742</xdr:rowOff>
    </xdr:to>
    <xdr:sp macro="" textlink="">
      <xdr:nvSpPr>
        <xdr:cNvPr id="28676" name="Check Box 4" hidden="1">
          <a:extLst>
            <a:ext uri="{63B3BB69-23CF-44E3-9099-C40C66FF867C}">
              <a14:compatExt xmlns:a14="http://schemas.microsoft.com/office/drawing/2010/main" spid="_x0000_s28676"/>
            </a:ext>
            <a:ext uri="{FF2B5EF4-FFF2-40B4-BE49-F238E27FC236}">
              <a16:creationId xmlns:a16="http://schemas.microsoft.com/office/drawing/2014/main" id="{00000000-0008-0000-0100-000004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76200</xdr:colOff>
      <xdr:row>27</xdr:row>
      <xdr:rowOff>9525</xdr:rowOff>
    </xdr:from>
    <xdr:to>
      <xdr:col>20</xdr:col>
      <xdr:colOff>421</xdr:colOff>
      <xdr:row>28</xdr:row>
      <xdr:rowOff>1742</xdr:rowOff>
    </xdr:to>
    <xdr:sp macro="" textlink="">
      <xdr:nvSpPr>
        <xdr:cNvPr id="28677" name="Check Box 5" hidden="1">
          <a:extLst>
            <a:ext uri="{63B3BB69-23CF-44E3-9099-C40C66FF867C}">
              <a14:compatExt xmlns:a14="http://schemas.microsoft.com/office/drawing/2010/main" spid="_x0000_s28677"/>
            </a:ext>
            <a:ext uri="{FF2B5EF4-FFF2-40B4-BE49-F238E27FC236}">
              <a16:creationId xmlns:a16="http://schemas.microsoft.com/office/drawing/2014/main" id="{00000000-0008-0000-0100-000005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27</xdr:row>
      <xdr:rowOff>9525</xdr:rowOff>
    </xdr:from>
    <xdr:to>
      <xdr:col>20</xdr:col>
      <xdr:colOff>421</xdr:colOff>
      <xdr:row>28</xdr:row>
      <xdr:rowOff>1742</xdr:rowOff>
    </xdr:to>
    <xdr:sp macro="" textlink="">
      <xdr:nvSpPr>
        <xdr:cNvPr id="28678" name="Check Box 6" hidden="1">
          <a:extLst>
            <a:ext uri="{63B3BB69-23CF-44E3-9099-C40C66FF867C}">
              <a14:compatExt xmlns:a14="http://schemas.microsoft.com/office/drawing/2010/main" spid="_x0000_s28678"/>
            </a:ext>
            <a:ext uri="{FF2B5EF4-FFF2-40B4-BE49-F238E27FC236}">
              <a16:creationId xmlns:a16="http://schemas.microsoft.com/office/drawing/2014/main" id="{00000000-0008-0000-0100-000006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419100</xdr:colOff>
      <xdr:row>36</xdr:row>
      <xdr:rowOff>9525</xdr:rowOff>
    </xdr:from>
    <xdr:to>
      <xdr:col>20</xdr:col>
      <xdr:colOff>2199</xdr:colOff>
      <xdr:row>37</xdr:row>
      <xdr:rowOff>130501</xdr:rowOff>
    </xdr:to>
    <xdr:sp macro="" textlink="">
      <xdr:nvSpPr>
        <xdr:cNvPr id="2867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07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9525</xdr:colOff>
      <xdr:row>36</xdr:row>
      <xdr:rowOff>9525</xdr:rowOff>
    </xdr:from>
    <xdr:to>
      <xdr:col>20</xdr:col>
      <xdr:colOff>15875</xdr:colOff>
      <xdr:row>37</xdr:row>
      <xdr:rowOff>130501</xdr:rowOff>
    </xdr:to>
    <xdr:sp macro="" textlink="">
      <xdr:nvSpPr>
        <xdr:cNvPr id="2868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08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419100</xdr:colOff>
      <xdr:row>37</xdr:row>
      <xdr:rowOff>9525</xdr:rowOff>
    </xdr:from>
    <xdr:to>
      <xdr:col>20</xdr:col>
      <xdr:colOff>2199</xdr:colOff>
      <xdr:row>38</xdr:row>
      <xdr:rowOff>40263</xdr:rowOff>
    </xdr:to>
    <xdr:sp macro="" textlink="">
      <xdr:nvSpPr>
        <xdr:cNvPr id="2868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09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9525</xdr:colOff>
      <xdr:row>37</xdr:row>
      <xdr:rowOff>9525</xdr:rowOff>
    </xdr:from>
    <xdr:to>
      <xdr:col>20</xdr:col>
      <xdr:colOff>421</xdr:colOff>
      <xdr:row>38</xdr:row>
      <xdr:rowOff>40263</xdr:rowOff>
    </xdr:to>
    <xdr:sp macro="" textlink="">
      <xdr:nvSpPr>
        <xdr:cNvPr id="2868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0A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39</xdr:row>
      <xdr:rowOff>9525</xdr:rowOff>
    </xdr:from>
    <xdr:to>
      <xdr:col>12</xdr:col>
      <xdr:colOff>127</xdr:colOff>
      <xdr:row>39</xdr:row>
      <xdr:rowOff>370877</xdr:rowOff>
    </xdr:to>
    <xdr:sp macro="" textlink="">
      <xdr:nvSpPr>
        <xdr:cNvPr id="28683" name="Check Box 11" hidden="1">
          <a:extLst>
            <a:ext uri="{63B3BB69-23CF-44E3-9099-C40C66FF867C}">
              <a14:compatExt xmlns:a14="http://schemas.microsoft.com/office/drawing/2010/main" spid="_x0000_s28683"/>
            </a:ext>
            <a:ext uri="{FF2B5EF4-FFF2-40B4-BE49-F238E27FC236}">
              <a16:creationId xmlns:a16="http://schemas.microsoft.com/office/drawing/2014/main" id="{00000000-0008-0000-0100-00000B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9525</xdr:colOff>
      <xdr:row>41</xdr:row>
      <xdr:rowOff>9525</xdr:rowOff>
    </xdr:from>
    <xdr:to>
      <xdr:col>12</xdr:col>
      <xdr:colOff>127</xdr:colOff>
      <xdr:row>42</xdr:row>
      <xdr:rowOff>1618</xdr:rowOff>
    </xdr:to>
    <xdr:sp macro="" textlink="">
      <xdr:nvSpPr>
        <xdr:cNvPr id="28685" name="Check Box 13" hidden="1">
          <a:extLst>
            <a:ext uri="{63B3BB69-23CF-44E3-9099-C40C66FF867C}">
              <a14:compatExt xmlns:a14="http://schemas.microsoft.com/office/drawing/2010/main" spid="_x0000_s28685"/>
            </a:ext>
            <a:ext uri="{FF2B5EF4-FFF2-40B4-BE49-F238E27FC236}">
              <a16:creationId xmlns:a16="http://schemas.microsoft.com/office/drawing/2014/main" id="{00000000-0008-0000-0100-00000D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41</xdr:row>
      <xdr:rowOff>9525</xdr:rowOff>
    </xdr:from>
    <xdr:to>
      <xdr:col>12</xdr:col>
      <xdr:colOff>15875</xdr:colOff>
      <xdr:row>42</xdr:row>
      <xdr:rowOff>1618</xdr:rowOff>
    </xdr:to>
    <xdr:sp macro="" textlink="">
      <xdr:nvSpPr>
        <xdr:cNvPr id="28686" name="Check Box 14" hidden="1">
          <a:extLst>
            <a:ext uri="{63B3BB69-23CF-44E3-9099-C40C66FF867C}">
              <a14:compatExt xmlns:a14="http://schemas.microsoft.com/office/drawing/2010/main" spid="_x0000_s28686"/>
            </a:ext>
            <a:ext uri="{FF2B5EF4-FFF2-40B4-BE49-F238E27FC236}">
              <a16:creationId xmlns:a16="http://schemas.microsoft.com/office/drawing/2014/main" id="{00000000-0008-0000-0100-00000E7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39</xdr:row>
          <xdr:rowOff>12700</xdr:rowOff>
        </xdr:from>
        <xdr:to>
          <xdr:col>12</xdr:col>
          <xdr:colOff>0</xdr:colOff>
          <xdr:row>40</xdr:row>
          <xdr:rowOff>0</xdr:rowOff>
        </xdr:to>
        <xdr:sp macro="" textlink="">
          <xdr:nvSpPr>
            <xdr:cNvPr id="2" name="Check Box 12" hidden="1">
              <a:extLst>
                <a:ext uri="{63B3BB69-23CF-44E3-9099-C40C66FF867C}">
                  <a14:compatExt spid="_x0000_s28684"/>
                </a:ex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39</xdr:row>
          <xdr:rowOff>12700</xdr:rowOff>
        </xdr:from>
        <xdr:to>
          <xdr:col>12</xdr:col>
          <xdr:colOff>0</xdr:colOff>
          <xdr:row>40</xdr:row>
          <xdr:rowOff>0</xdr:rowOff>
        </xdr:to>
        <xdr:sp macro="" textlink="">
          <xdr:nvSpPr>
            <xdr:cNvPr id="3" name="Check Box 11" hidden="1">
              <a:extLst>
                <a:ext uri="{63B3BB69-23CF-44E3-9099-C40C66FF867C}">
                  <a14:compatExt spid="_x0000_s28683"/>
                </a:ex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41</xdr:row>
          <xdr:rowOff>12700</xdr:rowOff>
        </xdr:from>
        <xdr:to>
          <xdr:col>12</xdr:col>
          <xdr:colOff>0</xdr:colOff>
          <xdr:row>42</xdr:row>
          <xdr:rowOff>0</xdr:rowOff>
        </xdr:to>
        <xdr:sp macro="" textlink="">
          <xdr:nvSpPr>
            <xdr:cNvPr id="4" name="Check Box 13" hidden="1">
              <a:extLst>
                <a:ext uri="{63B3BB69-23CF-44E3-9099-C40C66FF867C}">
                  <a14:compatExt spid="_x0000_s28685"/>
                </a:ex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41</xdr:row>
          <xdr:rowOff>12700</xdr:rowOff>
        </xdr:from>
        <xdr:to>
          <xdr:col>12</xdr:col>
          <xdr:colOff>12700</xdr:colOff>
          <xdr:row>42</xdr:row>
          <xdr:rowOff>0</xdr:rowOff>
        </xdr:to>
        <xdr:sp macro="" textlink="">
          <xdr:nvSpPr>
            <xdr:cNvPr id="5" name="Check Box 14" hidden="1">
              <a:extLst>
                <a:ext uri="{63B3BB69-23CF-44E3-9099-C40C66FF867C}">
                  <a14:compatExt spid="_x0000_s28686"/>
                </a:ex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19</xdr:row>
          <xdr:rowOff>12700</xdr:rowOff>
        </xdr:from>
        <xdr:to>
          <xdr:col>12</xdr:col>
          <xdr:colOff>0</xdr:colOff>
          <xdr:row>20</xdr:row>
          <xdr:rowOff>0</xdr:rowOff>
        </xdr:to>
        <xdr:sp macro="" textlink="">
          <xdr:nvSpPr>
            <xdr:cNvPr id="28687" name="Check Box 15" hidden="1">
              <a:extLst>
                <a:ext uri="{63B3BB69-23CF-44E3-9099-C40C66FF867C}">
                  <a14:compatExt spid="_x0000_s28687"/>
                </a:ext>
                <a:ext uri="{FF2B5EF4-FFF2-40B4-BE49-F238E27FC236}">
                  <a16:creationId xmlns:a16="http://schemas.microsoft.com/office/drawing/2014/main" id="{00000000-0008-0000-0100-00000F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19</xdr:row>
          <xdr:rowOff>12700</xdr:rowOff>
        </xdr:from>
        <xdr:to>
          <xdr:col>12</xdr:col>
          <xdr:colOff>0</xdr:colOff>
          <xdr:row>20</xdr:row>
          <xdr:rowOff>0</xdr:rowOff>
        </xdr:to>
        <xdr:sp macro="" textlink="">
          <xdr:nvSpPr>
            <xdr:cNvPr id="28691" name="Check Box 19" hidden="1">
              <a:extLst>
                <a:ext uri="{63B3BB69-23CF-44E3-9099-C40C66FF867C}">
                  <a14:compatExt spid="_x0000_s28691"/>
                </a:ext>
                <a:ext uri="{FF2B5EF4-FFF2-40B4-BE49-F238E27FC236}">
                  <a16:creationId xmlns:a16="http://schemas.microsoft.com/office/drawing/2014/main" id="{00000000-0008-0000-0100-00001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19</xdr:col>
      <xdr:colOff>160452</xdr:colOff>
      <xdr:row>5</xdr:row>
      <xdr:rowOff>17282</xdr:rowOff>
    </xdr:from>
    <xdr:to>
      <xdr:col>19</xdr:col>
      <xdr:colOff>378610</xdr:colOff>
      <xdr:row>6</xdr:row>
      <xdr:rowOff>17282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7040808" y="1617875"/>
          <a:ext cx="221333" cy="340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twoCellAnchor editAs="absolute">
    <xdr:from>
      <xdr:col>15</xdr:col>
      <xdr:colOff>180681</xdr:colOff>
      <xdr:row>5</xdr:row>
      <xdr:rowOff>17283</xdr:rowOff>
    </xdr:from>
    <xdr:to>
      <xdr:col>16</xdr:col>
      <xdr:colOff>9231</xdr:colOff>
      <xdr:row>6</xdr:row>
      <xdr:rowOff>2331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493078" y="1614701"/>
          <a:ext cx="221333" cy="327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twoCellAnchor editAs="absolute">
    <xdr:from>
      <xdr:col>12</xdr:col>
      <xdr:colOff>179502</xdr:colOff>
      <xdr:row>5</xdr:row>
      <xdr:rowOff>8052</xdr:rowOff>
    </xdr:from>
    <xdr:to>
      <xdr:col>13</xdr:col>
      <xdr:colOff>8052</xdr:colOff>
      <xdr:row>6</xdr:row>
      <xdr:rowOff>8052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4251456" y="1608645"/>
          <a:ext cx="221333" cy="340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twoCellAnchor editAs="absolute">
    <xdr:from>
      <xdr:col>8</xdr:col>
      <xdr:colOff>199141</xdr:colOff>
      <xdr:row>5</xdr:row>
      <xdr:rowOff>27103</xdr:rowOff>
    </xdr:from>
    <xdr:to>
      <xdr:col>9</xdr:col>
      <xdr:colOff>27691</xdr:colOff>
      <xdr:row>6</xdr:row>
      <xdr:rowOff>8053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2699961" y="1624521"/>
          <a:ext cx="221333" cy="327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twoCellAnchor editAs="absolute">
    <xdr:from>
      <xdr:col>4</xdr:col>
      <xdr:colOff>180680</xdr:colOff>
      <xdr:row>5</xdr:row>
      <xdr:rowOff>8053</xdr:rowOff>
    </xdr:from>
    <xdr:to>
      <xdr:col>5</xdr:col>
      <xdr:colOff>9230</xdr:colOff>
      <xdr:row>6</xdr:row>
      <xdr:rowOff>8053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1113541" y="1608646"/>
          <a:ext cx="221333" cy="340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人</a:t>
          </a:r>
        </a:p>
      </xdr:txBody>
    </xdr:sp>
    <xdr:clientData/>
  </xdr:twoCellAnchor>
  <xdr:oneCellAnchor>
    <xdr:from>
      <xdr:col>16</xdr:col>
      <xdr:colOff>419100</xdr:colOff>
      <xdr:row>29</xdr:row>
      <xdr:rowOff>9525</xdr:rowOff>
    </xdr:from>
    <xdr:ext cx="1285875" cy="371475"/>
    <xdr:sp macro="" textlink="">
      <xdr:nvSpPr>
        <xdr:cNvPr id="3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6648450" y="93059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29</xdr:row>
      <xdr:rowOff>9525</xdr:rowOff>
    </xdr:from>
    <xdr:ext cx="2571750" cy="371475"/>
    <xdr:sp macro="" textlink="">
      <xdr:nvSpPr>
        <xdr:cNvPr id="39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5381625" y="9305925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34</xdr:row>
      <xdr:rowOff>9525</xdr:rowOff>
    </xdr:from>
    <xdr:ext cx="1285875" cy="371475"/>
    <xdr:sp macro="" textlink="">
      <xdr:nvSpPr>
        <xdr:cNvPr id="40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6648450" y="96869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34</xdr:row>
      <xdr:rowOff>9525</xdr:rowOff>
    </xdr:from>
    <xdr:ext cx="2562225" cy="371475"/>
    <xdr:sp macro="" textlink="">
      <xdr:nvSpPr>
        <xdr:cNvPr id="41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5381625" y="9686925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34</xdr:row>
      <xdr:rowOff>9525</xdr:rowOff>
    </xdr:from>
    <xdr:ext cx="1285875" cy="371475"/>
    <xdr:sp macro="" textlink="">
      <xdr:nvSpPr>
        <xdr:cNvPr id="4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718803" y="8600918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34</xdr:row>
      <xdr:rowOff>9525</xdr:rowOff>
    </xdr:from>
    <xdr:ext cx="2571750" cy="371475"/>
    <xdr:sp macro="" textlink="">
      <xdr:nvSpPr>
        <xdr:cNvPr id="4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5444779" y="8600918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34</xdr:row>
      <xdr:rowOff>9525</xdr:rowOff>
    </xdr:from>
    <xdr:ext cx="1285875" cy="371475"/>
    <xdr:sp macro="" textlink="">
      <xdr:nvSpPr>
        <xdr:cNvPr id="4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6718803" y="8600918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34</xdr:row>
      <xdr:rowOff>9525</xdr:rowOff>
    </xdr:from>
    <xdr:ext cx="2571750" cy="371475"/>
    <xdr:sp macro="" textlink="">
      <xdr:nvSpPr>
        <xdr:cNvPr id="5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5444779" y="8600918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5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62225" cy="371475"/>
    <xdr:sp macro="" textlink="">
      <xdr:nvSpPr>
        <xdr:cNvPr id="5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5444779" y="8984433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5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71750" cy="371475"/>
    <xdr:sp macro="" textlink="">
      <xdr:nvSpPr>
        <xdr:cNvPr id="5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444779" y="8984433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5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6718803" y="8600918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71750" cy="371475"/>
    <xdr:sp macro="" textlink="">
      <xdr:nvSpPr>
        <xdr:cNvPr id="6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444779" y="8600918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6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62225" cy="371475"/>
    <xdr:sp macro="" textlink="">
      <xdr:nvSpPr>
        <xdr:cNvPr id="6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5444779" y="8984433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6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6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5444779" y="8984433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6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6718803" y="8984433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7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5444779" y="8984433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9</xdr:col>
      <xdr:colOff>0</xdr:colOff>
      <xdr:row>31</xdr:row>
      <xdr:rowOff>9525</xdr:rowOff>
    </xdr:from>
    <xdr:to>
      <xdr:col>13</xdr:col>
      <xdr:colOff>1404</xdr:colOff>
      <xdr:row>32</xdr:row>
      <xdr:rowOff>16095</xdr:rowOff>
    </xdr:to>
    <xdr:sp macro="" textlink="">
      <xdr:nvSpPr>
        <xdr:cNvPr id="71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3162300" y="2314575"/>
          <a:ext cx="17145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31</xdr:row>
      <xdr:rowOff>9525</xdr:rowOff>
    </xdr:from>
    <xdr:to>
      <xdr:col>13</xdr:col>
      <xdr:colOff>1404</xdr:colOff>
      <xdr:row>32</xdr:row>
      <xdr:rowOff>16095</xdr:rowOff>
    </xdr:to>
    <xdr:sp macro="" textlink="">
      <xdr:nvSpPr>
        <xdr:cNvPr id="72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1457325" y="2314575"/>
          <a:ext cx="34194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34</xdr:row>
      <xdr:rowOff>9525</xdr:rowOff>
    </xdr:from>
    <xdr:to>
      <xdr:col>9</xdr:col>
      <xdr:colOff>2198</xdr:colOff>
      <xdr:row>35</xdr:row>
      <xdr:rowOff>16095</xdr:rowOff>
    </xdr:to>
    <xdr:sp macro="" textlink="">
      <xdr:nvSpPr>
        <xdr:cNvPr id="73" name="Check Box 177" hidden="1">
          <a:extLst>
            <a:ext uri="{63B3BB69-23CF-44E3-9099-C40C66FF867C}">
              <a14:compatExt xmlns:a14="http://schemas.microsoft.com/office/drawing/2010/main" spid="_x0000_s18609"/>
            </a:ex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1457325" y="2914650"/>
          <a:ext cx="16954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34</xdr:row>
      <xdr:rowOff>9525</xdr:rowOff>
    </xdr:from>
    <xdr:to>
      <xdr:col>13</xdr:col>
      <xdr:colOff>2198</xdr:colOff>
      <xdr:row>35</xdr:row>
      <xdr:rowOff>16095</xdr:rowOff>
    </xdr:to>
    <xdr:sp macro="" textlink="">
      <xdr:nvSpPr>
        <xdr:cNvPr id="74" name="Check Box 178" hidden="1">
          <a:extLst>
            <a:ext uri="{63B3BB69-23CF-44E3-9099-C40C66FF867C}">
              <a14:compatExt xmlns:a14="http://schemas.microsoft.com/office/drawing/2010/main" spid="_x0000_s18610"/>
            </a:ex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3162300" y="2914650"/>
          <a:ext cx="1704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37</xdr:row>
      <xdr:rowOff>9525</xdr:rowOff>
    </xdr:from>
    <xdr:to>
      <xdr:col>13</xdr:col>
      <xdr:colOff>2198</xdr:colOff>
      <xdr:row>38</xdr:row>
      <xdr:rowOff>16096</xdr:rowOff>
    </xdr:to>
    <xdr:sp macro="" textlink="">
      <xdr:nvSpPr>
        <xdr:cNvPr id="75" name="Check Box 180" hidden="1">
          <a:extLst>
            <a:ext uri="{63B3BB69-23CF-44E3-9099-C40C66FF867C}">
              <a14:compatExt xmlns:a14="http://schemas.microsoft.com/office/drawing/2010/main" spid="_x0000_s18612"/>
            </a:ex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3162300" y="3514725"/>
          <a:ext cx="1704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37</xdr:row>
      <xdr:rowOff>9525</xdr:rowOff>
    </xdr:from>
    <xdr:to>
      <xdr:col>9</xdr:col>
      <xdr:colOff>2198</xdr:colOff>
      <xdr:row>38</xdr:row>
      <xdr:rowOff>16096</xdr:rowOff>
    </xdr:to>
    <xdr:sp macro="" textlink="">
      <xdr:nvSpPr>
        <xdr:cNvPr id="76" name="Check Box 181" hidden="1">
          <a:extLst>
            <a:ext uri="{63B3BB69-23CF-44E3-9099-C40C66FF867C}">
              <a14:compatExt xmlns:a14="http://schemas.microsoft.com/office/drawing/2010/main" spid="_x0000_s18613"/>
            </a:ex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1457325" y="3514725"/>
          <a:ext cx="16954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06" name="Check Box 34" hidden="1">
              <a:extLst>
                <a:ext uri="{63B3BB69-23CF-44E3-9099-C40C66FF867C}">
                  <a14:compatExt spid="_x0000_s28706"/>
                </a:ext>
                <a:ext uri="{FF2B5EF4-FFF2-40B4-BE49-F238E27FC236}">
                  <a16:creationId xmlns:a16="http://schemas.microsoft.com/office/drawing/2014/main" id="{00000000-0008-0000-0100-00002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07" name="Check Box 35" hidden="1">
              <a:extLst>
                <a:ext uri="{63B3BB69-23CF-44E3-9099-C40C66FF867C}">
                  <a14:compatExt spid="_x0000_s28707"/>
                </a:ext>
                <a:ext uri="{FF2B5EF4-FFF2-40B4-BE49-F238E27FC236}">
                  <a16:creationId xmlns:a16="http://schemas.microsoft.com/office/drawing/2014/main" id="{00000000-0008-0000-0100-00002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34</xdr:row>
          <xdr:rowOff>12700</xdr:rowOff>
        </xdr:from>
        <xdr:to>
          <xdr:col>8</xdr:col>
          <xdr:colOff>419100</xdr:colOff>
          <xdr:row>35</xdr:row>
          <xdr:rowOff>0</xdr:rowOff>
        </xdr:to>
        <xdr:sp macro="" textlink="">
          <xdr:nvSpPr>
            <xdr:cNvPr id="28708" name="Check Box 36" hidden="1">
              <a:extLst>
                <a:ext uri="{63B3BB69-23CF-44E3-9099-C40C66FF867C}">
                  <a14:compatExt spid="_x0000_s28708"/>
                </a:ext>
                <a:ext uri="{FF2B5EF4-FFF2-40B4-BE49-F238E27FC236}">
                  <a16:creationId xmlns:a16="http://schemas.microsoft.com/office/drawing/2014/main" id="{00000000-0008-0000-0100-00002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12700</xdr:rowOff>
        </xdr:from>
        <xdr:to>
          <xdr:col>12</xdr:col>
          <xdr:colOff>419100</xdr:colOff>
          <xdr:row>35</xdr:row>
          <xdr:rowOff>0</xdr:rowOff>
        </xdr:to>
        <xdr:sp macro="" textlink="">
          <xdr:nvSpPr>
            <xdr:cNvPr id="28709" name="Check Box 37" hidden="1">
              <a:extLst>
                <a:ext uri="{63B3BB69-23CF-44E3-9099-C40C66FF867C}">
                  <a14:compatExt spid="_x0000_s28709"/>
                </a:ext>
                <a:ext uri="{FF2B5EF4-FFF2-40B4-BE49-F238E27FC236}">
                  <a16:creationId xmlns:a16="http://schemas.microsoft.com/office/drawing/2014/main" id="{00000000-0008-0000-0100-00002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12700</xdr:rowOff>
        </xdr:from>
        <xdr:to>
          <xdr:col>12</xdr:col>
          <xdr:colOff>419100</xdr:colOff>
          <xdr:row>38</xdr:row>
          <xdr:rowOff>0</xdr:rowOff>
        </xdr:to>
        <xdr:sp macro="" textlink="">
          <xdr:nvSpPr>
            <xdr:cNvPr id="28710" name="Check Box 38" hidden="1">
              <a:extLst>
                <a:ext uri="{63B3BB69-23CF-44E3-9099-C40C66FF867C}">
                  <a14:compatExt spid="_x0000_s28710"/>
                </a:ext>
                <a:ext uri="{FF2B5EF4-FFF2-40B4-BE49-F238E27FC236}">
                  <a16:creationId xmlns:a16="http://schemas.microsoft.com/office/drawing/2014/main" id="{00000000-0008-0000-0100-00002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37</xdr:row>
          <xdr:rowOff>12700</xdr:rowOff>
        </xdr:from>
        <xdr:to>
          <xdr:col>8</xdr:col>
          <xdr:colOff>419100</xdr:colOff>
          <xdr:row>38</xdr:row>
          <xdr:rowOff>0</xdr:rowOff>
        </xdr:to>
        <xdr:sp macro="" textlink="">
          <xdr:nvSpPr>
            <xdr:cNvPr id="28711" name="Check Box 39" hidden="1">
              <a:extLst>
                <a:ext uri="{63B3BB69-23CF-44E3-9099-C40C66FF867C}">
                  <a14:compatExt spid="_x0000_s28711"/>
                </a:ext>
                <a:ext uri="{FF2B5EF4-FFF2-40B4-BE49-F238E27FC236}">
                  <a16:creationId xmlns:a16="http://schemas.microsoft.com/office/drawing/2014/main" id="{00000000-0008-0000-0100-000027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27</xdr:row>
      <xdr:rowOff>9525</xdr:rowOff>
    </xdr:from>
    <xdr:ext cx="1285875" cy="371475"/>
    <xdr:sp macro="" textlink="">
      <xdr:nvSpPr>
        <xdr:cNvPr id="8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 bwMode="auto">
        <a:xfrm>
          <a:off x="6596204" y="884608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27</xdr:row>
      <xdr:rowOff>9525</xdr:rowOff>
    </xdr:from>
    <xdr:ext cx="2571750" cy="371475"/>
    <xdr:sp macro="" textlink="">
      <xdr:nvSpPr>
        <xdr:cNvPr id="8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 bwMode="auto">
        <a:xfrm>
          <a:off x="5337867" y="8846084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29</xdr:row>
      <xdr:rowOff>9525</xdr:rowOff>
    </xdr:from>
    <xdr:ext cx="1697525" cy="333375"/>
    <xdr:sp macro="" textlink="">
      <xdr:nvSpPr>
        <xdr:cNvPr id="85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 bwMode="auto">
        <a:xfrm>
          <a:off x="3130990" y="9477941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29</xdr:row>
      <xdr:rowOff>9525</xdr:rowOff>
    </xdr:from>
    <xdr:ext cx="3385525" cy="333375"/>
    <xdr:sp macro="" textlink="">
      <xdr:nvSpPr>
        <xdr:cNvPr id="86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 bwMode="auto">
        <a:xfrm>
          <a:off x="1442990" y="9477941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12700</xdr:rowOff>
        </xdr:from>
        <xdr:to>
          <xdr:col>13</xdr:col>
          <xdr:colOff>0</xdr:colOff>
          <xdr:row>30</xdr:row>
          <xdr:rowOff>0</xdr:rowOff>
        </xdr:to>
        <xdr:sp macro="" textlink="">
          <xdr:nvSpPr>
            <xdr:cNvPr id="28712" name="Check Box 40" hidden="1">
              <a:extLst>
                <a:ext uri="{63B3BB69-23CF-44E3-9099-C40C66FF867C}">
                  <a14:compatExt spid="_x0000_s28712"/>
                </a:ext>
                <a:ext uri="{FF2B5EF4-FFF2-40B4-BE49-F238E27FC236}">
                  <a16:creationId xmlns:a16="http://schemas.microsoft.com/office/drawing/2014/main" id="{00000000-0008-0000-0100-000028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29</xdr:row>
          <xdr:rowOff>12700</xdr:rowOff>
        </xdr:from>
        <xdr:to>
          <xdr:col>13</xdr:col>
          <xdr:colOff>0</xdr:colOff>
          <xdr:row>30</xdr:row>
          <xdr:rowOff>0</xdr:rowOff>
        </xdr:to>
        <xdr:sp macro="" textlink="">
          <xdr:nvSpPr>
            <xdr:cNvPr id="28713" name="Check Box 41" hidden="1">
              <a:extLst>
                <a:ext uri="{63B3BB69-23CF-44E3-9099-C40C66FF867C}">
                  <a14:compatExt spid="_x0000_s28713"/>
                </a:ext>
                <a:ext uri="{FF2B5EF4-FFF2-40B4-BE49-F238E27FC236}">
                  <a16:creationId xmlns:a16="http://schemas.microsoft.com/office/drawing/2014/main" id="{00000000-0008-0000-0100-000029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</xdr:col>
      <xdr:colOff>76200</xdr:colOff>
      <xdr:row>25</xdr:row>
      <xdr:rowOff>9525</xdr:rowOff>
    </xdr:from>
    <xdr:ext cx="772562" cy="369444"/>
    <xdr:sp macro="" textlink="">
      <xdr:nvSpPr>
        <xdr:cNvPr id="89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 bwMode="auto">
        <a:xfrm>
          <a:off x="1934047" y="8336827"/>
          <a:ext cx="772562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9525</xdr:rowOff>
    </xdr:from>
    <xdr:ext cx="1267863" cy="369444"/>
    <xdr:sp macro="" textlink="">
      <xdr:nvSpPr>
        <xdr:cNvPr id="90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 bwMode="auto">
        <a:xfrm>
          <a:off x="1433465" y="8336827"/>
          <a:ext cx="1267863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76200</xdr:colOff>
      <xdr:row>25</xdr:row>
      <xdr:rowOff>9525</xdr:rowOff>
    </xdr:from>
    <xdr:ext cx="840306" cy="369444"/>
    <xdr:sp macro="" textlink="">
      <xdr:nvSpPr>
        <xdr:cNvPr id="91" name="Check Box 3" hidden="1">
          <a:extLst>
            <a:ext uri="{63B3BB69-23CF-44E3-9099-C40C66FF867C}">
              <a14:compatExt xmlns:a14="http://schemas.microsoft.com/office/drawing/2010/main" spid="_x0000_s28675"/>
            </a:ex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 bwMode="auto">
        <a:xfrm>
          <a:off x="4480334" y="8336827"/>
          <a:ext cx="840306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25</xdr:row>
      <xdr:rowOff>9525</xdr:rowOff>
    </xdr:from>
    <xdr:ext cx="1340888" cy="369444"/>
    <xdr:sp macro="" textlink="">
      <xdr:nvSpPr>
        <xdr:cNvPr id="92" name="Check Box 4" hidden="1">
          <a:extLst>
            <a:ext uri="{63B3BB69-23CF-44E3-9099-C40C66FF867C}">
              <a14:compatExt xmlns:a14="http://schemas.microsoft.com/office/drawing/2010/main" spid="_x0000_s28676"/>
            </a:ex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 bwMode="auto">
        <a:xfrm>
          <a:off x="3979752" y="8336827"/>
          <a:ext cx="1340888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76200</xdr:colOff>
      <xdr:row>25</xdr:row>
      <xdr:rowOff>9525</xdr:rowOff>
    </xdr:from>
    <xdr:ext cx="772563" cy="369444"/>
    <xdr:sp macro="" textlink="">
      <xdr:nvSpPr>
        <xdr:cNvPr id="93" name="Check Box 5" hidden="1">
          <a:extLst>
            <a:ext uri="{63B3BB69-23CF-44E3-9099-C40C66FF867C}">
              <a14:compatExt xmlns:a14="http://schemas.microsoft.com/office/drawing/2010/main" spid="_x0000_s28677"/>
            </a:ex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 bwMode="auto">
        <a:xfrm>
          <a:off x="7102066" y="8336827"/>
          <a:ext cx="772563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25</xdr:row>
      <xdr:rowOff>9525</xdr:rowOff>
    </xdr:from>
    <xdr:ext cx="1273144" cy="369444"/>
    <xdr:sp macro="" textlink="">
      <xdr:nvSpPr>
        <xdr:cNvPr id="94" name="Check Box 6" hidden="1">
          <a:extLst>
            <a:ext uri="{63B3BB69-23CF-44E3-9099-C40C66FF867C}">
              <a14:compatExt xmlns:a14="http://schemas.microsoft.com/office/drawing/2010/main" spid="_x0000_s28678"/>
            </a:ex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 bwMode="auto">
        <a:xfrm>
          <a:off x="6601485" y="8336827"/>
          <a:ext cx="1273144" cy="369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25</xdr:row>
      <xdr:rowOff>9525</xdr:rowOff>
    </xdr:from>
    <xdr:ext cx="1285875" cy="371475"/>
    <xdr:sp macro="" textlink="">
      <xdr:nvSpPr>
        <xdr:cNvPr id="9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 bwMode="auto">
        <a:xfrm>
          <a:off x="6596204" y="8336827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25</xdr:row>
      <xdr:rowOff>9525</xdr:rowOff>
    </xdr:from>
    <xdr:ext cx="2571750" cy="371475"/>
    <xdr:sp macro="" textlink="">
      <xdr:nvSpPr>
        <xdr:cNvPr id="9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 bwMode="auto">
        <a:xfrm>
          <a:off x="5337867" y="8336827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9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 bwMode="auto">
        <a:xfrm>
          <a:off x="6596204" y="897811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71750" cy="371475"/>
    <xdr:sp macro="" textlink="">
      <xdr:nvSpPr>
        <xdr:cNvPr id="9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 bwMode="auto">
        <a:xfrm>
          <a:off x="5337867" y="8978114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9525</xdr:rowOff>
    </xdr:from>
    <xdr:ext cx="1697525" cy="333375"/>
    <xdr:sp macro="" textlink="">
      <xdr:nvSpPr>
        <xdr:cNvPr id="99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 bwMode="auto">
        <a:xfrm>
          <a:off x="3130990" y="8978114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31</xdr:row>
      <xdr:rowOff>9525</xdr:rowOff>
    </xdr:from>
    <xdr:ext cx="3385525" cy="333375"/>
    <xdr:sp macro="" textlink="">
      <xdr:nvSpPr>
        <xdr:cNvPr id="100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 bwMode="auto">
        <a:xfrm>
          <a:off x="1442990" y="8978114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14" name="Check Box 42" hidden="1">
              <a:extLst>
                <a:ext uri="{63B3BB69-23CF-44E3-9099-C40C66FF867C}">
                  <a14:compatExt spid="_x0000_s28714"/>
                </a:ext>
                <a:ext uri="{FF2B5EF4-FFF2-40B4-BE49-F238E27FC236}">
                  <a16:creationId xmlns:a16="http://schemas.microsoft.com/office/drawing/2014/main" id="{00000000-0008-0000-0100-00002A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15" name="Check Box 43" hidden="1">
              <a:extLst>
                <a:ext uri="{63B3BB69-23CF-44E3-9099-C40C66FF867C}">
                  <a14:compatExt spid="_x0000_s28715"/>
                </a:ext>
                <a:ext uri="{FF2B5EF4-FFF2-40B4-BE49-F238E27FC236}">
                  <a16:creationId xmlns:a16="http://schemas.microsoft.com/office/drawing/2014/main" id="{00000000-0008-0000-0100-00002B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9</xdr:col>
      <xdr:colOff>0</xdr:colOff>
      <xdr:row>34</xdr:row>
      <xdr:rowOff>9525</xdr:rowOff>
    </xdr:from>
    <xdr:ext cx="1697525" cy="333375"/>
    <xdr:sp macro="" textlink="">
      <xdr:nvSpPr>
        <xdr:cNvPr id="103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 bwMode="auto">
        <a:xfrm>
          <a:off x="3130990" y="9572248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34</xdr:row>
      <xdr:rowOff>9525</xdr:rowOff>
    </xdr:from>
    <xdr:ext cx="3385525" cy="333375"/>
    <xdr:sp macro="" textlink="">
      <xdr:nvSpPr>
        <xdr:cNvPr id="104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 bwMode="auto">
        <a:xfrm>
          <a:off x="1442990" y="9572248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12700</xdr:rowOff>
        </xdr:from>
        <xdr:to>
          <xdr:col>13</xdr:col>
          <xdr:colOff>0</xdr:colOff>
          <xdr:row>35</xdr:row>
          <xdr:rowOff>0</xdr:rowOff>
        </xdr:to>
        <xdr:sp macro="" textlink="">
          <xdr:nvSpPr>
            <xdr:cNvPr id="28716" name="Check Box 44" hidden="1">
              <a:extLst>
                <a:ext uri="{63B3BB69-23CF-44E3-9099-C40C66FF867C}">
                  <a14:compatExt spid="_x0000_s28716"/>
                </a:ext>
                <a:ext uri="{FF2B5EF4-FFF2-40B4-BE49-F238E27FC236}">
                  <a16:creationId xmlns:a16="http://schemas.microsoft.com/office/drawing/2014/main" id="{00000000-0008-0000-0100-00002C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34</xdr:row>
          <xdr:rowOff>12700</xdr:rowOff>
        </xdr:from>
        <xdr:to>
          <xdr:col>13</xdr:col>
          <xdr:colOff>0</xdr:colOff>
          <xdr:row>35</xdr:row>
          <xdr:rowOff>0</xdr:rowOff>
        </xdr:to>
        <xdr:sp macro="" textlink="">
          <xdr:nvSpPr>
            <xdr:cNvPr id="28717" name="Check Box 45" hidden="1">
              <a:extLst>
                <a:ext uri="{63B3BB69-23CF-44E3-9099-C40C66FF867C}">
                  <a14:compatExt spid="_x0000_s28717"/>
                </a:ext>
                <a:ext uri="{FF2B5EF4-FFF2-40B4-BE49-F238E27FC236}">
                  <a16:creationId xmlns:a16="http://schemas.microsoft.com/office/drawing/2014/main" id="{00000000-0008-0000-0100-00002D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34</xdr:row>
      <xdr:rowOff>9525</xdr:rowOff>
    </xdr:from>
    <xdr:ext cx="1285875" cy="371475"/>
    <xdr:sp macro="" textlink="">
      <xdr:nvSpPr>
        <xdr:cNvPr id="10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 bwMode="auto">
        <a:xfrm>
          <a:off x="6596204" y="9572248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34</xdr:row>
      <xdr:rowOff>9525</xdr:rowOff>
    </xdr:from>
    <xdr:ext cx="2571750" cy="371475"/>
    <xdr:sp macro="" textlink="">
      <xdr:nvSpPr>
        <xdr:cNvPr id="10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 bwMode="auto">
        <a:xfrm>
          <a:off x="5337867" y="9572248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34</xdr:row>
      <xdr:rowOff>9525</xdr:rowOff>
    </xdr:from>
    <xdr:ext cx="1697525" cy="333375"/>
    <xdr:sp macro="" textlink="">
      <xdr:nvSpPr>
        <xdr:cNvPr id="109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 bwMode="auto">
        <a:xfrm>
          <a:off x="3130990" y="9572248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34</xdr:row>
      <xdr:rowOff>9525</xdr:rowOff>
    </xdr:from>
    <xdr:ext cx="3385525" cy="333375"/>
    <xdr:sp macro="" textlink="">
      <xdr:nvSpPr>
        <xdr:cNvPr id="110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 bwMode="auto">
        <a:xfrm>
          <a:off x="1442990" y="9572248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12700</xdr:rowOff>
        </xdr:from>
        <xdr:to>
          <xdr:col>13</xdr:col>
          <xdr:colOff>0</xdr:colOff>
          <xdr:row>35</xdr:row>
          <xdr:rowOff>0</xdr:rowOff>
        </xdr:to>
        <xdr:sp macro="" textlink="">
          <xdr:nvSpPr>
            <xdr:cNvPr id="28718" name="Check Box 46" hidden="1">
              <a:extLst>
                <a:ext uri="{63B3BB69-23CF-44E3-9099-C40C66FF867C}">
                  <a14:compatExt spid="_x0000_s28718"/>
                </a:ext>
                <a:ext uri="{FF2B5EF4-FFF2-40B4-BE49-F238E27FC236}">
                  <a16:creationId xmlns:a16="http://schemas.microsoft.com/office/drawing/2014/main" id="{00000000-0008-0000-0100-00002E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34</xdr:row>
          <xdr:rowOff>12700</xdr:rowOff>
        </xdr:from>
        <xdr:to>
          <xdr:col>13</xdr:col>
          <xdr:colOff>0</xdr:colOff>
          <xdr:row>35</xdr:row>
          <xdr:rowOff>0</xdr:rowOff>
        </xdr:to>
        <xdr:sp macro="" textlink="">
          <xdr:nvSpPr>
            <xdr:cNvPr id="28719" name="Check Box 47" hidden="1">
              <a:extLst>
                <a:ext uri="{63B3BB69-23CF-44E3-9099-C40C66FF867C}">
                  <a14:compatExt spid="_x0000_s28719"/>
                </a:ext>
                <a:ext uri="{FF2B5EF4-FFF2-40B4-BE49-F238E27FC236}">
                  <a16:creationId xmlns:a16="http://schemas.microsoft.com/office/drawing/2014/main" id="{00000000-0008-0000-0100-00002F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113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 bwMode="auto">
        <a:xfrm>
          <a:off x="6596204" y="10166381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62225" cy="371475"/>
    <xdr:sp macro="" textlink="">
      <xdr:nvSpPr>
        <xdr:cNvPr id="114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 bwMode="auto">
        <a:xfrm>
          <a:off x="5337867" y="10166381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11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 bwMode="auto">
        <a:xfrm>
          <a:off x="6596204" y="10166381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11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 bwMode="auto">
        <a:xfrm>
          <a:off x="5337867" y="10166381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11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 bwMode="auto">
        <a:xfrm>
          <a:off x="6596204" y="10166381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11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 bwMode="auto">
        <a:xfrm>
          <a:off x="5337867" y="10166381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37</xdr:row>
      <xdr:rowOff>9525</xdr:rowOff>
    </xdr:from>
    <xdr:ext cx="1682719" cy="333375"/>
    <xdr:sp macro="" textlink="">
      <xdr:nvSpPr>
        <xdr:cNvPr id="119" name="Check Box 177" hidden="1">
          <a:extLst>
            <a:ext uri="{63B3BB69-23CF-44E3-9099-C40C66FF867C}">
              <a14:compatExt xmlns:a14="http://schemas.microsoft.com/office/drawing/2010/main" spid="_x0000_s18609"/>
            </a:ex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 bwMode="auto">
        <a:xfrm>
          <a:off x="1442990" y="10166381"/>
          <a:ext cx="1682719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9525</xdr:rowOff>
    </xdr:from>
    <xdr:ext cx="1692244" cy="333375"/>
    <xdr:sp macro="" textlink="">
      <xdr:nvSpPr>
        <xdr:cNvPr id="120" name="Check Box 178" hidden="1">
          <a:extLst>
            <a:ext uri="{63B3BB69-23CF-44E3-9099-C40C66FF867C}">
              <a14:compatExt xmlns:a14="http://schemas.microsoft.com/office/drawing/2010/main" spid="_x0000_s18610"/>
            </a:ex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 bwMode="auto">
        <a:xfrm>
          <a:off x="3130990" y="10166381"/>
          <a:ext cx="1692244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37</xdr:row>
          <xdr:rowOff>12700</xdr:rowOff>
        </xdr:from>
        <xdr:to>
          <xdr:col>8</xdr:col>
          <xdr:colOff>419100</xdr:colOff>
          <xdr:row>38</xdr:row>
          <xdr:rowOff>0</xdr:rowOff>
        </xdr:to>
        <xdr:sp macro="" textlink="">
          <xdr:nvSpPr>
            <xdr:cNvPr id="28720" name="Check Box 48" hidden="1">
              <a:extLst>
                <a:ext uri="{63B3BB69-23CF-44E3-9099-C40C66FF867C}">
                  <a14:compatExt spid="_x0000_s28720"/>
                </a:ext>
                <a:ext uri="{FF2B5EF4-FFF2-40B4-BE49-F238E27FC236}">
                  <a16:creationId xmlns:a16="http://schemas.microsoft.com/office/drawing/2014/main" id="{00000000-0008-0000-0100-000030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12700</xdr:rowOff>
        </xdr:from>
        <xdr:to>
          <xdr:col>12</xdr:col>
          <xdr:colOff>419100</xdr:colOff>
          <xdr:row>38</xdr:row>
          <xdr:rowOff>0</xdr:rowOff>
        </xdr:to>
        <xdr:sp macro="" textlink="">
          <xdr:nvSpPr>
            <xdr:cNvPr id="28721" name="Check Box 49" hidden="1">
              <a:extLst>
                <a:ext uri="{63B3BB69-23CF-44E3-9099-C40C66FF867C}">
                  <a14:compatExt spid="_x0000_s28721"/>
                </a:ext>
                <a:ext uri="{FF2B5EF4-FFF2-40B4-BE49-F238E27FC236}">
                  <a16:creationId xmlns:a16="http://schemas.microsoft.com/office/drawing/2014/main" id="{00000000-0008-0000-0100-00003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9</xdr:col>
      <xdr:colOff>0</xdr:colOff>
      <xdr:row>37</xdr:row>
      <xdr:rowOff>9525</xdr:rowOff>
    </xdr:from>
    <xdr:ext cx="1697525" cy="333375"/>
    <xdr:sp macro="" textlink="">
      <xdr:nvSpPr>
        <xdr:cNvPr id="123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 bwMode="auto">
        <a:xfrm>
          <a:off x="3130990" y="10166381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37</xdr:row>
      <xdr:rowOff>9525</xdr:rowOff>
    </xdr:from>
    <xdr:ext cx="3385525" cy="333375"/>
    <xdr:sp macro="" textlink="">
      <xdr:nvSpPr>
        <xdr:cNvPr id="124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 bwMode="auto">
        <a:xfrm>
          <a:off x="1442990" y="10166381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22" name="Check Box 50" hidden="1">
              <a:extLst>
                <a:ext uri="{63B3BB69-23CF-44E3-9099-C40C66FF867C}">
                  <a14:compatExt spid="_x0000_s28722"/>
                </a:ext>
                <a:ext uri="{FF2B5EF4-FFF2-40B4-BE49-F238E27FC236}">
                  <a16:creationId xmlns:a16="http://schemas.microsoft.com/office/drawing/2014/main" id="{00000000-0008-0000-0100-00003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23" name="Check Box 51" hidden="1">
              <a:extLst>
                <a:ext uri="{63B3BB69-23CF-44E3-9099-C40C66FF867C}">
                  <a14:compatExt spid="_x0000_s28723"/>
                </a:ext>
                <a:ext uri="{FF2B5EF4-FFF2-40B4-BE49-F238E27FC236}">
                  <a16:creationId xmlns:a16="http://schemas.microsoft.com/office/drawing/2014/main" id="{00000000-0008-0000-0100-00003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37</xdr:row>
      <xdr:rowOff>9525</xdr:rowOff>
    </xdr:from>
    <xdr:ext cx="1285875" cy="371475"/>
    <xdr:sp macro="" textlink="">
      <xdr:nvSpPr>
        <xdr:cNvPr id="12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 bwMode="auto">
        <a:xfrm>
          <a:off x="6596204" y="10166381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37</xdr:row>
      <xdr:rowOff>9525</xdr:rowOff>
    </xdr:from>
    <xdr:ext cx="2571750" cy="371475"/>
    <xdr:sp macro="" textlink="">
      <xdr:nvSpPr>
        <xdr:cNvPr id="12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 bwMode="auto">
        <a:xfrm>
          <a:off x="5337867" y="10166381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9525</xdr:rowOff>
    </xdr:from>
    <xdr:ext cx="1697525" cy="333375"/>
    <xdr:sp macro="" textlink="">
      <xdr:nvSpPr>
        <xdr:cNvPr id="129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 bwMode="auto">
        <a:xfrm>
          <a:off x="3130990" y="10166381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37</xdr:row>
      <xdr:rowOff>9525</xdr:rowOff>
    </xdr:from>
    <xdr:ext cx="3385525" cy="333375"/>
    <xdr:sp macro="" textlink="">
      <xdr:nvSpPr>
        <xdr:cNvPr id="130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 bwMode="auto">
        <a:xfrm>
          <a:off x="1442990" y="10166381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24" name="Check Box 52" hidden="1">
              <a:extLst>
                <a:ext uri="{63B3BB69-23CF-44E3-9099-C40C66FF867C}">
                  <a14:compatExt spid="_x0000_s28724"/>
                </a:ext>
                <a:ext uri="{FF2B5EF4-FFF2-40B4-BE49-F238E27FC236}">
                  <a16:creationId xmlns:a16="http://schemas.microsoft.com/office/drawing/2014/main" id="{00000000-0008-0000-0100-00003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37</xdr:row>
          <xdr:rowOff>12700</xdr:rowOff>
        </xdr:from>
        <xdr:to>
          <xdr:col>13</xdr:col>
          <xdr:colOff>0</xdr:colOff>
          <xdr:row>38</xdr:row>
          <xdr:rowOff>0</xdr:rowOff>
        </xdr:to>
        <xdr:sp macro="" textlink="">
          <xdr:nvSpPr>
            <xdr:cNvPr id="28725" name="Check Box 53" hidden="1">
              <a:extLst>
                <a:ext uri="{63B3BB69-23CF-44E3-9099-C40C66FF867C}">
                  <a14:compatExt spid="_x0000_s28725"/>
                </a:ext>
                <a:ext uri="{FF2B5EF4-FFF2-40B4-BE49-F238E27FC236}">
                  <a16:creationId xmlns:a16="http://schemas.microsoft.com/office/drawing/2014/main" id="{00000000-0008-0000-0100-00003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76200</xdr:colOff>
      <xdr:row>27</xdr:row>
      <xdr:rowOff>9525</xdr:rowOff>
    </xdr:from>
    <xdr:ext cx="786198" cy="371930"/>
    <xdr:sp macro="" textlink="">
      <xdr:nvSpPr>
        <xdr:cNvPr id="139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 bwMode="auto">
        <a:xfrm>
          <a:off x="1961893" y="8388951"/>
          <a:ext cx="786198" cy="3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27</xdr:row>
      <xdr:rowOff>9525</xdr:rowOff>
    </xdr:from>
    <xdr:ext cx="1281499" cy="371930"/>
    <xdr:sp macro="" textlink="">
      <xdr:nvSpPr>
        <xdr:cNvPr id="140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 bwMode="auto">
        <a:xfrm>
          <a:off x="1454493" y="8388951"/>
          <a:ext cx="1281499" cy="3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76200</xdr:colOff>
      <xdr:row>27</xdr:row>
      <xdr:rowOff>9525</xdr:rowOff>
    </xdr:from>
    <xdr:ext cx="786198" cy="371930"/>
    <xdr:sp macro="" textlink="">
      <xdr:nvSpPr>
        <xdr:cNvPr id="141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 bwMode="auto">
        <a:xfrm>
          <a:off x="1961893" y="8388951"/>
          <a:ext cx="786198" cy="3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27</xdr:row>
      <xdr:rowOff>9525</xdr:rowOff>
    </xdr:from>
    <xdr:ext cx="1281499" cy="371930"/>
    <xdr:sp macro="" textlink="">
      <xdr:nvSpPr>
        <xdr:cNvPr id="142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 bwMode="auto">
        <a:xfrm>
          <a:off x="1454493" y="8388951"/>
          <a:ext cx="1281499" cy="37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78770" cy="369310"/>
    <xdr:sp macro="" textlink="">
      <xdr:nvSpPr>
        <xdr:cNvPr id="12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 bwMode="auto">
        <a:xfrm>
          <a:off x="6618244" y="10929069"/>
          <a:ext cx="1278770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63891" cy="369310"/>
    <xdr:sp macro="" textlink="">
      <xdr:nvSpPr>
        <xdr:cNvPr id="12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 bwMode="auto">
        <a:xfrm>
          <a:off x="5356155" y="10929069"/>
          <a:ext cx="2563891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3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 bwMode="auto">
        <a:xfrm>
          <a:off x="6618244" y="1092906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62225" cy="371475"/>
    <xdr:sp macro="" textlink="">
      <xdr:nvSpPr>
        <xdr:cNvPr id="13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 bwMode="auto">
        <a:xfrm>
          <a:off x="5356155" y="10929069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3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 bwMode="auto">
        <a:xfrm>
          <a:off x="6618244" y="1092906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3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 bwMode="auto">
        <a:xfrm>
          <a:off x="5356155" y="1092906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3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 bwMode="auto">
        <a:xfrm>
          <a:off x="6618244" y="1092906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3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 bwMode="auto">
        <a:xfrm>
          <a:off x="5356155" y="1092906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35</xdr:row>
      <xdr:rowOff>9525</xdr:rowOff>
    </xdr:from>
    <xdr:ext cx="1706431" cy="335928"/>
    <xdr:sp macro="" textlink="">
      <xdr:nvSpPr>
        <xdr:cNvPr id="137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 bwMode="auto">
        <a:xfrm>
          <a:off x="3146934" y="9645036"/>
          <a:ext cx="1706431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35</xdr:row>
      <xdr:rowOff>9525</xdr:rowOff>
    </xdr:from>
    <xdr:ext cx="3401934" cy="335928"/>
    <xdr:sp macro="" textlink="">
      <xdr:nvSpPr>
        <xdr:cNvPr id="138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 bwMode="auto">
        <a:xfrm>
          <a:off x="1451431" y="9645036"/>
          <a:ext cx="3401934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4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 bwMode="auto">
        <a:xfrm>
          <a:off x="6618244" y="9645036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4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 bwMode="auto">
        <a:xfrm>
          <a:off x="5356155" y="9645036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35</xdr:row>
      <xdr:rowOff>9525</xdr:rowOff>
    </xdr:from>
    <xdr:ext cx="1697525" cy="333375"/>
    <xdr:sp macro="" textlink="">
      <xdr:nvSpPr>
        <xdr:cNvPr id="145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 bwMode="auto">
        <a:xfrm>
          <a:off x="3146934" y="9645036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35</xdr:row>
      <xdr:rowOff>9525</xdr:rowOff>
    </xdr:from>
    <xdr:ext cx="3385525" cy="333375"/>
    <xdr:sp macro="" textlink="">
      <xdr:nvSpPr>
        <xdr:cNvPr id="146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 bwMode="auto">
        <a:xfrm>
          <a:off x="1451431" y="9645036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33</xdr:row>
      <xdr:rowOff>9525</xdr:rowOff>
    </xdr:from>
    <xdr:ext cx="1289957" cy="367265"/>
    <xdr:sp macro="" textlink="">
      <xdr:nvSpPr>
        <xdr:cNvPr id="14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 bwMode="auto">
        <a:xfrm>
          <a:off x="6667500" y="11189154"/>
          <a:ext cx="1289957" cy="36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33</xdr:row>
      <xdr:rowOff>9525</xdr:rowOff>
    </xdr:from>
    <xdr:ext cx="2586264" cy="367265"/>
    <xdr:sp macro="" textlink="">
      <xdr:nvSpPr>
        <xdr:cNvPr id="14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 bwMode="auto">
        <a:xfrm>
          <a:off x="5397954" y="11189154"/>
          <a:ext cx="2586264" cy="36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149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 bwMode="auto">
        <a:xfrm>
          <a:off x="6667500" y="105904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62225" cy="371475"/>
    <xdr:sp macro="" textlink="">
      <xdr:nvSpPr>
        <xdr:cNvPr id="150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 bwMode="auto">
        <a:xfrm>
          <a:off x="5397954" y="10590439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151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 bwMode="auto">
        <a:xfrm>
          <a:off x="6667500" y="105904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71750" cy="371475"/>
    <xdr:sp macro="" textlink="">
      <xdr:nvSpPr>
        <xdr:cNvPr id="152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 bwMode="auto">
        <a:xfrm>
          <a:off x="5397954" y="105904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15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 bwMode="auto">
        <a:xfrm>
          <a:off x="6667500" y="105904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71750" cy="371475"/>
    <xdr:sp macro="" textlink="">
      <xdr:nvSpPr>
        <xdr:cNvPr id="15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 bwMode="auto">
        <a:xfrm>
          <a:off x="5397954" y="105904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33</xdr:row>
      <xdr:rowOff>9525</xdr:rowOff>
    </xdr:from>
    <xdr:ext cx="1285875" cy="371475"/>
    <xdr:sp macro="" textlink="">
      <xdr:nvSpPr>
        <xdr:cNvPr id="155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 bwMode="auto">
        <a:xfrm>
          <a:off x="6667500" y="1118915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33</xdr:row>
      <xdr:rowOff>9525</xdr:rowOff>
    </xdr:from>
    <xdr:ext cx="2562225" cy="371475"/>
    <xdr:sp macro="" textlink="">
      <xdr:nvSpPr>
        <xdr:cNvPr id="156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 bwMode="auto">
        <a:xfrm>
          <a:off x="5397954" y="11189154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33</xdr:row>
      <xdr:rowOff>9525</xdr:rowOff>
    </xdr:from>
    <xdr:ext cx="1285875" cy="371475"/>
    <xdr:sp macro="" textlink="">
      <xdr:nvSpPr>
        <xdr:cNvPr id="15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 bwMode="auto">
        <a:xfrm>
          <a:off x="6667500" y="1118915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33</xdr:row>
      <xdr:rowOff>9525</xdr:rowOff>
    </xdr:from>
    <xdr:ext cx="2571750" cy="371475"/>
    <xdr:sp macro="" textlink="">
      <xdr:nvSpPr>
        <xdr:cNvPr id="15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 bwMode="auto">
        <a:xfrm>
          <a:off x="5397954" y="11189154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33</xdr:row>
      <xdr:rowOff>9525</xdr:rowOff>
    </xdr:from>
    <xdr:ext cx="1285875" cy="371475"/>
    <xdr:sp macro="" textlink="">
      <xdr:nvSpPr>
        <xdr:cNvPr id="15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 bwMode="auto">
        <a:xfrm>
          <a:off x="6667500" y="11189154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33</xdr:row>
      <xdr:rowOff>9525</xdr:rowOff>
    </xdr:from>
    <xdr:ext cx="2571750" cy="371475"/>
    <xdr:sp macro="" textlink="">
      <xdr:nvSpPr>
        <xdr:cNvPr id="16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 bwMode="auto">
        <a:xfrm>
          <a:off x="5397954" y="11189154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31</xdr:row>
      <xdr:rowOff>9525</xdr:rowOff>
    </xdr:from>
    <xdr:ext cx="1699532" cy="336770"/>
    <xdr:sp macro="" textlink="">
      <xdr:nvSpPr>
        <xdr:cNvPr id="161" name="Check Box 177" hidden="1">
          <a:extLst>
            <a:ext uri="{63B3BB69-23CF-44E3-9099-C40C66FF867C}">
              <a14:compatExt xmlns:a14="http://schemas.microsoft.com/office/drawing/2010/main" spid="_x0000_s18609"/>
            </a:ex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 bwMode="auto">
        <a:xfrm>
          <a:off x="1462768" y="10590439"/>
          <a:ext cx="1699532" cy="336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9525</xdr:rowOff>
    </xdr:from>
    <xdr:ext cx="1709057" cy="336770"/>
    <xdr:sp macro="" textlink="">
      <xdr:nvSpPr>
        <xdr:cNvPr id="162" name="Check Box 178" hidden="1">
          <a:extLst>
            <a:ext uri="{63B3BB69-23CF-44E3-9099-C40C66FF867C}">
              <a14:compatExt xmlns:a14="http://schemas.microsoft.com/office/drawing/2010/main" spid="_x0000_s18610"/>
            </a:ex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 bwMode="auto">
        <a:xfrm>
          <a:off x="3173186" y="10590439"/>
          <a:ext cx="1709057" cy="336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31</xdr:row>
          <xdr:rowOff>12700</xdr:rowOff>
        </xdr:from>
        <xdr:to>
          <xdr:col>8</xdr:col>
          <xdr:colOff>419100</xdr:colOff>
          <xdr:row>32</xdr:row>
          <xdr:rowOff>0</xdr:rowOff>
        </xdr:to>
        <xdr:sp macro="" textlink="">
          <xdr:nvSpPr>
            <xdr:cNvPr id="28732" name="Check Box 60" hidden="1">
              <a:extLst>
                <a:ext uri="{63B3BB69-23CF-44E3-9099-C40C66FF867C}">
                  <a14:compatExt spid="_x0000_s28732"/>
                </a:ext>
                <a:ext uri="{FF2B5EF4-FFF2-40B4-BE49-F238E27FC236}">
                  <a16:creationId xmlns:a16="http://schemas.microsoft.com/office/drawing/2014/main" id="{00000000-0008-0000-0100-00003C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12</xdr:col>
          <xdr:colOff>419100</xdr:colOff>
          <xdr:row>32</xdr:row>
          <xdr:rowOff>0</xdr:rowOff>
        </xdr:to>
        <xdr:sp macro="" textlink="">
          <xdr:nvSpPr>
            <xdr:cNvPr id="28733" name="Check Box 61" hidden="1">
              <a:extLst>
                <a:ext uri="{63B3BB69-23CF-44E3-9099-C40C66FF867C}">
                  <a14:compatExt spid="_x0000_s28733"/>
                </a:ext>
                <a:ext uri="{FF2B5EF4-FFF2-40B4-BE49-F238E27FC236}">
                  <a16:creationId xmlns:a16="http://schemas.microsoft.com/office/drawing/2014/main" id="{00000000-0008-0000-0100-00003D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34" name="Check Box 62" hidden="1">
              <a:extLst>
                <a:ext uri="{63B3BB69-23CF-44E3-9099-C40C66FF867C}">
                  <a14:compatExt spid="_x0000_s28734"/>
                </a:ext>
                <a:ext uri="{FF2B5EF4-FFF2-40B4-BE49-F238E27FC236}">
                  <a16:creationId xmlns:a16="http://schemas.microsoft.com/office/drawing/2014/main" id="{00000000-0008-0000-0100-00003E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35" name="Check Box 63" hidden="1">
              <a:extLst>
                <a:ext uri="{63B3BB69-23CF-44E3-9099-C40C66FF867C}">
                  <a14:compatExt spid="_x0000_s28735"/>
                </a:ext>
                <a:ext uri="{FF2B5EF4-FFF2-40B4-BE49-F238E27FC236}">
                  <a16:creationId xmlns:a16="http://schemas.microsoft.com/office/drawing/2014/main" id="{00000000-0008-0000-0100-00003F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31</xdr:row>
      <xdr:rowOff>9525</xdr:rowOff>
    </xdr:from>
    <xdr:ext cx="1285875" cy="371475"/>
    <xdr:sp macro="" textlink="">
      <xdr:nvSpPr>
        <xdr:cNvPr id="16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 bwMode="auto">
        <a:xfrm>
          <a:off x="6667500" y="105904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31</xdr:row>
      <xdr:rowOff>9525</xdr:rowOff>
    </xdr:from>
    <xdr:ext cx="2571750" cy="371475"/>
    <xdr:sp macro="" textlink="">
      <xdr:nvSpPr>
        <xdr:cNvPr id="16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 bwMode="auto">
        <a:xfrm>
          <a:off x="5397954" y="105904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36" name="Check Box 64" hidden="1">
              <a:extLst>
                <a:ext uri="{63B3BB69-23CF-44E3-9099-C40C66FF867C}">
                  <a14:compatExt spid="_x0000_s28736"/>
                </a:ext>
                <a:ext uri="{FF2B5EF4-FFF2-40B4-BE49-F238E27FC236}">
                  <a16:creationId xmlns:a16="http://schemas.microsoft.com/office/drawing/2014/main" id="{00000000-0008-0000-0100-000040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31</xdr:row>
          <xdr:rowOff>12700</xdr:rowOff>
        </xdr:from>
        <xdr:to>
          <xdr:col>13</xdr:col>
          <xdr:colOff>0</xdr:colOff>
          <xdr:row>32</xdr:row>
          <xdr:rowOff>0</xdr:rowOff>
        </xdr:to>
        <xdr:sp macro="" textlink="">
          <xdr:nvSpPr>
            <xdr:cNvPr id="28737" name="Check Box 65" hidden="1">
              <a:extLst>
                <a:ext uri="{63B3BB69-23CF-44E3-9099-C40C66FF867C}">
                  <a14:compatExt spid="_x0000_s28737"/>
                </a:ext>
                <a:ext uri="{FF2B5EF4-FFF2-40B4-BE49-F238E27FC236}">
                  <a16:creationId xmlns:a16="http://schemas.microsoft.com/office/drawing/2014/main" id="{00000000-0008-0000-0100-00004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419100</xdr:colOff>
      <xdr:row>32</xdr:row>
      <xdr:rowOff>9525</xdr:rowOff>
    </xdr:from>
    <xdr:ext cx="1278770" cy="369310"/>
    <xdr:sp macro="" textlink="">
      <xdr:nvSpPr>
        <xdr:cNvPr id="16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 bwMode="auto">
        <a:xfrm>
          <a:off x="6667500" y="10933339"/>
          <a:ext cx="1278770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63891" cy="369310"/>
    <xdr:sp macro="" textlink="">
      <xdr:nvSpPr>
        <xdr:cNvPr id="16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 bwMode="auto">
        <a:xfrm>
          <a:off x="5397954" y="10933339"/>
          <a:ext cx="2563891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85875" cy="371475"/>
    <xdr:sp macro="" textlink="">
      <xdr:nvSpPr>
        <xdr:cNvPr id="167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 bwMode="auto">
        <a:xfrm>
          <a:off x="6667500" y="109333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62225" cy="371475"/>
    <xdr:sp macro="" textlink="">
      <xdr:nvSpPr>
        <xdr:cNvPr id="168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 bwMode="auto">
        <a:xfrm>
          <a:off x="5397954" y="10933339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85875" cy="371475"/>
    <xdr:sp macro="" textlink="">
      <xdr:nvSpPr>
        <xdr:cNvPr id="16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 bwMode="auto">
        <a:xfrm>
          <a:off x="6667500" y="109333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71750" cy="371475"/>
    <xdr:sp macro="" textlink="">
      <xdr:nvSpPr>
        <xdr:cNvPr id="17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 bwMode="auto">
        <a:xfrm>
          <a:off x="5397954" y="109333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85875" cy="371475"/>
    <xdr:sp macro="" textlink="">
      <xdr:nvSpPr>
        <xdr:cNvPr id="171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 bwMode="auto">
        <a:xfrm>
          <a:off x="6667500" y="109333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71750" cy="371475"/>
    <xdr:sp macro="" textlink="">
      <xdr:nvSpPr>
        <xdr:cNvPr id="172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 bwMode="auto">
        <a:xfrm>
          <a:off x="5397954" y="109333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32</xdr:row>
      <xdr:rowOff>9525</xdr:rowOff>
    </xdr:from>
    <xdr:ext cx="1706431" cy="335928"/>
    <xdr:sp macro="" textlink="">
      <xdr:nvSpPr>
        <xdr:cNvPr id="173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 bwMode="auto">
        <a:xfrm>
          <a:off x="3173186" y="10933339"/>
          <a:ext cx="1706431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32</xdr:row>
      <xdr:rowOff>9525</xdr:rowOff>
    </xdr:from>
    <xdr:ext cx="3401934" cy="335928"/>
    <xdr:sp macro="" textlink="">
      <xdr:nvSpPr>
        <xdr:cNvPr id="174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 bwMode="auto">
        <a:xfrm>
          <a:off x="1462768" y="10933339"/>
          <a:ext cx="3401934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32</xdr:row>
      <xdr:rowOff>9525</xdr:rowOff>
    </xdr:from>
    <xdr:ext cx="1285875" cy="371475"/>
    <xdr:sp macro="" textlink="">
      <xdr:nvSpPr>
        <xdr:cNvPr id="17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 bwMode="auto">
        <a:xfrm>
          <a:off x="6667500" y="109333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32</xdr:row>
      <xdr:rowOff>9525</xdr:rowOff>
    </xdr:from>
    <xdr:ext cx="2571750" cy="371475"/>
    <xdr:sp macro="" textlink="">
      <xdr:nvSpPr>
        <xdr:cNvPr id="17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 bwMode="auto">
        <a:xfrm>
          <a:off x="5397954" y="109333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32</xdr:row>
      <xdr:rowOff>9525</xdr:rowOff>
    </xdr:from>
    <xdr:ext cx="1697525" cy="333375"/>
    <xdr:sp macro="" textlink="">
      <xdr:nvSpPr>
        <xdr:cNvPr id="177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 bwMode="auto">
        <a:xfrm>
          <a:off x="3173186" y="10933339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32</xdr:row>
      <xdr:rowOff>9525</xdr:rowOff>
    </xdr:from>
    <xdr:ext cx="3385525" cy="333375"/>
    <xdr:sp macro="" textlink="">
      <xdr:nvSpPr>
        <xdr:cNvPr id="178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 bwMode="auto">
        <a:xfrm>
          <a:off x="1462768" y="10933339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9957" cy="367265"/>
    <xdr:sp macro="" textlink="">
      <xdr:nvSpPr>
        <xdr:cNvPr id="179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 bwMode="auto">
        <a:xfrm>
          <a:off x="6667500" y="10247539"/>
          <a:ext cx="1289957" cy="36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86264" cy="367265"/>
    <xdr:sp macro="" textlink="">
      <xdr:nvSpPr>
        <xdr:cNvPr id="180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 bwMode="auto">
        <a:xfrm>
          <a:off x="5397954" y="10247539"/>
          <a:ext cx="2586264" cy="36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181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 bwMode="auto">
        <a:xfrm>
          <a:off x="6667500" y="102475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62225" cy="371475"/>
    <xdr:sp macro="" textlink="">
      <xdr:nvSpPr>
        <xdr:cNvPr id="182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 bwMode="auto">
        <a:xfrm>
          <a:off x="5397954" y="10247539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18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 bwMode="auto">
        <a:xfrm>
          <a:off x="6667500" y="102475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71750" cy="371475"/>
    <xdr:sp macro="" textlink="">
      <xdr:nvSpPr>
        <xdr:cNvPr id="18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 bwMode="auto">
        <a:xfrm>
          <a:off x="5397954" y="102475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36</xdr:row>
      <xdr:rowOff>9525</xdr:rowOff>
    </xdr:from>
    <xdr:ext cx="1285875" cy="371475"/>
    <xdr:sp macro="" textlink="">
      <xdr:nvSpPr>
        <xdr:cNvPr id="185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 bwMode="auto">
        <a:xfrm>
          <a:off x="6667500" y="10247539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36</xdr:row>
      <xdr:rowOff>9525</xdr:rowOff>
    </xdr:from>
    <xdr:ext cx="2571750" cy="371475"/>
    <xdr:sp macro="" textlink="">
      <xdr:nvSpPr>
        <xdr:cNvPr id="186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 bwMode="auto">
        <a:xfrm>
          <a:off x="5397954" y="10247539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78770" cy="369310"/>
    <xdr:sp macro="" textlink="">
      <xdr:nvSpPr>
        <xdr:cNvPr id="18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 bwMode="auto">
        <a:xfrm>
          <a:off x="6667500" y="9991725"/>
          <a:ext cx="1278770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63891" cy="369310"/>
    <xdr:sp macro="" textlink="">
      <xdr:nvSpPr>
        <xdr:cNvPr id="18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 bwMode="auto">
        <a:xfrm>
          <a:off x="5397954" y="9991725"/>
          <a:ext cx="2563891" cy="369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89" name="Check Box 9" hidden="1">
          <a:extLst>
            <a:ext uri="{63B3BB69-23CF-44E3-9099-C40C66FF867C}">
              <a14:compatExt xmlns:a14="http://schemas.microsoft.com/office/drawing/2010/main" spid="_x0000_s28681"/>
            </a:ex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 bwMode="auto">
        <a:xfrm>
          <a:off x="6667500" y="99917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62225" cy="371475"/>
    <xdr:sp macro="" textlink="">
      <xdr:nvSpPr>
        <xdr:cNvPr id="190" name="Check Box 10" hidden="1">
          <a:extLst>
            <a:ext uri="{63B3BB69-23CF-44E3-9099-C40C66FF867C}">
              <a14:compatExt xmlns:a14="http://schemas.microsoft.com/office/drawing/2010/main" spid="_x0000_s28682"/>
            </a:ex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 bwMode="auto">
        <a:xfrm>
          <a:off x="5397954" y="9991725"/>
          <a:ext cx="2562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91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 bwMode="auto">
        <a:xfrm>
          <a:off x="6667500" y="99917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92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 bwMode="auto">
        <a:xfrm>
          <a:off x="5397954" y="9991725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93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 bwMode="auto">
        <a:xfrm>
          <a:off x="6667500" y="99917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94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 bwMode="auto">
        <a:xfrm>
          <a:off x="5397954" y="9991725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35</xdr:row>
      <xdr:rowOff>9525</xdr:rowOff>
    </xdr:from>
    <xdr:ext cx="1706431" cy="335928"/>
    <xdr:sp macro="" textlink="">
      <xdr:nvSpPr>
        <xdr:cNvPr id="195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 bwMode="auto">
        <a:xfrm>
          <a:off x="3173186" y="9991725"/>
          <a:ext cx="1706431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35</xdr:row>
      <xdr:rowOff>9525</xdr:rowOff>
    </xdr:from>
    <xdr:ext cx="3401934" cy="335928"/>
    <xdr:sp macro="" textlink="">
      <xdr:nvSpPr>
        <xdr:cNvPr id="196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 bwMode="auto">
        <a:xfrm>
          <a:off x="1462768" y="9991725"/>
          <a:ext cx="3401934" cy="33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419100</xdr:colOff>
      <xdr:row>35</xdr:row>
      <xdr:rowOff>9525</xdr:rowOff>
    </xdr:from>
    <xdr:ext cx="1285875" cy="371475"/>
    <xdr:sp macro="" textlink="">
      <xdr:nvSpPr>
        <xdr:cNvPr id="197" name="Check Box 7" hidden="1">
          <a:extLst>
            <a:ext uri="{63B3BB69-23CF-44E3-9099-C40C66FF867C}">
              <a14:compatExt xmlns:a14="http://schemas.microsoft.com/office/drawing/2010/main" spid="_x0000_s28679"/>
            </a:ex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 bwMode="auto">
        <a:xfrm>
          <a:off x="6667500" y="9991725"/>
          <a:ext cx="1285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9525</xdr:colOff>
      <xdr:row>35</xdr:row>
      <xdr:rowOff>9525</xdr:rowOff>
    </xdr:from>
    <xdr:ext cx="2571750" cy="371475"/>
    <xdr:sp macro="" textlink="">
      <xdr:nvSpPr>
        <xdr:cNvPr id="198" name="Check Box 8" hidden="1">
          <a:extLst>
            <a:ext uri="{63B3BB69-23CF-44E3-9099-C40C66FF867C}">
              <a14:compatExt xmlns:a14="http://schemas.microsoft.com/office/drawing/2010/main" spid="_x0000_s28680"/>
            </a:ex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 bwMode="auto">
        <a:xfrm>
          <a:off x="5397954" y="9991725"/>
          <a:ext cx="2571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35</xdr:row>
      <xdr:rowOff>9525</xdr:rowOff>
    </xdr:from>
    <xdr:ext cx="1697525" cy="333375"/>
    <xdr:sp macro="" textlink="">
      <xdr:nvSpPr>
        <xdr:cNvPr id="199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 bwMode="auto">
        <a:xfrm>
          <a:off x="3173186" y="9991725"/>
          <a:ext cx="1697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9525</xdr:colOff>
      <xdr:row>35</xdr:row>
      <xdr:rowOff>9525</xdr:rowOff>
    </xdr:from>
    <xdr:ext cx="3385525" cy="333375"/>
    <xdr:sp macro="" textlink="">
      <xdr:nvSpPr>
        <xdr:cNvPr id="200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 bwMode="auto">
        <a:xfrm>
          <a:off x="1462768" y="9991725"/>
          <a:ext cx="33855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76200</xdr:colOff>
      <xdr:row>27</xdr:row>
      <xdr:rowOff>9525</xdr:rowOff>
    </xdr:from>
    <xdr:ext cx="784136" cy="373217"/>
    <xdr:sp macro="" textlink="">
      <xdr:nvSpPr>
        <xdr:cNvPr id="201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 bwMode="auto">
        <a:xfrm>
          <a:off x="1959429" y="8413296"/>
          <a:ext cx="784136" cy="3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76200</xdr:colOff>
      <xdr:row>27</xdr:row>
      <xdr:rowOff>9525</xdr:rowOff>
    </xdr:from>
    <xdr:ext cx="784136" cy="373217"/>
    <xdr:sp macro="" textlink="">
      <xdr:nvSpPr>
        <xdr:cNvPr id="202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 bwMode="auto">
        <a:xfrm>
          <a:off x="1959429" y="8413296"/>
          <a:ext cx="784136" cy="3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76200</xdr:colOff>
      <xdr:row>27</xdr:row>
      <xdr:rowOff>9525</xdr:rowOff>
    </xdr:from>
    <xdr:ext cx="784136" cy="373217"/>
    <xdr:sp macro="" textlink="">
      <xdr:nvSpPr>
        <xdr:cNvPr id="203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 bwMode="auto">
        <a:xfrm>
          <a:off x="1959429" y="8413296"/>
          <a:ext cx="784136" cy="3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76200</xdr:colOff>
      <xdr:row>27</xdr:row>
      <xdr:rowOff>9525</xdr:rowOff>
    </xdr:from>
    <xdr:ext cx="784136" cy="373217"/>
    <xdr:sp macro="" textlink="">
      <xdr:nvSpPr>
        <xdr:cNvPr id="204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 bwMode="auto">
        <a:xfrm>
          <a:off x="1959429" y="8413296"/>
          <a:ext cx="784136" cy="3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76200</xdr:colOff>
      <xdr:row>27</xdr:row>
      <xdr:rowOff>9525</xdr:rowOff>
    </xdr:from>
    <xdr:to>
      <xdr:col>8</xdr:col>
      <xdr:colOff>15875</xdr:colOff>
      <xdr:row>27</xdr:row>
      <xdr:rowOff>377825</xdr:rowOff>
    </xdr:to>
    <xdr:sp macro="" textlink="">
      <xdr:nvSpPr>
        <xdr:cNvPr id="205" name="Check Box 2" hidden="1">
          <a:extLst>
            <a:ext uri="{63B3BB69-23CF-44E3-9099-C40C66FF867C}">
              <a14:compatExt xmlns:a14="http://schemas.microsoft.com/office/drawing/2010/main" spid="_x0000_s28674"/>
            </a:ex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 bwMode="auto">
        <a:xfrm>
          <a:off x="1968500" y="8191500"/>
          <a:ext cx="7874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27</xdr:row>
      <xdr:rowOff>9525</xdr:rowOff>
    </xdr:from>
    <xdr:to>
      <xdr:col>8</xdr:col>
      <xdr:colOff>1104</xdr:colOff>
      <xdr:row>27</xdr:row>
      <xdr:rowOff>377825</xdr:rowOff>
    </xdr:to>
    <xdr:sp macro="" textlink="">
      <xdr:nvSpPr>
        <xdr:cNvPr id="206" name="Check Box 1" hidden="1">
          <a:extLst>
            <a:ext uri="{63B3BB69-23CF-44E3-9099-C40C66FF867C}">
              <a14:compatExt xmlns:a14="http://schemas.microsoft.com/office/drawing/2010/main" spid="_x0000_s28673"/>
            </a:ex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 bwMode="auto">
        <a:xfrm>
          <a:off x="1460500" y="8191500"/>
          <a:ext cx="12827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27</xdr:row>
      <xdr:rowOff>9525</xdr:rowOff>
    </xdr:from>
    <xdr:to>
      <xdr:col>14</xdr:col>
      <xdr:colOff>414</xdr:colOff>
      <xdr:row>27</xdr:row>
      <xdr:rowOff>377825</xdr:rowOff>
    </xdr:to>
    <xdr:sp macro="" textlink="">
      <xdr:nvSpPr>
        <xdr:cNvPr id="207" name="Check Box 3" hidden="1">
          <a:extLst>
            <a:ext uri="{63B3BB69-23CF-44E3-9099-C40C66FF867C}">
              <a14:compatExt xmlns:a14="http://schemas.microsoft.com/office/drawing/2010/main" spid="_x0000_s28675"/>
            </a:ex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 bwMode="auto">
        <a:xfrm>
          <a:off x="4559300" y="8191500"/>
          <a:ext cx="84455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27</xdr:row>
      <xdr:rowOff>9525</xdr:rowOff>
    </xdr:from>
    <xdr:to>
      <xdr:col>14</xdr:col>
      <xdr:colOff>0</xdr:colOff>
      <xdr:row>27</xdr:row>
      <xdr:rowOff>377825</xdr:rowOff>
    </xdr:to>
    <xdr:sp macro="" textlink="">
      <xdr:nvSpPr>
        <xdr:cNvPr id="208" name="Check Box 4" hidden="1">
          <a:extLst>
            <a:ext uri="{63B3BB69-23CF-44E3-9099-C40C66FF867C}">
              <a14:compatExt xmlns:a14="http://schemas.microsoft.com/office/drawing/2010/main" spid="_x0000_s28676"/>
            </a:ex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 bwMode="auto">
        <a:xfrm>
          <a:off x="4051300" y="8191500"/>
          <a:ext cx="135255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76200</xdr:colOff>
      <xdr:row>27</xdr:row>
      <xdr:rowOff>9525</xdr:rowOff>
    </xdr:from>
    <xdr:to>
      <xdr:col>20</xdr:col>
      <xdr:colOff>15875</xdr:colOff>
      <xdr:row>27</xdr:row>
      <xdr:rowOff>377825</xdr:rowOff>
    </xdr:to>
    <xdr:sp macro="" textlink="">
      <xdr:nvSpPr>
        <xdr:cNvPr id="209" name="Check Box 5" hidden="1">
          <a:extLst>
            <a:ext uri="{63B3BB69-23CF-44E3-9099-C40C66FF867C}">
              <a14:compatExt xmlns:a14="http://schemas.microsoft.com/office/drawing/2010/main" spid="_x0000_s28677"/>
            </a:ex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 bwMode="auto">
        <a:xfrm>
          <a:off x="7213600" y="8191500"/>
          <a:ext cx="7874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27</xdr:row>
      <xdr:rowOff>9525</xdr:rowOff>
    </xdr:from>
    <xdr:to>
      <xdr:col>20</xdr:col>
      <xdr:colOff>15875</xdr:colOff>
      <xdr:row>27</xdr:row>
      <xdr:rowOff>377825</xdr:rowOff>
    </xdr:to>
    <xdr:sp macro="" textlink="">
      <xdr:nvSpPr>
        <xdr:cNvPr id="210" name="Check Box 6" hidden="1">
          <a:extLst>
            <a:ext uri="{63B3BB69-23CF-44E3-9099-C40C66FF867C}">
              <a14:compatExt xmlns:a14="http://schemas.microsoft.com/office/drawing/2010/main" spid="_x0000_s28678"/>
            </a:ex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 bwMode="auto">
        <a:xfrm>
          <a:off x="6705600" y="8191500"/>
          <a:ext cx="12954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12700</xdr:rowOff>
        </xdr:from>
        <xdr:to>
          <xdr:col>8</xdr:col>
          <xdr:colOff>12700</xdr:colOff>
          <xdr:row>27</xdr:row>
          <xdr:rowOff>381000</xdr:rowOff>
        </xdr:to>
        <xdr:sp macro="" textlink="">
          <xdr:nvSpPr>
            <xdr:cNvPr id="28738" name="Check Box 66" hidden="1">
              <a:extLst>
                <a:ext uri="{63B3BB69-23CF-44E3-9099-C40C66FF867C}">
                  <a14:compatExt spid="_x0000_s28738"/>
                </a:ext>
                <a:ext uri="{FF2B5EF4-FFF2-40B4-BE49-F238E27FC236}">
                  <a16:creationId xmlns:a16="http://schemas.microsoft.com/office/drawing/2014/main" id="{00000000-0008-0000-0100-00004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12700</xdr:rowOff>
        </xdr:from>
        <xdr:to>
          <xdr:col>7</xdr:col>
          <xdr:colOff>431800</xdr:colOff>
          <xdr:row>27</xdr:row>
          <xdr:rowOff>381000</xdr:rowOff>
        </xdr:to>
        <xdr:sp macro="" textlink="">
          <xdr:nvSpPr>
            <xdr:cNvPr id="28739" name="Check Box 67" hidden="1">
              <a:extLst>
                <a:ext uri="{63B3BB69-23CF-44E3-9099-C40C66FF867C}">
                  <a14:compatExt spid="_x0000_s28739"/>
                </a:ext>
                <a:ext uri="{FF2B5EF4-FFF2-40B4-BE49-F238E27FC236}">
                  <a16:creationId xmlns:a16="http://schemas.microsoft.com/office/drawing/2014/main" id="{00000000-0008-0000-0100-00004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27</xdr:row>
          <xdr:rowOff>12700</xdr:rowOff>
        </xdr:from>
        <xdr:to>
          <xdr:col>13</xdr:col>
          <xdr:colOff>495300</xdr:colOff>
          <xdr:row>27</xdr:row>
          <xdr:rowOff>381000</xdr:rowOff>
        </xdr:to>
        <xdr:sp macro="" textlink="">
          <xdr:nvSpPr>
            <xdr:cNvPr id="28740" name="Check Box 68" hidden="1">
              <a:extLst>
                <a:ext uri="{63B3BB69-23CF-44E3-9099-C40C66FF867C}">
                  <a14:compatExt spid="_x0000_s28740"/>
                </a:ext>
                <a:ext uri="{FF2B5EF4-FFF2-40B4-BE49-F238E27FC236}">
                  <a16:creationId xmlns:a16="http://schemas.microsoft.com/office/drawing/2014/main" id="{00000000-0008-0000-0100-00004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27</xdr:row>
          <xdr:rowOff>12700</xdr:rowOff>
        </xdr:from>
        <xdr:to>
          <xdr:col>14</xdr:col>
          <xdr:colOff>0</xdr:colOff>
          <xdr:row>27</xdr:row>
          <xdr:rowOff>381000</xdr:rowOff>
        </xdr:to>
        <xdr:sp macro="" textlink="">
          <xdr:nvSpPr>
            <xdr:cNvPr id="28741" name="Check Box 69" hidden="1">
              <a:extLst>
                <a:ext uri="{63B3BB69-23CF-44E3-9099-C40C66FF867C}">
                  <a14:compatExt spid="_x0000_s28741"/>
                </a:ext>
                <a:ext uri="{FF2B5EF4-FFF2-40B4-BE49-F238E27FC236}">
                  <a16:creationId xmlns:a16="http://schemas.microsoft.com/office/drawing/2014/main" id="{00000000-0008-0000-0100-00004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27</xdr:row>
          <xdr:rowOff>12700</xdr:rowOff>
        </xdr:from>
        <xdr:to>
          <xdr:col>20</xdr:col>
          <xdr:colOff>12700</xdr:colOff>
          <xdr:row>27</xdr:row>
          <xdr:rowOff>381000</xdr:rowOff>
        </xdr:to>
        <xdr:sp macro="" textlink="">
          <xdr:nvSpPr>
            <xdr:cNvPr id="28742" name="Check Box 70" hidden="1">
              <a:extLst>
                <a:ext uri="{63B3BB69-23CF-44E3-9099-C40C66FF867C}">
                  <a14:compatExt spid="_x0000_s28742"/>
                </a:ext>
                <a:ext uri="{FF2B5EF4-FFF2-40B4-BE49-F238E27FC236}">
                  <a16:creationId xmlns:a16="http://schemas.microsoft.com/office/drawing/2014/main" id="{00000000-0008-0000-0100-00004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27</xdr:row>
          <xdr:rowOff>12700</xdr:rowOff>
        </xdr:from>
        <xdr:to>
          <xdr:col>20</xdr:col>
          <xdr:colOff>12700</xdr:colOff>
          <xdr:row>27</xdr:row>
          <xdr:rowOff>381000</xdr:rowOff>
        </xdr:to>
        <xdr:sp macro="" textlink="">
          <xdr:nvSpPr>
            <xdr:cNvPr id="28743" name="Check Box 71" hidden="1">
              <a:extLst>
                <a:ext uri="{63B3BB69-23CF-44E3-9099-C40C66FF867C}">
                  <a14:compatExt spid="_x0000_s28743"/>
                </a:ext>
                <a:ext uri="{FF2B5EF4-FFF2-40B4-BE49-F238E27FC236}">
                  <a16:creationId xmlns:a16="http://schemas.microsoft.com/office/drawing/2014/main" id="{00000000-0008-0000-0100-000047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9525</xdr:rowOff>
    </xdr:from>
    <xdr:to>
      <xdr:col>7</xdr:col>
      <xdr:colOff>0</xdr:colOff>
      <xdr:row>37</xdr:row>
      <xdr:rowOff>0</xdr:rowOff>
    </xdr:to>
    <xdr:sp macro="" textlink="">
      <xdr:nvSpPr>
        <xdr:cNvPr id="18620" name="Check Box 188" hidden="1">
          <a:extLst>
            <a:ext uri="{63B3BB69-23CF-44E3-9099-C40C66FF867C}">
              <a14:compatExt xmlns:a14="http://schemas.microsoft.com/office/drawing/2010/main" spid="_x0000_s18620"/>
            </a:ext>
            <a:ext uri="{FF2B5EF4-FFF2-40B4-BE49-F238E27FC236}">
              <a16:creationId xmlns:a16="http://schemas.microsoft.com/office/drawing/2014/main" id="{00000000-0008-0000-0200-0000BC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31</xdr:row>
      <xdr:rowOff>9525</xdr:rowOff>
    </xdr:from>
    <xdr:to>
      <xdr:col>11</xdr:col>
      <xdr:colOff>0</xdr:colOff>
      <xdr:row>31</xdr:row>
      <xdr:rowOff>263525</xdr:rowOff>
    </xdr:to>
    <xdr:sp macro="" textlink="">
      <xdr:nvSpPr>
        <xdr:cNvPr id="18616" name="Check Box 184" hidden="1">
          <a:extLst>
            <a:ext uri="{63B3BB69-23CF-44E3-9099-C40C66FF867C}">
              <a14:compatExt xmlns:a14="http://schemas.microsoft.com/office/drawing/2010/main" spid="_x0000_s18616"/>
            </a:ext>
            <a:ext uri="{FF2B5EF4-FFF2-40B4-BE49-F238E27FC236}">
              <a16:creationId xmlns:a16="http://schemas.microsoft.com/office/drawing/2014/main" id="{00000000-0008-0000-0200-0000B8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31</xdr:row>
      <xdr:rowOff>9525</xdr:rowOff>
    </xdr:from>
    <xdr:to>
      <xdr:col>20</xdr:col>
      <xdr:colOff>0</xdr:colOff>
      <xdr:row>31</xdr:row>
      <xdr:rowOff>263525</xdr:rowOff>
    </xdr:to>
    <xdr:sp macro="" textlink="">
      <xdr:nvSpPr>
        <xdr:cNvPr id="18614" name="Check Box 182" hidden="1">
          <a:extLst>
            <a:ext uri="{63B3BB69-23CF-44E3-9099-C40C66FF867C}">
              <a14:compatExt xmlns:a14="http://schemas.microsoft.com/office/drawing/2010/main" spid="_x0000_s18614"/>
            </a:ext>
            <a:ext uri="{FF2B5EF4-FFF2-40B4-BE49-F238E27FC236}">
              <a16:creationId xmlns:a16="http://schemas.microsoft.com/office/drawing/2014/main" id="{00000000-0008-0000-0200-0000B6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9525</xdr:rowOff>
    </xdr:from>
    <xdr:to>
      <xdr:col>20</xdr:col>
      <xdr:colOff>0</xdr:colOff>
      <xdr:row>31</xdr:row>
      <xdr:rowOff>263525</xdr:rowOff>
    </xdr:to>
    <xdr:sp macro="" textlink="">
      <xdr:nvSpPr>
        <xdr:cNvPr id="18615" name="Check Box 183" hidden="1">
          <a:extLst>
            <a:ext uri="{63B3BB69-23CF-44E3-9099-C40C66FF867C}">
              <a14:compatExt xmlns:a14="http://schemas.microsoft.com/office/drawing/2010/main" spid="_x0000_s18615"/>
            </a:ext>
            <a:ext uri="{FF2B5EF4-FFF2-40B4-BE49-F238E27FC236}">
              <a16:creationId xmlns:a16="http://schemas.microsoft.com/office/drawing/2014/main" id="{00000000-0008-0000-0200-0000B7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18</xdr:row>
      <xdr:rowOff>9525</xdr:rowOff>
    </xdr:from>
    <xdr:to>
      <xdr:col>13</xdr:col>
      <xdr:colOff>0</xdr:colOff>
      <xdr:row>18</xdr:row>
      <xdr:rowOff>339725</xdr:rowOff>
    </xdr:to>
    <xdr:sp macro="" textlink="">
      <xdr:nvSpPr>
        <xdr:cNvPr id="18606" name="Check Box 174" hidden="1">
          <a:extLst>
            <a:ext uri="{63B3BB69-23CF-44E3-9099-C40C66FF867C}">
              <a14:compatExt xmlns:a14="http://schemas.microsoft.com/office/drawing/2010/main" spid="_x0000_s18606"/>
            </a:ext>
            <a:ext uri="{FF2B5EF4-FFF2-40B4-BE49-F238E27FC236}">
              <a16:creationId xmlns:a16="http://schemas.microsoft.com/office/drawing/2014/main" id="{00000000-0008-0000-0200-0000AE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18</xdr:row>
      <xdr:rowOff>9525</xdr:rowOff>
    </xdr:from>
    <xdr:to>
      <xdr:col>13</xdr:col>
      <xdr:colOff>0</xdr:colOff>
      <xdr:row>18</xdr:row>
      <xdr:rowOff>339725</xdr:rowOff>
    </xdr:to>
    <xdr:sp macro="" textlink="">
      <xdr:nvSpPr>
        <xdr:cNvPr id="18603" name="Check Box 171" hidden="1">
          <a:extLst>
            <a:ext uri="{63B3BB69-23CF-44E3-9099-C40C66FF867C}">
              <a14:compatExt xmlns:a14="http://schemas.microsoft.com/office/drawing/2010/main" spid="_x0000_s18603"/>
            </a:ext>
            <a:ext uri="{FF2B5EF4-FFF2-40B4-BE49-F238E27FC236}">
              <a16:creationId xmlns:a16="http://schemas.microsoft.com/office/drawing/2014/main" id="{00000000-0008-0000-0200-0000AB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20</xdr:row>
      <xdr:rowOff>9525</xdr:rowOff>
    </xdr:from>
    <xdr:to>
      <xdr:col>9</xdr:col>
      <xdr:colOff>0</xdr:colOff>
      <xdr:row>20</xdr:row>
      <xdr:rowOff>339725</xdr:rowOff>
    </xdr:to>
    <xdr:sp macro="" textlink="">
      <xdr:nvSpPr>
        <xdr:cNvPr id="18609" name="Check Box 177" hidden="1">
          <a:extLst>
            <a:ext uri="{63B3BB69-23CF-44E3-9099-C40C66FF867C}">
              <a14:compatExt xmlns:a14="http://schemas.microsoft.com/office/drawing/2010/main" spid="_x0000_s18609"/>
            </a:ext>
            <a:ext uri="{FF2B5EF4-FFF2-40B4-BE49-F238E27FC236}">
              <a16:creationId xmlns:a16="http://schemas.microsoft.com/office/drawing/2014/main" id="{00000000-0008-0000-0200-0000B1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20</xdr:row>
      <xdr:rowOff>9525</xdr:rowOff>
    </xdr:from>
    <xdr:to>
      <xdr:col>13</xdr:col>
      <xdr:colOff>0</xdr:colOff>
      <xdr:row>20</xdr:row>
      <xdr:rowOff>339725</xdr:rowOff>
    </xdr:to>
    <xdr:sp macro="" textlink="">
      <xdr:nvSpPr>
        <xdr:cNvPr id="18610" name="Check Box 178" hidden="1">
          <a:extLst>
            <a:ext uri="{63B3BB69-23CF-44E3-9099-C40C66FF867C}">
              <a14:compatExt xmlns:a14="http://schemas.microsoft.com/office/drawing/2010/main" spid="_x0000_s18610"/>
            </a:ext>
            <a:ext uri="{FF2B5EF4-FFF2-40B4-BE49-F238E27FC236}">
              <a16:creationId xmlns:a16="http://schemas.microsoft.com/office/drawing/2014/main" id="{00000000-0008-0000-0200-0000B2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22</xdr:row>
      <xdr:rowOff>9525</xdr:rowOff>
    </xdr:from>
    <xdr:to>
      <xdr:col>13</xdr:col>
      <xdr:colOff>0</xdr:colOff>
      <xdr:row>22</xdr:row>
      <xdr:rowOff>339725</xdr:rowOff>
    </xdr:to>
    <xdr:sp macro="" textlink="">
      <xdr:nvSpPr>
        <xdr:cNvPr id="18612" name="Check Box 180" hidden="1">
          <a:extLst>
            <a:ext uri="{63B3BB69-23CF-44E3-9099-C40C66FF867C}">
              <a14:compatExt xmlns:a14="http://schemas.microsoft.com/office/drawing/2010/main" spid="_x0000_s18612"/>
            </a:ext>
            <a:ext uri="{FF2B5EF4-FFF2-40B4-BE49-F238E27FC236}">
              <a16:creationId xmlns:a16="http://schemas.microsoft.com/office/drawing/2014/main" id="{00000000-0008-0000-0200-0000B4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22</xdr:row>
      <xdr:rowOff>9525</xdr:rowOff>
    </xdr:from>
    <xdr:to>
      <xdr:col>9</xdr:col>
      <xdr:colOff>0</xdr:colOff>
      <xdr:row>22</xdr:row>
      <xdr:rowOff>339725</xdr:rowOff>
    </xdr:to>
    <xdr:sp macro="" textlink="">
      <xdr:nvSpPr>
        <xdr:cNvPr id="18613" name="Check Box 181" hidden="1">
          <a:extLst>
            <a:ext uri="{63B3BB69-23CF-44E3-9099-C40C66FF867C}">
              <a14:compatExt xmlns:a14="http://schemas.microsoft.com/office/drawing/2010/main" spid="_x0000_s18613"/>
            </a:ext>
            <a:ext uri="{FF2B5EF4-FFF2-40B4-BE49-F238E27FC236}">
              <a16:creationId xmlns:a16="http://schemas.microsoft.com/office/drawing/2014/main" id="{00000000-0008-0000-0200-0000B5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31</xdr:row>
      <xdr:rowOff>9525</xdr:rowOff>
    </xdr:from>
    <xdr:to>
      <xdr:col>11</xdr:col>
      <xdr:colOff>15875</xdr:colOff>
      <xdr:row>31</xdr:row>
      <xdr:rowOff>263525</xdr:rowOff>
    </xdr:to>
    <xdr:sp macro="" textlink="">
      <xdr:nvSpPr>
        <xdr:cNvPr id="18617" name="Check Box 185" hidden="1">
          <a:extLst>
            <a:ext uri="{63B3BB69-23CF-44E3-9099-C40C66FF867C}">
              <a14:compatExt xmlns:a14="http://schemas.microsoft.com/office/drawing/2010/main" spid="_x0000_s18617"/>
            </a:ext>
            <a:ext uri="{FF2B5EF4-FFF2-40B4-BE49-F238E27FC236}">
              <a16:creationId xmlns:a16="http://schemas.microsoft.com/office/drawing/2014/main" id="{00000000-0008-0000-0200-0000B9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36</xdr:row>
      <xdr:rowOff>9525</xdr:rowOff>
    </xdr:from>
    <xdr:to>
      <xdr:col>7</xdr:col>
      <xdr:colOff>0</xdr:colOff>
      <xdr:row>37</xdr:row>
      <xdr:rowOff>0</xdr:rowOff>
    </xdr:to>
    <xdr:sp macro="" textlink="">
      <xdr:nvSpPr>
        <xdr:cNvPr id="18619" name="Check Box 187" hidden="1">
          <a:extLst>
            <a:ext uri="{63B3BB69-23CF-44E3-9099-C40C66FF867C}">
              <a14:compatExt xmlns:a14="http://schemas.microsoft.com/office/drawing/2010/main" spid="_x0000_s18619"/>
            </a:ext>
            <a:ext uri="{FF2B5EF4-FFF2-40B4-BE49-F238E27FC236}">
              <a16:creationId xmlns:a16="http://schemas.microsoft.com/office/drawing/2014/main" id="{00000000-0008-0000-0200-0000BB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</xdr:row>
      <xdr:rowOff>9525</xdr:rowOff>
    </xdr:from>
    <xdr:to>
      <xdr:col>12</xdr:col>
      <xdr:colOff>0</xdr:colOff>
      <xdr:row>3</xdr:row>
      <xdr:rowOff>0</xdr:rowOff>
    </xdr:to>
    <xdr:sp macro="" textlink="">
      <xdr:nvSpPr>
        <xdr:cNvPr id="18625" name="Check Box 193" hidden="1">
          <a:extLst>
            <a:ext uri="{63B3BB69-23CF-44E3-9099-C40C66FF867C}">
              <a14:compatExt xmlns:a14="http://schemas.microsoft.com/office/drawing/2010/main" spid="_x0000_s18625"/>
            </a:ext>
            <a:ext uri="{FF2B5EF4-FFF2-40B4-BE49-F238E27FC236}">
              <a16:creationId xmlns:a16="http://schemas.microsoft.com/office/drawing/2014/main" id="{00000000-0008-0000-0200-0000C1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9525</xdr:rowOff>
    </xdr:from>
    <xdr:to>
      <xdr:col>12</xdr:col>
      <xdr:colOff>15875</xdr:colOff>
      <xdr:row>3</xdr:row>
      <xdr:rowOff>0</xdr:rowOff>
    </xdr:to>
    <xdr:sp macro="" textlink="">
      <xdr:nvSpPr>
        <xdr:cNvPr id="18626" name="Check Box 194" hidden="1">
          <a:extLst>
            <a:ext uri="{63B3BB69-23CF-44E3-9099-C40C66FF867C}">
              <a14:compatExt xmlns:a14="http://schemas.microsoft.com/office/drawing/2010/main" spid="_x0000_s18626"/>
            </a:ext>
            <a:ext uri="{FF2B5EF4-FFF2-40B4-BE49-F238E27FC236}">
              <a16:creationId xmlns:a16="http://schemas.microsoft.com/office/drawing/2014/main" id="{00000000-0008-0000-0200-0000C2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9525</xdr:rowOff>
    </xdr:from>
    <xdr:to>
      <xdr:col>12</xdr:col>
      <xdr:colOff>0</xdr:colOff>
      <xdr:row>5</xdr:row>
      <xdr:rowOff>0</xdr:rowOff>
    </xdr:to>
    <xdr:sp macro="" textlink="">
      <xdr:nvSpPr>
        <xdr:cNvPr id="18627" name="Check Box 195" hidden="1">
          <a:extLst>
            <a:ext uri="{63B3BB69-23CF-44E3-9099-C40C66FF867C}">
              <a14:compatExt xmlns:a14="http://schemas.microsoft.com/office/drawing/2010/main" spid="_x0000_s18627"/>
            </a:ext>
            <a:ext uri="{FF2B5EF4-FFF2-40B4-BE49-F238E27FC236}">
              <a16:creationId xmlns:a16="http://schemas.microsoft.com/office/drawing/2014/main" id="{00000000-0008-0000-0200-0000C3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</xdr:colOff>
      <xdr:row>4</xdr:row>
      <xdr:rowOff>9525</xdr:rowOff>
    </xdr:from>
    <xdr:to>
      <xdr:col>12</xdr:col>
      <xdr:colOff>15875</xdr:colOff>
      <xdr:row>5</xdr:row>
      <xdr:rowOff>0</xdr:rowOff>
    </xdr:to>
    <xdr:sp macro="" textlink="">
      <xdr:nvSpPr>
        <xdr:cNvPr id="18628" name="Check Box 196" hidden="1">
          <a:extLst>
            <a:ext uri="{63B3BB69-23CF-44E3-9099-C40C66FF867C}">
              <a14:compatExt xmlns:a14="http://schemas.microsoft.com/office/drawing/2010/main" spid="_x0000_s18628"/>
            </a:ext>
            <a:ext uri="{FF2B5EF4-FFF2-40B4-BE49-F238E27FC236}">
              <a16:creationId xmlns:a16="http://schemas.microsoft.com/office/drawing/2014/main" id="{00000000-0008-0000-0200-0000C4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36</xdr:row>
          <xdr:rowOff>12700</xdr:rowOff>
        </xdr:from>
        <xdr:to>
          <xdr:col>7</xdr:col>
          <xdr:colOff>0</xdr:colOff>
          <xdr:row>37</xdr:row>
          <xdr:rowOff>0</xdr:rowOff>
        </xdr:to>
        <xdr:sp macro="" textlink="">
          <xdr:nvSpPr>
            <xdr:cNvPr id="2" name="Check Box 188" hidden="1">
              <a:extLst>
                <a:ext uri="{63B3BB69-23CF-44E3-9099-C40C66FF867C}">
                  <a14:compatExt spid="_x0000_s18620"/>
                </a:ex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</xdr:row>
          <xdr:rowOff>12700</xdr:rowOff>
        </xdr:from>
        <xdr:to>
          <xdr:col>10</xdr:col>
          <xdr:colOff>419100</xdr:colOff>
          <xdr:row>32</xdr:row>
          <xdr:rowOff>0</xdr:rowOff>
        </xdr:to>
        <xdr:sp macro="" textlink="">
          <xdr:nvSpPr>
            <xdr:cNvPr id="3" name="Check Box 184" hidden="1">
              <a:extLst>
                <a:ext uri="{63B3BB69-23CF-44E3-9099-C40C66FF867C}">
                  <a14:compatExt spid="_x0000_s18616"/>
                </a:ex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31</xdr:row>
          <xdr:rowOff>12700</xdr:rowOff>
        </xdr:from>
        <xdr:to>
          <xdr:col>19</xdr:col>
          <xdr:colOff>419100</xdr:colOff>
          <xdr:row>32</xdr:row>
          <xdr:rowOff>0</xdr:rowOff>
        </xdr:to>
        <xdr:sp macro="" textlink="">
          <xdr:nvSpPr>
            <xdr:cNvPr id="4" name="Check Box 182" hidden="1">
              <a:extLst>
                <a:ext uri="{63B3BB69-23CF-44E3-9099-C40C66FF867C}">
                  <a14:compatExt spid="_x0000_s18614"/>
                </a:ex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31</xdr:row>
          <xdr:rowOff>12700</xdr:rowOff>
        </xdr:from>
        <xdr:to>
          <xdr:col>19</xdr:col>
          <xdr:colOff>419100</xdr:colOff>
          <xdr:row>32</xdr:row>
          <xdr:rowOff>0</xdr:rowOff>
        </xdr:to>
        <xdr:sp macro="" textlink="">
          <xdr:nvSpPr>
            <xdr:cNvPr id="5" name="Check Box 183" hidden="1">
              <a:extLst>
                <a:ext uri="{63B3BB69-23CF-44E3-9099-C40C66FF867C}">
                  <a14:compatExt spid="_x0000_s18615"/>
                </a:ex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12700</xdr:rowOff>
        </xdr:from>
        <xdr:to>
          <xdr:col>13</xdr:col>
          <xdr:colOff>0</xdr:colOff>
          <xdr:row>19</xdr:row>
          <xdr:rowOff>0</xdr:rowOff>
        </xdr:to>
        <xdr:sp macro="" textlink="">
          <xdr:nvSpPr>
            <xdr:cNvPr id="6" name="Check Box 174" hidden="1">
              <a:extLst>
                <a:ext uri="{63B3BB69-23CF-44E3-9099-C40C66FF867C}">
                  <a14:compatExt spid="_x0000_s18606"/>
                </a:ex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12700</xdr:rowOff>
        </xdr:from>
        <xdr:to>
          <xdr:col>12</xdr:col>
          <xdr:colOff>381000</xdr:colOff>
          <xdr:row>19</xdr:row>
          <xdr:rowOff>0</xdr:rowOff>
        </xdr:to>
        <xdr:sp macro="" textlink="">
          <xdr:nvSpPr>
            <xdr:cNvPr id="7" name="Check Box 171" hidden="1">
              <a:extLst>
                <a:ext uri="{63B3BB69-23CF-44E3-9099-C40C66FF867C}">
                  <a14:compatExt spid="_x0000_s18603"/>
                </a:ex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20</xdr:row>
          <xdr:rowOff>12700</xdr:rowOff>
        </xdr:from>
        <xdr:to>
          <xdr:col>8</xdr:col>
          <xdr:colOff>419100</xdr:colOff>
          <xdr:row>21</xdr:row>
          <xdr:rowOff>0</xdr:rowOff>
        </xdr:to>
        <xdr:sp macro="" textlink="">
          <xdr:nvSpPr>
            <xdr:cNvPr id="8" name="Check Box 177" hidden="1">
              <a:extLst>
                <a:ext uri="{63B3BB69-23CF-44E3-9099-C40C66FF867C}">
                  <a14:compatExt spid="_x0000_s18609"/>
                </a:ex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12700</xdr:rowOff>
        </xdr:from>
        <xdr:to>
          <xdr:col>12</xdr:col>
          <xdr:colOff>419100</xdr:colOff>
          <xdr:row>21</xdr:row>
          <xdr:rowOff>0</xdr:rowOff>
        </xdr:to>
        <xdr:sp macro="" textlink="">
          <xdr:nvSpPr>
            <xdr:cNvPr id="9" name="Check Box 178" hidden="1">
              <a:extLst>
                <a:ext uri="{63B3BB69-23CF-44E3-9099-C40C66FF867C}">
                  <a14:compatExt spid="_x0000_s18610"/>
                </a:ex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12700</xdr:rowOff>
        </xdr:from>
        <xdr:to>
          <xdr:col>12</xdr:col>
          <xdr:colOff>419100</xdr:colOff>
          <xdr:row>23</xdr:row>
          <xdr:rowOff>0</xdr:rowOff>
        </xdr:to>
        <xdr:sp macro="" textlink="">
          <xdr:nvSpPr>
            <xdr:cNvPr id="10" name="Check Box 180" hidden="1">
              <a:extLst>
                <a:ext uri="{63B3BB69-23CF-44E3-9099-C40C66FF867C}">
                  <a14:compatExt spid="_x0000_s18612"/>
                </a:ex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22</xdr:row>
          <xdr:rowOff>12700</xdr:rowOff>
        </xdr:from>
        <xdr:to>
          <xdr:col>8</xdr:col>
          <xdr:colOff>419100</xdr:colOff>
          <xdr:row>23</xdr:row>
          <xdr:rowOff>0</xdr:rowOff>
        </xdr:to>
        <xdr:sp macro="" textlink="">
          <xdr:nvSpPr>
            <xdr:cNvPr id="11" name="Check Box 181" hidden="1">
              <a:extLst>
                <a:ext uri="{63B3BB69-23CF-44E3-9099-C40C66FF867C}">
                  <a14:compatExt spid="_x0000_s18613"/>
                </a:ex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31</xdr:row>
          <xdr:rowOff>12700</xdr:rowOff>
        </xdr:from>
        <xdr:to>
          <xdr:col>11</xdr:col>
          <xdr:colOff>12700</xdr:colOff>
          <xdr:row>32</xdr:row>
          <xdr:rowOff>0</xdr:rowOff>
        </xdr:to>
        <xdr:sp macro="" textlink="">
          <xdr:nvSpPr>
            <xdr:cNvPr id="12" name="Check Box 185" hidden="1">
              <a:extLst>
                <a:ext uri="{63B3BB69-23CF-44E3-9099-C40C66FF867C}">
                  <a14:compatExt spid="_x0000_s18617"/>
                </a:ex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36</xdr:row>
          <xdr:rowOff>12700</xdr:rowOff>
        </xdr:from>
        <xdr:to>
          <xdr:col>6</xdr:col>
          <xdr:colOff>419100</xdr:colOff>
          <xdr:row>37</xdr:row>
          <xdr:rowOff>0</xdr:rowOff>
        </xdr:to>
        <xdr:sp macro="" textlink="">
          <xdr:nvSpPr>
            <xdr:cNvPr id="13" name="Check Box 187" hidden="1">
              <a:extLst>
                <a:ext uri="{63B3BB69-23CF-44E3-9099-C40C66FF867C}">
                  <a14:compatExt spid="_x0000_s18619"/>
                </a:ex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12700</xdr:rowOff>
        </xdr:from>
        <xdr:to>
          <xdr:col>12</xdr:col>
          <xdr:colOff>0</xdr:colOff>
          <xdr:row>2</xdr:row>
          <xdr:rowOff>374650</xdr:rowOff>
        </xdr:to>
        <xdr:sp macro="" textlink="">
          <xdr:nvSpPr>
            <xdr:cNvPr id="14" name="Check Box 193" hidden="1">
              <a:extLst>
                <a:ext uri="{63B3BB69-23CF-44E3-9099-C40C66FF867C}">
                  <a14:compatExt spid="_x0000_s18625"/>
                </a:ex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</xdr:row>
          <xdr:rowOff>12700</xdr:rowOff>
        </xdr:from>
        <xdr:to>
          <xdr:col>12</xdr:col>
          <xdr:colOff>12700</xdr:colOff>
          <xdr:row>2</xdr:row>
          <xdr:rowOff>374650</xdr:rowOff>
        </xdr:to>
        <xdr:sp macro="" textlink="">
          <xdr:nvSpPr>
            <xdr:cNvPr id="15" name="Check Box 194" hidden="1">
              <a:extLst>
                <a:ext uri="{63B3BB69-23CF-44E3-9099-C40C66FF867C}">
                  <a14:compatExt spid="_x0000_s18626"/>
                </a:ex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12700</xdr:rowOff>
        </xdr:from>
        <xdr:to>
          <xdr:col>12</xdr:col>
          <xdr:colOff>0</xdr:colOff>
          <xdr:row>4</xdr:row>
          <xdr:rowOff>374650</xdr:rowOff>
        </xdr:to>
        <xdr:sp macro="" textlink="">
          <xdr:nvSpPr>
            <xdr:cNvPr id="16" name="Check Box 195" hidden="1">
              <a:extLst>
                <a:ext uri="{63B3BB69-23CF-44E3-9099-C40C66FF867C}">
                  <a14:compatExt spid="_x0000_s18627"/>
                </a:ex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4</xdr:row>
          <xdr:rowOff>12700</xdr:rowOff>
        </xdr:from>
        <xdr:to>
          <xdr:col>12</xdr:col>
          <xdr:colOff>12700</xdr:colOff>
          <xdr:row>4</xdr:row>
          <xdr:rowOff>374650</xdr:rowOff>
        </xdr:to>
        <xdr:sp macro="" textlink="">
          <xdr:nvSpPr>
            <xdr:cNvPr id="17" name="Check Box 196" hidden="1">
              <a:extLst>
                <a:ext uri="{63B3BB69-23CF-44E3-9099-C40C66FF867C}">
                  <a14:compatExt spid="_x0000_s18628"/>
                </a:ex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9525</xdr:colOff>
      <xdr:row>29</xdr:row>
      <xdr:rowOff>9525</xdr:rowOff>
    </xdr:from>
    <xdr:ext cx="917575" cy="349250"/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25601"/>
            </a:ext>
            <a:ext uri="{FF2B5EF4-FFF2-40B4-BE49-F238E27FC236}">
              <a16:creationId xmlns:a16="http://schemas.microsoft.com/office/drawing/2014/main" id="{FA82BBAE-2329-4435-8D55-E18CB6BC1BA8}"/>
            </a:ext>
          </a:extLst>
        </xdr:cNvPr>
        <xdr:cNvSpPr/>
      </xdr:nvSpPr>
      <xdr:spPr bwMode="auto">
        <a:xfrm>
          <a:off x="11325225" y="3971925"/>
          <a:ext cx="9175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9525</xdr:colOff>
      <xdr:row>30</xdr:row>
      <xdr:rowOff>9525</xdr:rowOff>
    </xdr:from>
    <xdr:ext cx="917575" cy="349250"/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25602"/>
            </a:ext>
            <a:ext uri="{FF2B5EF4-FFF2-40B4-BE49-F238E27FC236}">
              <a16:creationId xmlns:a16="http://schemas.microsoft.com/office/drawing/2014/main" id="{8399F1CB-158D-402D-BFF4-90F4F20174D6}"/>
            </a:ext>
          </a:extLst>
        </xdr:cNvPr>
        <xdr:cNvSpPr/>
      </xdr:nvSpPr>
      <xdr:spPr bwMode="auto">
        <a:xfrm>
          <a:off x="11325225" y="4137025"/>
          <a:ext cx="9175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9525</xdr:colOff>
      <xdr:row>31</xdr:row>
      <xdr:rowOff>9525</xdr:rowOff>
    </xdr:from>
    <xdr:ext cx="917575" cy="349250"/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25603"/>
            </a:ext>
            <a:ext uri="{FF2B5EF4-FFF2-40B4-BE49-F238E27FC236}">
              <a16:creationId xmlns:a16="http://schemas.microsoft.com/office/drawing/2014/main" id="{664B0FCA-1861-4995-A539-7F3664C4ABAE}"/>
            </a:ext>
          </a:extLst>
        </xdr:cNvPr>
        <xdr:cNvSpPr/>
      </xdr:nvSpPr>
      <xdr:spPr bwMode="auto">
        <a:xfrm>
          <a:off x="11325225" y="4302125"/>
          <a:ext cx="9175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9525</xdr:colOff>
      <xdr:row>32</xdr:row>
      <xdr:rowOff>9525</xdr:rowOff>
    </xdr:from>
    <xdr:ext cx="917575" cy="349250"/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25604"/>
            </a:ext>
            <a:ext uri="{FF2B5EF4-FFF2-40B4-BE49-F238E27FC236}">
              <a16:creationId xmlns:a16="http://schemas.microsoft.com/office/drawing/2014/main" id="{E3F0E71C-2AE8-4C71-B673-2D3EAF8F7925}"/>
            </a:ext>
          </a:extLst>
        </xdr:cNvPr>
        <xdr:cNvSpPr/>
      </xdr:nvSpPr>
      <xdr:spPr bwMode="auto">
        <a:xfrm>
          <a:off x="11325225" y="4467225"/>
          <a:ext cx="9175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9525</xdr:colOff>
      <xdr:row>29</xdr:row>
      <xdr:rowOff>9525</xdr:rowOff>
    </xdr:from>
    <xdr:ext cx="1844675" cy="349250"/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25605"/>
            </a:ext>
            <a:ext uri="{FF2B5EF4-FFF2-40B4-BE49-F238E27FC236}">
              <a16:creationId xmlns:a16="http://schemas.microsoft.com/office/drawing/2014/main" id="{5DA3FD1F-046D-46A4-ADDE-C49B102932BC}"/>
            </a:ext>
          </a:extLst>
        </xdr:cNvPr>
        <xdr:cNvSpPr/>
      </xdr:nvSpPr>
      <xdr:spPr bwMode="auto">
        <a:xfrm>
          <a:off x="10067925" y="3971925"/>
          <a:ext cx="18446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9525</xdr:colOff>
      <xdr:row>30</xdr:row>
      <xdr:rowOff>9525</xdr:rowOff>
    </xdr:from>
    <xdr:ext cx="1844675" cy="349250"/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25606"/>
            </a:ext>
            <a:ext uri="{FF2B5EF4-FFF2-40B4-BE49-F238E27FC236}">
              <a16:creationId xmlns:a16="http://schemas.microsoft.com/office/drawing/2014/main" id="{0020C5A9-63F3-4A1D-AA2A-BA0F343FE0BE}"/>
            </a:ext>
          </a:extLst>
        </xdr:cNvPr>
        <xdr:cNvSpPr/>
      </xdr:nvSpPr>
      <xdr:spPr bwMode="auto">
        <a:xfrm>
          <a:off x="10067925" y="4137025"/>
          <a:ext cx="18446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9525</xdr:colOff>
      <xdr:row>31</xdr:row>
      <xdr:rowOff>9525</xdr:rowOff>
    </xdr:from>
    <xdr:ext cx="1844675" cy="349250"/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25607"/>
            </a:ext>
            <a:ext uri="{FF2B5EF4-FFF2-40B4-BE49-F238E27FC236}">
              <a16:creationId xmlns:a16="http://schemas.microsoft.com/office/drawing/2014/main" id="{6CE03A24-61CA-4D8D-B793-9FD70DB2D81F}"/>
            </a:ext>
          </a:extLst>
        </xdr:cNvPr>
        <xdr:cNvSpPr/>
      </xdr:nvSpPr>
      <xdr:spPr bwMode="auto">
        <a:xfrm>
          <a:off x="10067925" y="4302125"/>
          <a:ext cx="18446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9525</xdr:colOff>
      <xdr:row>32</xdr:row>
      <xdr:rowOff>9525</xdr:rowOff>
    </xdr:from>
    <xdr:ext cx="1844675" cy="349250"/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25608"/>
            </a:ext>
            <a:ext uri="{FF2B5EF4-FFF2-40B4-BE49-F238E27FC236}">
              <a16:creationId xmlns:a16="http://schemas.microsoft.com/office/drawing/2014/main" id="{195247FE-3F32-40A8-9FBD-32FB313E1525}"/>
            </a:ext>
          </a:extLst>
        </xdr:cNvPr>
        <xdr:cNvSpPr/>
      </xdr:nvSpPr>
      <xdr:spPr bwMode="auto">
        <a:xfrm>
          <a:off x="10067925" y="4467225"/>
          <a:ext cx="184467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12700</xdr:rowOff>
        </xdr:from>
        <xdr:to>
          <xdr:col>18</xdr:col>
          <xdr:colOff>0</xdr:colOff>
          <xdr:row>35</xdr:row>
          <xdr:rowOff>38100</xdr:rowOff>
        </xdr:to>
        <xdr:sp macro="" textlink="">
          <xdr:nvSpPr>
            <xdr:cNvPr id="34817" name="Check Box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04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30</xdr:row>
          <xdr:rowOff>12700</xdr:rowOff>
        </xdr:from>
        <xdr:to>
          <xdr:col>18</xdr:col>
          <xdr:colOff>0</xdr:colOff>
          <xdr:row>35</xdr:row>
          <xdr:rowOff>38100</xdr:rowOff>
        </xdr:to>
        <xdr:sp macro="" textlink="">
          <xdr:nvSpPr>
            <xdr:cNvPr id="34818" name="Check Box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04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12700</xdr:rowOff>
        </xdr:from>
        <xdr:to>
          <xdr:col>18</xdr:col>
          <xdr:colOff>0</xdr:colOff>
          <xdr:row>35</xdr:row>
          <xdr:rowOff>38100</xdr:rowOff>
        </xdr:to>
        <xdr:sp macro="" textlink="">
          <xdr:nvSpPr>
            <xdr:cNvPr id="34819" name="Check Box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04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32</xdr:row>
          <xdr:rowOff>12700</xdr:rowOff>
        </xdr:from>
        <xdr:to>
          <xdr:col>18</xdr:col>
          <xdr:colOff>0</xdr:colOff>
          <xdr:row>35</xdr:row>
          <xdr:rowOff>38100</xdr:rowOff>
        </xdr:to>
        <xdr:sp macro="" textlink="">
          <xdr:nvSpPr>
            <xdr:cNvPr id="34820" name="Check Box 4" hidden="1">
              <a:extLst>
                <a:ext uri="{63B3BB69-23CF-44E3-9099-C40C66FF867C}">
                  <a14:compatExt spid="_x0000_s34820"/>
                </a:ext>
                <a:ext uri="{FF2B5EF4-FFF2-40B4-BE49-F238E27FC236}">
                  <a16:creationId xmlns:a16="http://schemas.microsoft.com/office/drawing/2014/main" id="{00000000-0008-0000-0400-00000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469900</xdr:colOff>
          <xdr:row>29</xdr:row>
          <xdr:rowOff>12700</xdr:rowOff>
        </xdr:from>
        <xdr:to>
          <xdr:col>50</xdr:col>
          <xdr:colOff>285750</xdr:colOff>
          <xdr:row>35</xdr:row>
          <xdr:rowOff>38100</xdr:rowOff>
        </xdr:to>
        <xdr:sp macro="" textlink="">
          <xdr:nvSpPr>
            <xdr:cNvPr id="34821" name="Check Box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0000000-0008-0000-0400-00000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469900</xdr:colOff>
          <xdr:row>30</xdr:row>
          <xdr:rowOff>12700</xdr:rowOff>
        </xdr:from>
        <xdr:to>
          <xdr:col>50</xdr:col>
          <xdr:colOff>285750</xdr:colOff>
          <xdr:row>35</xdr:row>
          <xdr:rowOff>38100</xdr:rowOff>
        </xdr:to>
        <xdr:sp macro="" textlink="">
          <xdr:nvSpPr>
            <xdr:cNvPr id="34822" name="Check Box 6" hidden="1">
              <a:extLst>
                <a:ext uri="{63B3BB69-23CF-44E3-9099-C40C66FF867C}">
                  <a14:compatExt spid="_x0000_s34822"/>
                </a:ext>
                <a:ext uri="{FF2B5EF4-FFF2-40B4-BE49-F238E27FC236}">
                  <a16:creationId xmlns:a16="http://schemas.microsoft.com/office/drawing/2014/main" id="{00000000-0008-0000-0400-00000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469900</xdr:colOff>
          <xdr:row>31</xdr:row>
          <xdr:rowOff>12700</xdr:rowOff>
        </xdr:from>
        <xdr:to>
          <xdr:col>50</xdr:col>
          <xdr:colOff>285750</xdr:colOff>
          <xdr:row>35</xdr:row>
          <xdr:rowOff>38100</xdr:rowOff>
        </xdr:to>
        <xdr:sp macro="" textlink="">
          <xdr:nvSpPr>
            <xdr:cNvPr id="34823" name="Check Box 7" hidden="1">
              <a:extLst>
                <a:ext uri="{63B3BB69-23CF-44E3-9099-C40C66FF867C}">
                  <a14:compatExt spid="_x0000_s34823"/>
                </a:ext>
                <a:ext uri="{FF2B5EF4-FFF2-40B4-BE49-F238E27FC236}">
                  <a16:creationId xmlns:a16="http://schemas.microsoft.com/office/drawing/2014/main" id="{00000000-0008-0000-0400-00000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469900</xdr:colOff>
          <xdr:row>32</xdr:row>
          <xdr:rowOff>12700</xdr:rowOff>
        </xdr:from>
        <xdr:to>
          <xdr:col>50</xdr:col>
          <xdr:colOff>285750</xdr:colOff>
          <xdr:row>35</xdr:row>
          <xdr:rowOff>38100</xdr:rowOff>
        </xdr:to>
        <xdr:sp macro="" textlink="">
          <xdr:nvSpPr>
            <xdr:cNvPr id="34824" name="Check Box 8" hidden="1">
              <a:extLst>
                <a:ext uri="{63B3BB69-23CF-44E3-9099-C40C66FF867C}">
                  <a14:compatExt spid="_x0000_s34824"/>
                </a:ext>
                <a:ext uri="{FF2B5EF4-FFF2-40B4-BE49-F238E27FC236}">
                  <a16:creationId xmlns:a16="http://schemas.microsoft.com/office/drawing/2014/main" id="{00000000-0008-0000-0400-00000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447675</xdr:colOff>
      <xdr:row>23</xdr:row>
      <xdr:rowOff>104775</xdr:rowOff>
    </xdr:from>
    <xdr:to>
      <xdr:col>14</xdr:col>
      <xdr:colOff>190500</xdr:colOff>
      <xdr:row>29</xdr:row>
      <xdr:rowOff>19051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680450" y="4051300"/>
          <a:ext cx="1111250" cy="939801"/>
        </a:xfrm>
        <a:prstGeom prst="roundRect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pref.net-shw.ehime.jp\shares2\&#34892;&#25919;&#32076;&#21942;&#35506;\&#65288;&#26087;&#65289;&#34892;&#38761;&#20998;&#27177;&#35506;&#12363;&#12425;&#34892;&#25919;&#32076;&#21942;&#35506;\06_&#20837;&#26413;&#30435;&#29702;&#65319;\&#20837;&#26413;&#30435;&#29702;&#65319;\&#9679;10&#12288;&#26684;&#20184;&#12369;&#38306;&#20418;\R8&#65288;9&#12539;10&#23450;&#26399;&#26684;&#20184;&#12369;&#65289;\28_&#9733;&#30476;&#22577;&#25522;&#36617;&#65288;&#27861;&#20196;&#21332;&#35696;&#65289;&#26989;&#32773;&#36984;&#23450;&#35201;&#38936;\02_&#27096;&#24335;&#31532;&#65297;&#21495;&#65288;R08&#25913;&#27491;&#65289;v2.xlsx" TargetMode="External"/><Relationship Id="rId1" Type="http://schemas.openxmlformats.org/officeDocument/2006/relationships/externalLinkPath" Target="file:///\\pref.net-shw.ehime.jp\shares2\&#34892;&#25919;&#32076;&#21942;&#35506;\&#65288;&#26087;&#65289;&#34892;&#38761;&#20998;&#27177;&#35506;&#12363;&#12425;&#34892;&#25919;&#32076;&#21942;&#35506;\06_&#20837;&#26413;&#30435;&#29702;&#65319;\&#20837;&#26413;&#30435;&#29702;&#65319;\&#9679;10&#12288;&#26684;&#20184;&#12369;&#38306;&#20418;\R8&#65288;9&#12539;10&#23450;&#26399;&#26684;&#20184;&#12369;&#65289;\28_&#9733;&#30476;&#22577;&#25522;&#36617;&#65288;&#27861;&#20196;&#21332;&#35696;&#65289;&#26989;&#32773;&#36984;&#23450;&#35201;&#38936;\02_&#27096;&#24335;&#31532;&#65297;&#21495;&#65288;R08&#25913;&#27491;&#65289;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4 (2)"/>
      <sheetName val="5 (2)"/>
      <sheetName val="5"/>
      <sheetName val="7"/>
    </sheetNames>
    <sheetDataSet>
      <sheetData sheetId="0">
        <row r="164">
          <cell r="AJ164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13" Type="http://schemas.openxmlformats.org/officeDocument/2006/relationships/ctrlProp" Target="../ctrlProps/ctrlProp14.xml"/><Relationship Id="rId18" Type="http://schemas.openxmlformats.org/officeDocument/2006/relationships/ctrlProp" Target="../ctrlProps/ctrlProp19.xml"/><Relationship Id="rId26" Type="http://schemas.openxmlformats.org/officeDocument/2006/relationships/ctrlProp" Target="../ctrlProps/ctrlProp27.xml"/><Relationship Id="rId39" Type="http://schemas.openxmlformats.org/officeDocument/2006/relationships/ctrlProp" Target="../ctrlProps/ctrlProp40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22.xml"/><Relationship Id="rId34" Type="http://schemas.openxmlformats.org/officeDocument/2006/relationships/ctrlProp" Target="../ctrlProps/ctrlProp35.xml"/><Relationship Id="rId7" Type="http://schemas.openxmlformats.org/officeDocument/2006/relationships/ctrlProp" Target="../ctrlProps/ctrlProp8.xml"/><Relationship Id="rId12" Type="http://schemas.openxmlformats.org/officeDocument/2006/relationships/ctrlProp" Target="../ctrlProps/ctrlProp13.xml"/><Relationship Id="rId17" Type="http://schemas.openxmlformats.org/officeDocument/2006/relationships/ctrlProp" Target="../ctrlProps/ctrlProp18.xml"/><Relationship Id="rId25" Type="http://schemas.openxmlformats.org/officeDocument/2006/relationships/ctrlProp" Target="../ctrlProps/ctrlProp26.xml"/><Relationship Id="rId33" Type="http://schemas.openxmlformats.org/officeDocument/2006/relationships/ctrlProp" Target="../ctrlProps/ctrlProp34.xml"/><Relationship Id="rId38" Type="http://schemas.openxmlformats.org/officeDocument/2006/relationships/ctrlProp" Target="../ctrlProps/ctrlProp3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7.xml"/><Relationship Id="rId20" Type="http://schemas.openxmlformats.org/officeDocument/2006/relationships/ctrlProp" Target="../ctrlProps/ctrlProp21.xml"/><Relationship Id="rId29" Type="http://schemas.openxmlformats.org/officeDocument/2006/relationships/ctrlProp" Target="../ctrlProps/ctrlProp30.xml"/><Relationship Id="rId41" Type="http://schemas.openxmlformats.org/officeDocument/2006/relationships/ctrlProp" Target="../ctrlProps/ctrlProp4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24" Type="http://schemas.openxmlformats.org/officeDocument/2006/relationships/ctrlProp" Target="../ctrlProps/ctrlProp25.xml"/><Relationship Id="rId32" Type="http://schemas.openxmlformats.org/officeDocument/2006/relationships/ctrlProp" Target="../ctrlProps/ctrlProp33.xml"/><Relationship Id="rId37" Type="http://schemas.openxmlformats.org/officeDocument/2006/relationships/ctrlProp" Target="../ctrlProps/ctrlProp38.xml"/><Relationship Id="rId40" Type="http://schemas.openxmlformats.org/officeDocument/2006/relationships/ctrlProp" Target="../ctrlProps/ctrlProp41.xml"/><Relationship Id="rId5" Type="http://schemas.openxmlformats.org/officeDocument/2006/relationships/ctrlProp" Target="../ctrlProps/ctrlProp6.xml"/><Relationship Id="rId15" Type="http://schemas.openxmlformats.org/officeDocument/2006/relationships/ctrlProp" Target="../ctrlProps/ctrlProp16.xml"/><Relationship Id="rId23" Type="http://schemas.openxmlformats.org/officeDocument/2006/relationships/ctrlProp" Target="../ctrlProps/ctrlProp24.xml"/><Relationship Id="rId28" Type="http://schemas.openxmlformats.org/officeDocument/2006/relationships/ctrlProp" Target="../ctrlProps/ctrlProp29.xml"/><Relationship Id="rId36" Type="http://schemas.openxmlformats.org/officeDocument/2006/relationships/ctrlProp" Target="../ctrlProps/ctrlProp37.xml"/><Relationship Id="rId10" Type="http://schemas.openxmlformats.org/officeDocument/2006/relationships/ctrlProp" Target="../ctrlProps/ctrlProp11.xml"/><Relationship Id="rId19" Type="http://schemas.openxmlformats.org/officeDocument/2006/relationships/ctrlProp" Target="../ctrlProps/ctrlProp20.xml"/><Relationship Id="rId31" Type="http://schemas.openxmlformats.org/officeDocument/2006/relationships/ctrlProp" Target="../ctrlProps/ctrlProp32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Relationship Id="rId14" Type="http://schemas.openxmlformats.org/officeDocument/2006/relationships/ctrlProp" Target="../ctrlProps/ctrlProp15.xml"/><Relationship Id="rId22" Type="http://schemas.openxmlformats.org/officeDocument/2006/relationships/ctrlProp" Target="../ctrlProps/ctrlProp23.xml"/><Relationship Id="rId27" Type="http://schemas.openxmlformats.org/officeDocument/2006/relationships/ctrlProp" Target="../ctrlProps/ctrlProp28.xml"/><Relationship Id="rId30" Type="http://schemas.openxmlformats.org/officeDocument/2006/relationships/ctrlProp" Target="../ctrlProps/ctrlProp31.xml"/><Relationship Id="rId35" Type="http://schemas.openxmlformats.org/officeDocument/2006/relationships/ctrlProp" Target="../ctrlProps/ctrlProp3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7.xml"/><Relationship Id="rId13" Type="http://schemas.openxmlformats.org/officeDocument/2006/relationships/ctrlProp" Target="../ctrlProps/ctrlProp52.xml"/><Relationship Id="rId18" Type="http://schemas.openxmlformats.org/officeDocument/2006/relationships/ctrlProp" Target="../ctrlProps/ctrlProp5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6.xml"/><Relationship Id="rId12" Type="http://schemas.openxmlformats.org/officeDocument/2006/relationships/ctrlProp" Target="../ctrlProps/ctrlProp51.xml"/><Relationship Id="rId17" Type="http://schemas.openxmlformats.org/officeDocument/2006/relationships/ctrlProp" Target="../ctrlProps/ctrlProp5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5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5.xml"/><Relationship Id="rId11" Type="http://schemas.openxmlformats.org/officeDocument/2006/relationships/ctrlProp" Target="../ctrlProps/ctrlProp50.xml"/><Relationship Id="rId5" Type="http://schemas.openxmlformats.org/officeDocument/2006/relationships/ctrlProp" Target="../ctrlProps/ctrlProp44.xml"/><Relationship Id="rId15" Type="http://schemas.openxmlformats.org/officeDocument/2006/relationships/ctrlProp" Target="../ctrlProps/ctrlProp54.xml"/><Relationship Id="rId10" Type="http://schemas.openxmlformats.org/officeDocument/2006/relationships/ctrlProp" Target="../ctrlProps/ctrlProp49.xml"/><Relationship Id="rId19" Type="http://schemas.openxmlformats.org/officeDocument/2006/relationships/ctrlProp" Target="../ctrlProps/ctrlProp58.xml"/><Relationship Id="rId4" Type="http://schemas.openxmlformats.org/officeDocument/2006/relationships/ctrlProp" Target="../ctrlProps/ctrlProp43.xml"/><Relationship Id="rId9" Type="http://schemas.openxmlformats.org/officeDocument/2006/relationships/ctrlProp" Target="../ctrlProps/ctrlProp48.xml"/><Relationship Id="rId14" Type="http://schemas.openxmlformats.org/officeDocument/2006/relationships/ctrlProp" Target="../ctrlProps/ctrlProp5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3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61.xml"/><Relationship Id="rId11" Type="http://schemas.openxmlformats.org/officeDocument/2006/relationships/ctrlProp" Target="../ctrlProps/ctrlProp66.xml"/><Relationship Id="rId5" Type="http://schemas.openxmlformats.org/officeDocument/2006/relationships/ctrlProp" Target="../ctrlProps/ctrlProp60.xml"/><Relationship Id="rId10" Type="http://schemas.openxmlformats.org/officeDocument/2006/relationships/ctrlProp" Target="../ctrlProps/ctrlProp65.xml"/><Relationship Id="rId4" Type="http://schemas.openxmlformats.org/officeDocument/2006/relationships/ctrlProp" Target="../ctrlProps/ctrlProp59.xml"/><Relationship Id="rId9" Type="http://schemas.openxmlformats.org/officeDocument/2006/relationships/ctrlProp" Target="../ctrlProps/ctrlProp6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173"/>
  <sheetViews>
    <sheetView tabSelected="1" view="pageBreakPreview" topLeftCell="B1" zoomScaleNormal="100" zoomScaleSheetLayoutView="100" workbookViewId="0">
      <selection activeCell="AP13" sqref="AP13"/>
    </sheetView>
  </sheetViews>
  <sheetFormatPr defaultColWidth="9" defaultRowHeight="13"/>
  <cols>
    <col min="1" max="1" width="2.36328125" style="86" hidden="1" customWidth="1"/>
    <col min="2" max="2" width="2.08984375" style="57" customWidth="1"/>
    <col min="3" max="8" width="3.36328125" style="57" customWidth="1"/>
    <col min="9" max="22" width="3.453125" style="57" customWidth="1"/>
    <col min="23" max="24" width="3.08984375" style="57" customWidth="1"/>
    <col min="25" max="25" width="3.7265625" style="57" customWidth="1"/>
    <col min="26" max="26" width="4.08984375" style="57" customWidth="1"/>
    <col min="27" max="34" width="3.08984375" style="57" customWidth="1"/>
    <col min="35" max="35" width="2.453125" style="57" customWidth="1"/>
    <col min="36" max="37" width="9" style="57" customWidth="1"/>
    <col min="38" max="16384" width="9" style="57"/>
  </cols>
  <sheetData>
    <row r="1" spans="1:37" ht="46" customHeight="1">
      <c r="C1" s="223" t="s">
        <v>320</v>
      </c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</row>
    <row r="2" spans="1:37" ht="18" customHeight="1">
      <c r="A2" s="180"/>
      <c r="B2" s="250" t="s">
        <v>397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</row>
    <row r="3" spans="1:37" ht="18" customHeight="1">
      <c r="A3" s="86" t="s">
        <v>319</v>
      </c>
      <c r="B3" s="250" t="s">
        <v>257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K3" s="58" t="s">
        <v>227</v>
      </c>
    </row>
    <row r="4" spans="1:37" ht="16.75" customHeight="1">
      <c r="A4" s="86">
        <v>1</v>
      </c>
      <c r="C4" s="209" t="s">
        <v>83</v>
      </c>
      <c r="D4" s="210"/>
      <c r="E4" s="210"/>
      <c r="F4" s="210"/>
      <c r="G4" s="210"/>
      <c r="H4" s="210"/>
      <c r="I4" s="215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9"/>
      <c r="V4" s="202" t="s">
        <v>13</v>
      </c>
      <c r="W4" s="203"/>
      <c r="X4" s="203"/>
      <c r="Y4" s="185" t="s">
        <v>14</v>
      </c>
      <c r="Z4" s="186"/>
      <c r="AA4" s="208" t="s">
        <v>182</v>
      </c>
      <c r="AB4" s="232"/>
      <c r="AC4" s="232"/>
      <c r="AD4" s="232"/>
      <c r="AE4" s="232"/>
      <c r="AF4" s="232"/>
      <c r="AG4" s="232"/>
      <c r="AH4" s="189" t="s">
        <v>183</v>
      </c>
      <c r="AJ4" s="1" t="b">
        <v>0</v>
      </c>
      <c r="AK4" s="183" t="str">
        <f>IF(AJ4=TRUE,IF(AJ5=TRUE,"XX","38"),IF(AJ5=TRUE,"00","XX"))&amp;TEXT(AE4,"000000")</f>
        <v>XX000000</v>
      </c>
    </row>
    <row r="5" spans="1:37" ht="16.75" customHeight="1">
      <c r="C5" s="211"/>
      <c r="D5" s="212"/>
      <c r="E5" s="212"/>
      <c r="F5" s="212"/>
      <c r="G5" s="212"/>
      <c r="H5" s="212"/>
      <c r="I5" s="216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200"/>
      <c r="V5" s="204"/>
      <c r="W5" s="205"/>
      <c r="X5" s="205"/>
      <c r="Y5" s="187"/>
      <c r="Z5" s="188"/>
      <c r="AA5" s="192"/>
      <c r="AB5" s="233"/>
      <c r="AC5" s="233"/>
      <c r="AD5" s="233"/>
      <c r="AE5" s="233"/>
      <c r="AF5" s="233"/>
      <c r="AG5" s="233"/>
      <c r="AH5" s="190"/>
      <c r="AJ5" s="1" t="b">
        <v>0</v>
      </c>
      <c r="AK5" s="184"/>
    </row>
    <row r="6" spans="1:37" ht="16.75" customHeight="1">
      <c r="C6" s="213"/>
      <c r="D6" s="214"/>
      <c r="E6" s="214"/>
      <c r="F6" s="214"/>
      <c r="G6" s="214"/>
      <c r="H6" s="214"/>
      <c r="I6" s="217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201"/>
      <c r="V6" s="206"/>
      <c r="W6" s="207"/>
      <c r="X6" s="207"/>
      <c r="Y6" s="218" t="s">
        <v>259</v>
      </c>
      <c r="Z6" s="219"/>
      <c r="AA6" s="219"/>
      <c r="AB6" s="219"/>
      <c r="AC6" s="219"/>
      <c r="AD6" s="219"/>
      <c r="AE6" s="219"/>
      <c r="AF6" s="219"/>
      <c r="AG6" s="219"/>
      <c r="AH6" s="220"/>
      <c r="AJ6" s="208"/>
      <c r="AK6" s="208"/>
    </row>
    <row r="7" spans="1:37" ht="25.15" customHeight="1">
      <c r="C7" s="193"/>
      <c r="D7" s="194"/>
      <c r="E7" s="194"/>
      <c r="F7" s="194"/>
      <c r="G7" s="194"/>
      <c r="H7" s="194"/>
      <c r="I7" s="194"/>
      <c r="J7" s="194"/>
      <c r="K7" s="194"/>
      <c r="L7" s="97"/>
      <c r="M7" s="97"/>
      <c r="N7" s="97"/>
      <c r="O7" s="234" t="s">
        <v>288</v>
      </c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235"/>
      <c r="AD7" s="235"/>
      <c r="AE7" s="235"/>
      <c r="AF7" s="235"/>
      <c r="AG7" s="235"/>
      <c r="AH7" s="236"/>
      <c r="AJ7" s="58" t="s">
        <v>284</v>
      </c>
      <c r="AK7" s="58"/>
    </row>
    <row r="8" spans="1:37" ht="20.5" customHeight="1">
      <c r="C8" s="221" t="s">
        <v>289</v>
      </c>
      <c r="D8" s="222"/>
      <c r="E8" s="222"/>
      <c r="F8" s="222"/>
      <c r="G8" s="191"/>
      <c r="H8" s="191"/>
      <c r="I8" s="191"/>
      <c r="J8" s="191"/>
      <c r="K8" s="3" t="s">
        <v>290</v>
      </c>
      <c r="L8" s="192"/>
      <c r="M8" s="192"/>
      <c r="N8" s="192"/>
      <c r="O8" s="192"/>
      <c r="P8" s="192"/>
      <c r="Q8" s="195"/>
      <c r="R8" s="195"/>
      <c r="S8" s="195"/>
      <c r="T8" s="195"/>
      <c r="U8" s="4"/>
      <c r="Z8" s="13"/>
      <c r="AA8" s="112"/>
      <c r="AB8" s="92"/>
      <c r="AC8" s="80" t="s">
        <v>282</v>
      </c>
      <c r="AD8" s="92"/>
      <c r="AE8" s="80" t="s">
        <v>281</v>
      </c>
      <c r="AF8" s="92"/>
      <c r="AG8" s="80" t="s">
        <v>280</v>
      </c>
      <c r="AH8" s="81"/>
      <c r="AJ8" s="181" t="e">
        <f>DATE(2018+IF(AB8="元",1,ASC(AB8)),AD8,AF8)</f>
        <v>#VALUE!</v>
      </c>
      <c r="AK8" s="182"/>
    </row>
    <row r="9" spans="1:37" ht="40.5" customHeight="1">
      <c r="C9" s="5"/>
      <c r="D9" s="4"/>
      <c r="E9" s="4"/>
      <c r="F9" s="4"/>
      <c r="G9" s="364"/>
      <c r="H9" s="364"/>
      <c r="I9" s="364"/>
      <c r="J9" s="364"/>
      <c r="K9" s="4"/>
      <c r="L9" s="4"/>
      <c r="M9" s="4"/>
      <c r="N9" s="4"/>
      <c r="O9" s="4"/>
      <c r="P9" s="4"/>
      <c r="Q9" s="251" t="s">
        <v>44</v>
      </c>
      <c r="R9" s="251"/>
      <c r="S9" s="251"/>
      <c r="T9" s="251"/>
      <c r="U9" s="4"/>
      <c r="V9" s="226"/>
      <c r="W9" s="227"/>
      <c r="X9" s="227"/>
      <c r="Y9" s="227"/>
      <c r="Z9" s="227"/>
      <c r="AA9" s="227"/>
      <c r="AB9" s="227"/>
      <c r="AC9" s="227"/>
      <c r="AD9" s="227"/>
      <c r="AE9" s="227"/>
      <c r="AF9" s="227"/>
      <c r="AG9" s="227"/>
      <c r="AH9" s="228"/>
    </row>
    <row r="10" spans="1:37" ht="20.5" customHeight="1"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55" t="s">
        <v>84</v>
      </c>
      <c r="R10" s="356"/>
      <c r="S10" s="356"/>
      <c r="T10" s="356"/>
      <c r="U10" s="4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14"/>
      <c r="AH10" s="6"/>
    </row>
    <row r="11" spans="1:37" ht="20.5" customHeight="1"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357" t="s">
        <v>0</v>
      </c>
      <c r="R11" s="358"/>
      <c r="S11" s="358"/>
      <c r="T11" s="358"/>
      <c r="U11" s="3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59"/>
      <c r="AH11" s="60"/>
      <c r="AJ11" s="3"/>
      <c r="AK11" s="3"/>
    </row>
    <row r="12" spans="1:37" ht="20.5" customHeight="1"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355" t="s">
        <v>84</v>
      </c>
      <c r="R12" s="356"/>
      <c r="S12" s="356"/>
      <c r="T12" s="356"/>
      <c r="U12" s="3"/>
      <c r="V12" s="231"/>
      <c r="W12" s="231"/>
      <c r="X12" s="231"/>
      <c r="Y12" s="231"/>
      <c r="Z12" s="231"/>
      <c r="AA12" s="230"/>
      <c r="AB12" s="230"/>
      <c r="AC12" s="230"/>
      <c r="AD12" s="255"/>
      <c r="AE12" s="255"/>
      <c r="AF12" s="255"/>
      <c r="AG12" s="14"/>
      <c r="AH12" s="6"/>
      <c r="AJ12" s="3"/>
    </row>
    <row r="13" spans="1:37" ht="40.5" customHeight="1"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359" t="s">
        <v>42</v>
      </c>
      <c r="R13" s="359"/>
      <c r="S13" s="359"/>
      <c r="T13" s="359"/>
      <c r="U13" s="3"/>
      <c r="V13" s="229"/>
      <c r="W13" s="229"/>
      <c r="X13" s="229"/>
      <c r="Y13" s="229"/>
      <c r="Z13" s="229"/>
      <c r="AA13" s="229"/>
      <c r="AB13" s="229"/>
      <c r="AC13" s="229"/>
      <c r="AD13" s="256"/>
      <c r="AE13" s="256"/>
      <c r="AF13" s="256"/>
      <c r="AG13" s="15"/>
      <c r="AH13" s="7"/>
      <c r="AI13" s="61"/>
      <c r="AJ13" s="3"/>
    </row>
    <row r="14" spans="1:37" ht="20.5" customHeight="1"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251" t="s">
        <v>71</v>
      </c>
      <c r="R14" s="252"/>
      <c r="S14" s="252"/>
      <c r="T14" s="252"/>
      <c r="U14" s="4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8"/>
      <c r="AH14" s="9"/>
    </row>
    <row r="15" spans="1:37" ht="20.5" customHeight="1"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253" t="s">
        <v>81</v>
      </c>
      <c r="R15" s="253"/>
      <c r="S15" s="253"/>
      <c r="T15" s="253"/>
      <c r="U15" s="4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16"/>
      <c r="AH15" s="10"/>
    </row>
    <row r="16" spans="1:37" ht="20.5" customHeight="1"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253"/>
      <c r="R16" s="253"/>
      <c r="S16" s="253"/>
      <c r="T16" s="253"/>
      <c r="U16" s="3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16"/>
      <c r="AH16" s="10"/>
    </row>
    <row r="17" spans="2:36" ht="20.5" customHeight="1"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251" t="s">
        <v>73</v>
      </c>
      <c r="R17" s="254"/>
      <c r="S17" s="254"/>
      <c r="T17" s="254"/>
      <c r="U17" s="3"/>
      <c r="V17" s="365"/>
      <c r="W17" s="365"/>
      <c r="X17" s="365"/>
      <c r="Y17" s="365"/>
      <c r="Z17" s="365"/>
      <c r="AA17" s="365"/>
      <c r="AB17" s="365"/>
      <c r="AC17" s="365"/>
      <c r="AD17" s="365"/>
      <c r="AE17" s="365"/>
      <c r="AF17" s="365"/>
      <c r="AG17" s="17"/>
      <c r="AH17" s="11"/>
    </row>
    <row r="18" spans="2:36" ht="20.5" customHeight="1"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353" t="s">
        <v>72</v>
      </c>
      <c r="R18" s="354"/>
      <c r="S18" s="354"/>
      <c r="T18" s="354"/>
      <c r="U18" s="4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18"/>
      <c r="AH18" s="12"/>
    </row>
    <row r="19" spans="2:36" ht="20.5" customHeight="1">
      <c r="C19" s="298" t="s">
        <v>258</v>
      </c>
      <c r="D19" s="299"/>
      <c r="E19" s="299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300"/>
      <c r="AC19" s="300"/>
      <c r="AD19" s="300"/>
      <c r="AE19" s="300"/>
      <c r="AF19" s="301"/>
      <c r="AG19" s="301"/>
      <c r="AH19" s="302"/>
    </row>
    <row r="20" spans="2:36" ht="28.5" customHeight="1">
      <c r="C20" s="62"/>
      <c r="D20" s="360" t="s">
        <v>80</v>
      </c>
      <c r="E20" s="360"/>
      <c r="F20" s="360"/>
      <c r="G20" s="360"/>
      <c r="H20" s="360"/>
      <c r="I20" s="360"/>
      <c r="J20" s="360"/>
      <c r="K20" s="360"/>
      <c r="L20" s="360"/>
      <c r="M20" s="360"/>
      <c r="N20" s="360"/>
      <c r="O20" s="360"/>
      <c r="P20" s="360"/>
      <c r="Q20" s="360"/>
      <c r="R20" s="360"/>
      <c r="S20" s="360"/>
      <c r="T20" s="360"/>
      <c r="U20" s="360"/>
      <c r="V20" s="360"/>
      <c r="W20" s="360"/>
      <c r="X20" s="360"/>
      <c r="Y20" s="360"/>
      <c r="Z20" s="360"/>
      <c r="AA20" s="360"/>
      <c r="AB20" s="360"/>
      <c r="AC20" s="360"/>
      <c r="AD20" s="360"/>
      <c r="AE20" s="360"/>
      <c r="AF20" s="360"/>
      <c r="AG20" s="360"/>
      <c r="AH20" s="361"/>
      <c r="AJ20" s="1" t="b">
        <v>0</v>
      </c>
    </row>
    <row r="21" spans="2:36" ht="29.65" customHeight="1">
      <c r="C21" s="63"/>
      <c r="D21" s="362" t="s">
        <v>88</v>
      </c>
      <c r="E21" s="362"/>
      <c r="F21" s="362"/>
      <c r="G21" s="362"/>
      <c r="H21" s="362"/>
      <c r="I21" s="362"/>
      <c r="J21" s="362"/>
      <c r="K21" s="362"/>
      <c r="L21" s="362"/>
      <c r="M21" s="362"/>
      <c r="N21" s="362"/>
      <c r="O21" s="362"/>
      <c r="P21" s="362"/>
      <c r="Q21" s="362"/>
      <c r="R21" s="362"/>
      <c r="S21" s="362"/>
      <c r="T21" s="362"/>
      <c r="U21" s="362"/>
      <c r="V21" s="362"/>
      <c r="W21" s="362"/>
      <c r="X21" s="362"/>
      <c r="Y21" s="362"/>
      <c r="Z21" s="362"/>
      <c r="AA21" s="362"/>
      <c r="AB21" s="362"/>
      <c r="AC21" s="362"/>
      <c r="AD21" s="362"/>
      <c r="AE21" s="362"/>
      <c r="AF21" s="362"/>
      <c r="AG21" s="362"/>
      <c r="AH21" s="363"/>
      <c r="AJ21" s="1" t="b">
        <v>0</v>
      </c>
    </row>
    <row r="22" spans="2:36" ht="20.5" customHeight="1">
      <c r="C22" s="298" t="s">
        <v>329</v>
      </c>
      <c r="D22" s="299"/>
      <c r="E22" s="299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1"/>
      <c r="AG22" s="301"/>
      <c r="AH22" s="302"/>
    </row>
    <row r="23" spans="2:36" ht="20.5" customHeight="1">
      <c r="B23" s="81"/>
      <c r="C23" s="241" t="s">
        <v>337</v>
      </c>
      <c r="D23" s="241"/>
      <c r="E23" s="241"/>
      <c r="F23" s="242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2"/>
      <c r="R23" s="238" t="s">
        <v>363</v>
      </c>
      <c r="S23" s="239"/>
      <c r="T23" s="239"/>
      <c r="U23" s="239"/>
      <c r="V23" s="239"/>
      <c r="W23" s="240"/>
      <c r="X23" s="248"/>
      <c r="Y23" s="241"/>
      <c r="Z23" s="241"/>
      <c r="AA23" s="241"/>
      <c r="AB23" s="241"/>
      <c r="AC23" s="241"/>
      <c r="AD23" s="241"/>
      <c r="AE23" s="241"/>
      <c r="AF23" s="241"/>
      <c r="AG23" s="241"/>
      <c r="AH23" s="249"/>
    </row>
    <row r="24" spans="2:36" ht="20.5" customHeight="1">
      <c r="C24" s="243" t="s">
        <v>353</v>
      </c>
      <c r="D24" s="244"/>
      <c r="E24" s="244"/>
      <c r="F24" s="245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7"/>
      <c r="R24" s="304" t="s">
        <v>364</v>
      </c>
      <c r="S24" s="305"/>
      <c r="T24" s="305"/>
      <c r="U24" s="305"/>
      <c r="V24" s="305"/>
      <c r="W24" s="306"/>
      <c r="X24" s="307"/>
      <c r="Y24" s="246"/>
      <c r="Z24" s="246"/>
      <c r="AA24" s="246"/>
      <c r="AB24" s="246"/>
      <c r="AC24" s="246"/>
      <c r="AD24" s="246"/>
      <c r="AE24" s="246"/>
      <c r="AF24" s="246"/>
      <c r="AG24" s="246"/>
      <c r="AH24" s="308"/>
    </row>
    <row r="25" spans="2:36" ht="15" customHeight="1">
      <c r="C25" s="117"/>
      <c r="D25" s="118"/>
      <c r="E25" s="118"/>
      <c r="F25" s="118"/>
      <c r="G25" s="95" t="s">
        <v>323</v>
      </c>
      <c r="H25" s="224" t="s">
        <v>181</v>
      </c>
      <c r="I25" s="225"/>
      <c r="J25" s="225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96"/>
      <c r="AJ25" s="65"/>
    </row>
    <row r="26" spans="2:36" ht="15" customHeight="1">
      <c r="C26" s="349" t="s">
        <v>354</v>
      </c>
      <c r="D26" s="350"/>
      <c r="E26" s="350"/>
      <c r="F26" s="350"/>
      <c r="G26" s="344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  <c r="W26" s="85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9"/>
    </row>
    <row r="27" spans="2:36" ht="15" customHeight="1">
      <c r="C27" s="349" t="s">
        <v>355</v>
      </c>
      <c r="D27" s="350"/>
      <c r="E27" s="350"/>
      <c r="F27" s="350"/>
      <c r="G27" s="346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  <c r="W27" s="274" t="s">
        <v>59</v>
      </c>
      <c r="X27" s="274"/>
      <c r="Y27" s="274"/>
      <c r="Z27" s="274"/>
      <c r="AA27" s="332" t="s">
        <v>91</v>
      </c>
      <c r="AB27" s="332"/>
      <c r="AC27" s="332"/>
      <c r="AD27" s="332"/>
      <c r="AE27" s="332"/>
      <c r="AF27" s="332"/>
      <c r="AG27" s="332"/>
      <c r="AH27" s="333"/>
    </row>
    <row r="28" spans="2:36" ht="15" customHeight="1">
      <c r="C28" s="119"/>
      <c r="D28" s="120"/>
      <c r="E28" s="120"/>
      <c r="F28" s="120"/>
      <c r="G28" s="347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8"/>
      <c r="U28" s="348"/>
      <c r="V28" s="348"/>
      <c r="W28" s="330" t="s">
        <v>85</v>
      </c>
      <c r="X28" s="330"/>
      <c r="Y28" s="330"/>
      <c r="Z28" s="330"/>
      <c r="AA28" s="351" t="s">
        <v>90</v>
      </c>
      <c r="AB28" s="351"/>
      <c r="AC28" s="351"/>
      <c r="AD28" s="351"/>
      <c r="AE28" s="351"/>
      <c r="AF28" s="351"/>
      <c r="AG28" s="351"/>
      <c r="AH28" s="352"/>
    </row>
    <row r="29" spans="2:36" ht="15" hidden="1" customHeight="1">
      <c r="C29" s="121"/>
      <c r="D29" s="122"/>
      <c r="E29" s="122"/>
      <c r="F29" s="122"/>
      <c r="G29" s="93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335" t="s">
        <v>335</v>
      </c>
      <c r="X29" s="336"/>
      <c r="Y29" s="336"/>
      <c r="Z29" s="336"/>
      <c r="AA29" s="273"/>
      <c r="AB29" s="273"/>
      <c r="AC29" s="273"/>
      <c r="AD29" s="273"/>
      <c r="AE29" s="273"/>
      <c r="AF29" s="273"/>
      <c r="AG29" s="273"/>
      <c r="AH29" s="311"/>
      <c r="AJ29" s="65"/>
    </row>
    <row r="30" spans="2:36" ht="15" customHeight="1">
      <c r="C30" s="117"/>
      <c r="D30" s="118"/>
      <c r="E30" s="118"/>
      <c r="F30" s="118"/>
      <c r="G30" s="79" t="s">
        <v>323</v>
      </c>
      <c r="H30" s="324" t="s">
        <v>181</v>
      </c>
      <c r="I30" s="325"/>
      <c r="J30" s="325"/>
      <c r="K30" s="66"/>
      <c r="L30" s="66"/>
      <c r="M30" s="66"/>
      <c r="N30" s="4"/>
      <c r="O30" s="4"/>
      <c r="P30" s="66"/>
      <c r="Q30" s="66"/>
      <c r="R30" s="4"/>
      <c r="S30" s="4"/>
      <c r="T30" s="87"/>
      <c r="U30" s="66"/>
      <c r="V30" s="85"/>
      <c r="W30" s="85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9"/>
    </row>
    <row r="31" spans="2:36" ht="15" customHeight="1">
      <c r="C31" s="119"/>
      <c r="D31" s="120"/>
      <c r="E31" s="120"/>
      <c r="F31" s="120"/>
      <c r="G31" s="268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74" t="s">
        <v>59</v>
      </c>
      <c r="X31" s="274"/>
      <c r="Y31" s="274"/>
      <c r="Z31" s="274"/>
      <c r="AA31" s="332" t="s">
        <v>91</v>
      </c>
      <c r="AB31" s="332"/>
      <c r="AC31" s="332"/>
      <c r="AD31" s="332"/>
      <c r="AE31" s="332"/>
      <c r="AF31" s="332"/>
      <c r="AG31" s="332"/>
      <c r="AH31" s="333"/>
    </row>
    <row r="32" spans="2:36" ht="15" customHeight="1">
      <c r="C32" s="349" t="s">
        <v>356</v>
      </c>
      <c r="D32" s="350"/>
      <c r="E32" s="350"/>
      <c r="F32" s="350"/>
      <c r="G32" s="270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334" t="s">
        <v>85</v>
      </c>
      <c r="X32" s="334"/>
      <c r="Y32" s="334"/>
      <c r="Z32" s="334"/>
      <c r="AA32" s="325" t="s">
        <v>90</v>
      </c>
      <c r="AB32" s="325"/>
      <c r="AC32" s="325"/>
      <c r="AD32" s="325"/>
      <c r="AE32" s="325"/>
      <c r="AF32" s="325"/>
      <c r="AG32" s="325"/>
      <c r="AH32" s="337"/>
    </row>
    <row r="33" spans="3:35" ht="15" customHeight="1">
      <c r="C33" s="349" t="s">
        <v>357</v>
      </c>
      <c r="D33" s="350"/>
      <c r="E33" s="350"/>
      <c r="F33" s="350"/>
      <c r="G33" s="79" t="s">
        <v>323</v>
      </c>
      <c r="H33" s="324" t="s">
        <v>181</v>
      </c>
      <c r="I33" s="325"/>
      <c r="J33" s="325"/>
      <c r="K33" s="66"/>
      <c r="L33" s="66"/>
      <c r="M33" s="66"/>
      <c r="N33" s="4"/>
      <c r="O33" s="4"/>
      <c r="P33" s="66"/>
      <c r="Q33" s="66"/>
      <c r="R33" s="4"/>
      <c r="S33" s="4"/>
      <c r="T33" s="87"/>
      <c r="U33" s="66"/>
      <c r="V33" s="85"/>
      <c r="W33" s="85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9"/>
    </row>
    <row r="34" spans="3:35" ht="15" customHeight="1">
      <c r="C34" s="119"/>
      <c r="D34" s="120"/>
      <c r="E34" s="120"/>
      <c r="F34" s="120"/>
      <c r="G34" s="268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74" t="s">
        <v>59</v>
      </c>
      <c r="X34" s="274"/>
      <c r="Y34" s="274"/>
      <c r="Z34" s="274"/>
      <c r="AA34" s="332" t="s">
        <v>91</v>
      </c>
      <c r="AB34" s="332"/>
      <c r="AC34" s="332"/>
      <c r="AD34" s="332"/>
      <c r="AE34" s="332"/>
      <c r="AF34" s="332"/>
      <c r="AG34" s="332"/>
      <c r="AH34" s="333"/>
    </row>
    <row r="35" spans="3:35" ht="15" customHeight="1">
      <c r="C35" s="121"/>
      <c r="D35" s="122"/>
      <c r="E35" s="122"/>
      <c r="F35" s="122"/>
      <c r="G35" s="272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330" t="s">
        <v>85</v>
      </c>
      <c r="X35" s="330"/>
      <c r="Y35" s="330"/>
      <c r="Z35" s="330"/>
      <c r="AA35" s="325" t="s">
        <v>90</v>
      </c>
      <c r="AB35" s="325"/>
      <c r="AC35" s="325"/>
      <c r="AD35" s="325"/>
      <c r="AE35" s="325"/>
      <c r="AF35" s="325"/>
      <c r="AG35" s="325"/>
      <c r="AH35" s="337"/>
    </row>
    <row r="36" spans="3:35" ht="27" customHeight="1">
      <c r="C36" s="338" t="s">
        <v>184</v>
      </c>
      <c r="D36" s="339"/>
      <c r="E36" s="339"/>
      <c r="F36" s="339"/>
      <c r="G36" s="339"/>
      <c r="H36" s="339"/>
      <c r="I36" s="339"/>
      <c r="J36" s="339"/>
      <c r="K36" s="339"/>
      <c r="L36" s="339"/>
      <c r="M36" s="339"/>
      <c r="N36" s="339"/>
      <c r="O36" s="340"/>
      <c r="P36" s="341" t="s">
        <v>261</v>
      </c>
      <c r="Q36" s="342"/>
      <c r="R36" s="342"/>
      <c r="S36" s="342"/>
      <c r="T36" s="342"/>
      <c r="U36" s="342"/>
      <c r="V36" s="342"/>
      <c r="W36" s="342"/>
      <c r="X36" s="342"/>
      <c r="Y36" s="342"/>
      <c r="Z36" s="342"/>
      <c r="AA36" s="342"/>
      <c r="AB36" s="342"/>
      <c r="AC36" s="342"/>
      <c r="AD36" s="342"/>
      <c r="AE36" s="342"/>
      <c r="AF36" s="342"/>
      <c r="AG36" s="342"/>
      <c r="AH36" s="343"/>
    </row>
    <row r="37" spans="3:35" ht="20.5" customHeight="1">
      <c r="C37" s="257" t="s">
        <v>185</v>
      </c>
      <c r="D37" s="258"/>
      <c r="E37" s="258"/>
      <c r="F37" s="259"/>
      <c r="G37" s="263" t="s">
        <v>7</v>
      </c>
      <c r="H37" s="264"/>
      <c r="I37" s="263" t="s">
        <v>79</v>
      </c>
      <c r="J37" s="267"/>
      <c r="K37" s="267"/>
      <c r="L37" s="264"/>
      <c r="M37" s="366"/>
      <c r="N37" s="367"/>
      <c r="O37" s="367"/>
      <c r="P37" s="367"/>
      <c r="Q37" s="367"/>
      <c r="R37" s="367"/>
      <c r="S37" s="326" t="s">
        <v>43</v>
      </c>
      <c r="T37" s="327"/>
      <c r="U37" s="263" t="s">
        <v>9</v>
      </c>
      <c r="V37" s="264"/>
      <c r="W37" s="263" t="s">
        <v>8</v>
      </c>
      <c r="X37" s="267"/>
      <c r="Y37" s="267"/>
      <c r="Z37" s="264"/>
      <c r="AA37" s="281"/>
      <c r="AB37" s="282"/>
      <c r="AC37" s="282"/>
      <c r="AD37" s="282"/>
      <c r="AE37" s="282"/>
      <c r="AF37" s="282"/>
      <c r="AG37" s="267" t="s">
        <v>43</v>
      </c>
      <c r="AH37" s="321"/>
    </row>
    <row r="38" spans="3:35" ht="20.5" customHeight="1">
      <c r="C38" s="260"/>
      <c r="D38" s="261"/>
      <c r="E38" s="261"/>
      <c r="F38" s="262"/>
      <c r="G38" s="265"/>
      <c r="H38" s="266"/>
      <c r="I38" s="368" t="s">
        <v>8</v>
      </c>
      <c r="J38" s="328"/>
      <c r="K38" s="328"/>
      <c r="L38" s="329"/>
      <c r="M38" s="318"/>
      <c r="N38" s="319"/>
      <c r="O38" s="319"/>
      <c r="P38" s="319"/>
      <c r="Q38" s="319"/>
      <c r="R38" s="319"/>
      <c r="S38" s="328" t="s">
        <v>43</v>
      </c>
      <c r="T38" s="329"/>
      <c r="U38" s="265"/>
      <c r="V38" s="266"/>
      <c r="W38" s="265"/>
      <c r="X38" s="322"/>
      <c r="Y38" s="322"/>
      <c r="Z38" s="266"/>
      <c r="AA38" s="283"/>
      <c r="AB38" s="284"/>
      <c r="AC38" s="284"/>
      <c r="AD38" s="284"/>
      <c r="AE38" s="284"/>
      <c r="AF38" s="284"/>
      <c r="AG38" s="322"/>
      <c r="AH38" s="323"/>
    </row>
    <row r="39" spans="3:35" ht="38.5" customHeight="1">
      <c r="C39" s="291" t="s">
        <v>186</v>
      </c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78"/>
      <c r="W39" s="279"/>
      <c r="X39" s="279"/>
      <c r="Y39" s="279"/>
      <c r="Z39" s="279"/>
      <c r="AA39" s="279"/>
      <c r="AB39" s="279"/>
      <c r="AC39" s="279"/>
      <c r="AD39" s="279"/>
      <c r="AE39" s="279"/>
      <c r="AF39" s="279"/>
      <c r="AG39" s="279"/>
      <c r="AH39" s="280"/>
    </row>
    <row r="40" spans="3:35" ht="19.5" customHeight="1">
      <c r="C40" s="298" t="s">
        <v>187</v>
      </c>
      <c r="D40" s="299"/>
      <c r="E40" s="299"/>
      <c r="F40" s="300"/>
      <c r="G40" s="300"/>
      <c r="H40" s="30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  <c r="AC40" s="300"/>
      <c r="AD40" s="300"/>
      <c r="AE40" s="300"/>
      <c r="AF40" s="301"/>
      <c r="AG40" s="301"/>
      <c r="AH40" s="302"/>
      <c r="AI40" s="48"/>
    </row>
    <row r="41" spans="3:35" ht="25.15" customHeight="1">
      <c r="C41" s="312" t="s">
        <v>66</v>
      </c>
      <c r="D41" s="313"/>
      <c r="E41" s="314" t="s">
        <v>67</v>
      </c>
      <c r="F41" s="313"/>
      <c r="G41" s="248" t="s">
        <v>15</v>
      </c>
      <c r="H41" s="242"/>
      <c r="I41" s="248" t="s">
        <v>3</v>
      </c>
      <c r="J41" s="242"/>
      <c r="K41" s="248" t="s">
        <v>18</v>
      </c>
      <c r="L41" s="242"/>
      <c r="M41" s="248" t="s">
        <v>19</v>
      </c>
      <c r="N41" s="242"/>
      <c r="O41" s="248" t="s">
        <v>20</v>
      </c>
      <c r="P41" s="242"/>
      <c r="Q41" s="248" t="s">
        <v>16</v>
      </c>
      <c r="R41" s="242"/>
      <c r="S41" s="248" t="s">
        <v>17</v>
      </c>
      <c r="T41" s="242"/>
      <c r="U41" s="293" t="s">
        <v>256</v>
      </c>
      <c r="V41" s="294"/>
      <c r="W41" s="248" t="s">
        <v>21</v>
      </c>
      <c r="X41" s="242"/>
      <c r="Y41" s="248" t="s">
        <v>22</v>
      </c>
      <c r="Z41" s="242"/>
      <c r="AA41" s="248" t="s">
        <v>58</v>
      </c>
      <c r="AB41" s="242"/>
      <c r="AC41" s="248" t="s">
        <v>34</v>
      </c>
      <c r="AD41" s="242"/>
      <c r="AE41" s="248" t="s">
        <v>23</v>
      </c>
      <c r="AF41" s="242"/>
      <c r="AG41" s="241" t="s">
        <v>86</v>
      </c>
      <c r="AH41" s="249"/>
    </row>
    <row r="42" spans="3:35" ht="25.15" customHeight="1">
      <c r="C42" s="295"/>
      <c r="D42" s="287"/>
      <c r="E42" s="285"/>
      <c r="F42" s="285"/>
      <c r="G42" s="275"/>
      <c r="H42" s="275"/>
      <c r="I42" s="275"/>
      <c r="J42" s="275"/>
      <c r="K42" s="275"/>
      <c r="L42" s="275"/>
      <c r="M42" s="275"/>
      <c r="N42" s="275"/>
      <c r="O42" s="275"/>
      <c r="P42" s="275"/>
      <c r="Q42" s="275"/>
      <c r="R42" s="275"/>
      <c r="S42" s="275"/>
      <c r="T42" s="275"/>
      <c r="U42" s="275"/>
      <c r="V42" s="275"/>
      <c r="W42" s="275"/>
      <c r="X42" s="275"/>
      <c r="Y42" s="275"/>
      <c r="Z42" s="275"/>
      <c r="AA42" s="275"/>
      <c r="AB42" s="275"/>
      <c r="AC42" s="275"/>
      <c r="AD42" s="275"/>
      <c r="AE42" s="275"/>
      <c r="AF42" s="275"/>
      <c r="AG42" s="285"/>
      <c r="AH42" s="315"/>
    </row>
    <row r="43" spans="3:35" ht="25.15" customHeight="1">
      <c r="C43" s="303" t="s">
        <v>5</v>
      </c>
      <c r="D43" s="242"/>
      <c r="E43" s="248" t="s">
        <v>24</v>
      </c>
      <c r="F43" s="242"/>
      <c r="G43" s="248" t="s">
        <v>25</v>
      </c>
      <c r="H43" s="242"/>
      <c r="I43" s="248" t="s">
        <v>26</v>
      </c>
      <c r="J43" s="242"/>
      <c r="K43" s="248" t="s">
        <v>27</v>
      </c>
      <c r="L43" s="242"/>
      <c r="M43" s="248" t="s">
        <v>28</v>
      </c>
      <c r="N43" s="242"/>
      <c r="O43" s="248" t="s">
        <v>2</v>
      </c>
      <c r="P43" s="242"/>
      <c r="Q43" s="248" t="s">
        <v>4</v>
      </c>
      <c r="R43" s="242"/>
      <c r="S43" s="248" t="s">
        <v>29</v>
      </c>
      <c r="T43" s="242"/>
      <c r="U43" s="248" t="s">
        <v>30</v>
      </c>
      <c r="V43" s="242"/>
      <c r="W43" s="248" t="s">
        <v>31</v>
      </c>
      <c r="X43" s="242"/>
      <c r="Y43" s="248" t="s">
        <v>32</v>
      </c>
      <c r="Z43" s="242"/>
      <c r="AA43" s="248" t="s">
        <v>82</v>
      </c>
      <c r="AB43" s="242"/>
      <c r="AC43" s="276"/>
      <c r="AD43" s="277"/>
      <c r="AE43" s="276"/>
      <c r="AF43" s="277"/>
      <c r="AG43" s="316"/>
      <c r="AH43" s="317"/>
    </row>
    <row r="44" spans="3:35" ht="25.15" customHeight="1">
      <c r="C44" s="320"/>
      <c r="D44" s="297"/>
      <c r="E44" s="297"/>
      <c r="F44" s="290"/>
      <c r="G44" s="290"/>
      <c r="H44" s="290"/>
      <c r="I44" s="290"/>
      <c r="J44" s="290"/>
      <c r="K44" s="290"/>
      <c r="L44" s="290"/>
      <c r="M44" s="290"/>
      <c r="N44" s="290"/>
      <c r="O44" s="290"/>
      <c r="P44" s="290"/>
      <c r="Q44" s="290"/>
      <c r="R44" s="290"/>
      <c r="S44" s="290"/>
      <c r="T44" s="290"/>
      <c r="U44" s="290"/>
      <c r="V44" s="290"/>
      <c r="W44" s="290"/>
      <c r="X44" s="290"/>
      <c r="Y44" s="290"/>
      <c r="Z44" s="290"/>
      <c r="AA44" s="290"/>
      <c r="AB44" s="290"/>
      <c r="AC44" s="288"/>
      <c r="AD44" s="289"/>
      <c r="AE44" s="288"/>
      <c r="AF44" s="289"/>
      <c r="AG44" s="309"/>
      <c r="AH44" s="310"/>
    </row>
    <row r="45" spans="3:35" ht="19.5" customHeight="1">
      <c r="C45" s="298" t="s">
        <v>188</v>
      </c>
      <c r="D45" s="299"/>
      <c r="E45" s="299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1"/>
      <c r="AG45" s="301"/>
      <c r="AH45" s="302"/>
    </row>
    <row r="46" spans="3:35" ht="25.15" customHeight="1">
      <c r="C46" s="312" t="s">
        <v>66</v>
      </c>
      <c r="D46" s="313"/>
      <c r="E46" s="314" t="s">
        <v>67</v>
      </c>
      <c r="F46" s="313"/>
      <c r="G46" s="248" t="s">
        <v>15</v>
      </c>
      <c r="H46" s="242"/>
      <c r="I46" s="248" t="s">
        <v>3</v>
      </c>
      <c r="J46" s="242"/>
      <c r="K46" s="248" t="s">
        <v>18</v>
      </c>
      <c r="L46" s="242"/>
      <c r="M46" s="248" t="s">
        <v>19</v>
      </c>
      <c r="N46" s="242"/>
      <c r="O46" s="248" t="s">
        <v>20</v>
      </c>
      <c r="P46" s="242"/>
      <c r="Q46" s="248" t="s">
        <v>16</v>
      </c>
      <c r="R46" s="242"/>
      <c r="S46" s="248" t="s">
        <v>17</v>
      </c>
      <c r="T46" s="242"/>
      <c r="U46" s="293" t="s">
        <v>256</v>
      </c>
      <c r="V46" s="294"/>
      <c r="W46" s="248" t="s">
        <v>33</v>
      </c>
      <c r="X46" s="242"/>
      <c r="Y46" s="248" t="s">
        <v>22</v>
      </c>
      <c r="Z46" s="242"/>
      <c r="AA46" s="248" t="s">
        <v>58</v>
      </c>
      <c r="AB46" s="242"/>
      <c r="AC46" s="248" t="s">
        <v>87</v>
      </c>
      <c r="AD46" s="242"/>
      <c r="AE46" s="248" t="s">
        <v>23</v>
      </c>
      <c r="AF46" s="242"/>
      <c r="AG46" s="241" t="s">
        <v>86</v>
      </c>
      <c r="AH46" s="249"/>
    </row>
    <row r="47" spans="3:35" ht="25.15" customHeight="1">
      <c r="C47" s="295"/>
      <c r="D47" s="285"/>
      <c r="E47" s="286"/>
      <c r="F47" s="287"/>
      <c r="G47" s="286"/>
      <c r="H47" s="287"/>
      <c r="I47" s="286"/>
      <c r="J47" s="287"/>
      <c r="K47" s="286"/>
      <c r="L47" s="287"/>
      <c r="M47" s="286"/>
      <c r="N47" s="287"/>
      <c r="O47" s="286"/>
      <c r="P47" s="287"/>
      <c r="Q47" s="286"/>
      <c r="R47" s="287"/>
      <c r="S47" s="286"/>
      <c r="T47" s="287"/>
      <c r="U47" s="286"/>
      <c r="V47" s="287"/>
      <c r="W47" s="286"/>
      <c r="X47" s="287"/>
      <c r="Y47" s="286"/>
      <c r="Z47" s="287"/>
      <c r="AA47" s="286"/>
      <c r="AB47" s="287"/>
      <c r="AC47" s="286"/>
      <c r="AD47" s="287"/>
      <c r="AE47" s="286"/>
      <c r="AF47" s="287"/>
      <c r="AG47" s="285"/>
      <c r="AH47" s="315"/>
    </row>
    <row r="48" spans="3:35" ht="25.15" customHeight="1">
      <c r="C48" s="303" t="s">
        <v>5</v>
      </c>
      <c r="D48" s="242"/>
      <c r="E48" s="248" t="s">
        <v>24</v>
      </c>
      <c r="F48" s="242"/>
      <c r="G48" s="248" t="s">
        <v>25</v>
      </c>
      <c r="H48" s="242"/>
      <c r="I48" s="248" t="s">
        <v>26</v>
      </c>
      <c r="J48" s="242"/>
      <c r="K48" s="248" t="s">
        <v>27</v>
      </c>
      <c r="L48" s="242"/>
      <c r="M48" s="248" t="s">
        <v>28</v>
      </c>
      <c r="N48" s="242"/>
      <c r="O48" s="248" t="s">
        <v>2</v>
      </c>
      <c r="P48" s="242"/>
      <c r="Q48" s="248" t="s">
        <v>4</v>
      </c>
      <c r="R48" s="242"/>
      <c r="S48" s="248" t="s">
        <v>29</v>
      </c>
      <c r="T48" s="242"/>
      <c r="U48" s="248" t="s">
        <v>30</v>
      </c>
      <c r="V48" s="242"/>
      <c r="W48" s="248" t="s">
        <v>31</v>
      </c>
      <c r="X48" s="242"/>
      <c r="Y48" s="248" t="s">
        <v>32</v>
      </c>
      <c r="Z48" s="242"/>
      <c r="AA48" s="248" t="s">
        <v>82</v>
      </c>
      <c r="AB48" s="242"/>
      <c r="AC48" s="276"/>
      <c r="AD48" s="277"/>
      <c r="AE48" s="276"/>
      <c r="AF48" s="277"/>
      <c r="AG48" s="316"/>
      <c r="AH48" s="317"/>
    </row>
    <row r="49" spans="3:37" ht="25.15" customHeight="1">
      <c r="C49" s="320"/>
      <c r="D49" s="331"/>
      <c r="E49" s="296"/>
      <c r="F49" s="297"/>
      <c r="G49" s="296"/>
      <c r="H49" s="297"/>
      <c r="I49" s="296"/>
      <c r="J49" s="297"/>
      <c r="K49" s="296"/>
      <c r="L49" s="297"/>
      <c r="M49" s="296"/>
      <c r="N49" s="297"/>
      <c r="O49" s="296"/>
      <c r="P49" s="297"/>
      <c r="Q49" s="296"/>
      <c r="R49" s="297"/>
      <c r="S49" s="296"/>
      <c r="T49" s="297"/>
      <c r="U49" s="296"/>
      <c r="V49" s="297"/>
      <c r="W49" s="296"/>
      <c r="X49" s="297"/>
      <c r="Y49" s="296"/>
      <c r="Z49" s="297"/>
      <c r="AA49" s="296"/>
      <c r="AB49" s="297"/>
      <c r="AC49" s="288"/>
      <c r="AD49" s="289"/>
      <c r="AE49" s="288"/>
      <c r="AF49" s="289"/>
      <c r="AG49" s="309"/>
      <c r="AH49" s="310"/>
    </row>
    <row r="50" spans="3:37" ht="13.5" customHeight="1"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4"/>
      <c r="AD50" s="64"/>
      <c r="AE50" s="64"/>
      <c r="AF50" s="64"/>
      <c r="AG50" s="64"/>
      <c r="AH50" s="64"/>
    </row>
    <row r="51" spans="3:37"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J51" s="68" t="s">
        <v>202</v>
      </c>
    </row>
    <row r="52" spans="3:37"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J52" s="69"/>
    </row>
    <row r="53" spans="3:37"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J53" s="69" t="s">
        <v>203</v>
      </c>
    </row>
    <row r="54" spans="3:37"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</row>
    <row r="55" spans="3:37"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J55" s="68" t="s">
        <v>204</v>
      </c>
      <c r="AK55" s="70" t="s">
        <v>226</v>
      </c>
    </row>
    <row r="56" spans="3:37"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J56" s="69" t="s">
        <v>205</v>
      </c>
      <c r="AK56" s="86">
        <v>201</v>
      </c>
    </row>
    <row r="57" spans="3:37"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J57" s="69" t="s">
        <v>206</v>
      </c>
      <c r="AK57" s="86">
        <v>202</v>
      </c>
    </row>
    <row r="58" spans="3:37"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J58" s="69" t="s">
        <v>207</v>
      </c>
      <c r="AK58" s="86">
        <v>203</v>
      </c>
    </row>
    <row r="59" spans="3:37"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J59" s="69" t="s">
        <v>208</v>
      </c>
      <c r="AK59" s="86">
        <v>204</v>
      </c>
    </row>
    <row r="60" spans="3:37"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J60" s="69" t="s">
        <v>209</v>
      </c>
      <c r="AK60" s="86">
        <v>205</v>
      </c>
    </row>
    <row r="61" spans="3:37"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J61" s="69" t="s">
        <v>210</v>
      </c>
      <c r="AK61" s="86">
        <v>206</v>
      </c>
    </row>
    <row r="62" spans="3:37"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J62" s="69" t="s">
        <v>211</v>
      </c>
      <c r="AK62" s="86">
        <v>207</v>
      </c>
    </row>
    <row r="63" spans="3:37"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J63" s="69" t="s">
        <v>212</v>
      </c>
      <c r="AK63" s="86">
        <v>210</v>
      </c>
    </row>
    <row r="64" spans="3:37"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J64" s="69" t="s">
        <v>213</v>
      </c>
      <c r="AK64" s="86">
        <v>213</v>
      </c>
    </row>
    <row r="65" spans="3:37"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J65" s="69" t="s">
        <v>214</v>
      </c>
      <c r="AK65" s="86">
        <v>214</v>
      </c>
    </row>
    <row r="66" spans="3:37"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J66" s="69" t="s">
        <v>215</v>
      </c>
      <c r="AK66" s="86">
        <v>215</v>
      </c>
    </row>
    <row r="67" spans="3:37"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J67" s="69" t="s">
        <v>216</v>
      </c>
      <c r="AK67" s="86">
        <v>356</v>
      </c>
    </row>
    <row r="68" spans="3:37"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J68" s="69" t="s">
        <v>217</v>
      </c>
      <c r="AK68" s="86">
        <v>386</v>
      </c>
    </row>
    <row r="69" spans="3:37"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J69" s="69" t="s">
        <v>218</v>
      </c>
      <c r="AK69" s="86">
        <v>401</v>
      </c>
    </row>
    <row r="70" spans="3:37"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J70" s="69" t="s">
        <v>219</v>
      </c>
      <c r="AK70" s="86">
        <v>402</v>
      </c>
    </row>
    <row r="71" spans="3:37"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J71" s="69" t="s">
        <v>220</v>
      </c>
      <c r="AK71" s="86">
        <v>422</v>
      </c>
    </row>
    <row r="72" spans="3:37"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J72" s="69" t="s">
        <v>221</v>
      </c>
      <c r="AK72" s="86">
        <v>442</v>
      </c>
    </row>
    <row r="73" spans="3:37"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J73" s="69" t="s">
        <v>222</v>
      </c>
      <c r="AK73" s="86">
        <v>484</v>
      </c>
    </row>
    <row r="74" spans="3:37"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J74" s="69" t="s">
        <v>223</v>
      </c>
      <c r="AK74" s="86">
        <v>488</v>
      </c>
    </row>
    <row r="75" spans="3:37"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J75" s="69" t="s">
        <v>224</v>
      </c>
      <c r="AK75" s="86">
        <v>506</v>
      </c>
    </row>
    <row r="76" spans="3:37"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</row>
    <row r="77" spans="3:37"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J77" s="71" t="s">
        <v>107</v>
      </c>
    </row>
    <row r="78" spans="3:37"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J78" s="72" t="s">
        <v>108</v>
      </c>
    </row>
    <row r="79" spans="3:37">
      <c r="C79" s="86"/>
      <c r="D79" s="86"/>
      <c r="E79" s="86"/>
      <c r="F79" s="86"/>
      <c r="G79" s="86"/>
      <c r="H79" s="86"/>
      <c r="I79" s="86"/>
      <c r="J79" s="86"/>
      <c r="AJ79" s="72" t="s">
        <v>109</v>
      </c>
    </row>
    <row r="80" spans="3:37">
      <c r="C80" s="86"/>
      <c r="D80" s="86"/>
      <c r="E80" s="86"/>
      <c r="F80" s="86"/>
      <c r="G80" s="86"/>
      <c r="H80" s="86"/>
      <c r="I80" s="86"/>
      <c r="J80" s="86"/>
      <c r="AJ80" s="72" t="s">
        <v>110</v>
      </c>
    </row>
    <row r="81" spans="3:36"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J81" s="72" t="s">
        <v>111</v>
      </c>
    </row>
    <row r="82" spans="3:36"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J82" s="72" t="s">
        <v>112</v>
      </c>
    </row>
    <row r="83" spans="3:36">
      <c r="AE83" s="86"/>
      <c r="AF83" s="86"/>
      <c r="AG83" s="86"/>
      <c r="AH83" s="86"/>
      <c r="AJ83" s="72" t="s">
        <v>113</v>
      </c>
    </row>
    <row r="84" spans="3:36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J84" s="72" t="s">
        <v>114</v>
      </c>
    </row>
    <row r="85" spans="3:36"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J85" s="72" t="s">
        <v>115</v>
      </c>
    </row>
    <row r="86" spans="3:36"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J86" s="72" t="s">
        <v>116</v>
      </c>
    </row>
    <row r="87" spans="3:36"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J87" s="72" t="s">
        <v>117</v>
      </c>
    </row>
    <row r="88" spans="3:36"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J88" s="72" t="s">
        <v>118</v>
      </c>
    </row>
    <row r="89" spans="3:36"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J89" s="72" t="s">
        <v>119</v>
      </c>
    </row>
    <row r="90" spans="3:36"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J90" s="73"/>
    </row>
    <row r="91" spans="3:36"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J91" s="71" t="s">
        <v>120</v>
      </c>
    </row>
    <row r="92" spans="3:36"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J92" s="72" t="s">
        <v>110</v>
      </c>
    </row>
    <row r="93" spans="3:36"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J93" s="72" t="s">
        <v>111</v>
      </c>
    </row>
    <row r="94" spans="3:36"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J94" s="72" t="s">
        <v>112</v>
      </c>
    </row>
    <row r="95" spans="3:36">
      <c r="AJ95" s="72" t="s">
        <v>121</v>
      </c>
    </row>
    <row r="96" spans="3:36">
      <c r="AJ96" s="72" t="s">
        <v>122</v>
      </c>
    </row>
    <row r="97" spans="36:36">
      <c r="AJ97" s="72" t="s">
        <v>109</v>
      </c>
    </row>
    <row r="98" spans="36:36">
      <c r="AJ98" s="72" t="s">
        <v>123</v>
      </c>
    </row>
    <row r="99" spans="36:36">
      <c r="AJ99" s="72" t="s">
        <v>124</v>
      </c>
    </row>
    <row r="100" spans="36:36">
      <c r="AJ100" s="72" t="s">
        <v>116</v>
      </c>
    </row>
    <row r="101" spans="36:36">
      <c r="AJ101" s="72" t="s">
        <v>117</v>
      </c>
    </row>
    <row r="102" spans="36:36">
      <c r="AJ102" s="72" t="s">
        <v>125</v>
      </c>
    </row>
    <row r="103" spans="36:36">
      <c r="AJ103" s="72" t="s">
        <v>126</v>
      </c>
    </row>
    <row r="104" spans="36:36">
      <c r="AJ104" s="72" t="s">
        <v>127</v>
      </c>
    </row>
    <row r="105" spans="36:36">
      <c r="AJ105" s="72" t="s">
        <v>128</v>
      </c>
    </row>
    <row r="106" spans="36:36">
      <c r="AJ106" s="72" t="s">
        <v>129</v>
      </c>
    </row>
    <row r="107" spans="36:36">
      <c r="AJ107" s="72" t="s">
        <v>130</v>
      </c>
    </row>
    <row r="108" spans="36:36">
      <c r="AJ108" s="72" t="s">
        <v>131</v>
      </c>
    </row>
    <row r="109" spans="36:36">
      <c r="AJ109" s="74"/>
    </row>
    <row r="110" spans="36:36">
      <c r="AJ110" s="71" t="s">
        <v>132</v>
      </c>
    </row>
    <row r="111" spans="36:36">
      <c r="AJ111" s="72" t="s">
        <v>133</v>
      </c>
    </row>
    <row r="112" spans="36:36">
      <c r="AJ112" s="72" t="s">
        <v>134</v>
      </c>
    </row>
    <row r="113" spans="36:36">
      <c r="AJ113" s="72" t="s">
        <v>135</v>
      </c>
    </row>
    <row r="114" spans="36:36">
      <c r="AJ114" s="72" t="s">
        <v>136</v>
      </c>
    </row>
    <row r="115" spans="36:36">
      <c r="AJ115" s="72" t="s">
        <v>137</v>
      </c>
    </row>
    <row r="116" spans="36:36">
      <c r="AJ116" s="72" t="s">
        <v>138</v>
      </c>
    </row>
    <row r="117" spans="36:36">
      <c r="AJ117" s="72" t="s">
        <v>139</v>
      </c>
    </row>
    <row r="118" spans="36:36">
      <c r="AJ118" s="72" t="s">
        <v>140</v>
      </c>
    </row>
    <row r="119" spans="36:36">
      <c r="AJ119" s="72" t="s">
        <v>141</v>
      </c>
    </row>
    <row r="120" spans="36:36">
      <c r="AJ120" s="72" t="s">
        <v>142</v>
      </c>
    </row>
    <row r="121" spans="36:36">
      <c r="AJ121" s="72" t="s">
        <v>143</v>
      </c>
    </row>
    <row r="122" spans="36:36">
      <c r="AJ122" s="72" t="s">
        <v>144</v>
      </c>
    </row>
    <row r="123" spans="36:36">
      <c r="AJ123" s="72" t="s">
        <v>145</v>
      </c>
    </row>
    <row r="124" spans="36:36">
      <c r="AJ124" s="72" t="s">
        <v>146</v>
      </c>
    </row>
    <row r="125" spans="36:36">
      <c r="AJ125" s="72" t="s">
        <v>147</v>
      </c>
    </row>
    <row r="126" spans="36:36">
      <c r="AJ126" s="72" t="s">
        <v>148</v>
      </c>
    </row>
    <row r="127" spans="36:36">
      <c r="AJ127" s="72" t="s">
        <v>149</v>
      </c>
    </row>
    <row r="128" spans="36:36">
      <c r="AJ128" s="72" t="s">
        <v>150</v>
      </c>
    </row>
    <row r="129" spans="36:38">
      <c r="AJ129" s="72" t="s">
        <v>151</v>
      </c>
    </row>
    <row r="130" spans="36:38">
      <c r="AJ130" s="72" t="s">
        <v>152</v>
      </c>
    </row>
    <row r="131" spans="36:38">
      <c r="AJ131" s="72" t="s">
        <v>225</v>
      </c>
    </row>
    <row r="132" spans="36:38">
      <c r="AL132" s="3"/>
    </row>
    <row r="133" spans="36:38">
      <c r="AJ133" s="68" t="s">
        <v>153</v>
      </c>
      <c r="AK133" s="75" t="s">
        <v>228</v>
      </c>
      <c r="AL133" s="76"/>
    </row>
    <row r="134" spans="36:38">
      <c r="AJ134" s="69" t="s">
        <v>275</v>
      </c>
      <c r="AK134" s="3" t="s">
        <v>273</v>
      </c>
      <c r="AL134" s="77"/>
    </row>
    <row r="135" spans="36:38">
      <c r="AJ135" s="69" t="s">
        <v>276</v>
      </c>
      <c r="AK135" s="57" t="s">
        <v>274</v>
      </c>
      <c r="AL135" s="77"/>
    </row>
    <row r="136" spans="36:38">
      <c r="AJ136" s="69" t="s">
        <v>154</v>
      </c>
      <c r="AK136" s="57" t="s">
        <v>229</v>
      </c>
      <c r="AL136" s="77"/>
    </row>
    <row r="137" spans="36:38">
      <c r="AJ137" s="69" t="s">
        <v>155</v>
      </c>
      <c r="AK137" s="57" t="s">
        <v>230</v>
      </c>
      <c r="AL137" s="77"/>
    </row>
    <row r="138" spans="36:38">
      <c r="AJ138" s="69" t="s">
        <v>156</v>
      </c>
      <c r="AK138" s="57" t="s">
        <v>231</v>
      </c>
      <c r="AL138" s="77"/>
    </row>
    <row r="139" spans="36:38">
      <c r="AJ139" s="69" t="s">
        <v>157</v>
      </c>
      <c r="AK139" s="57" t="s">
        <v>232</v>
      </c>
      <c r="AL139" s="77"/>
    </row>
    <row r="140" spans="36:38">
      <c r="AJ140" s="69" t="s">
        <v>158</v>
      </c>
      <c r="AK140" s="57" t="s">
        <v>233</v>
      </c>
      <c r="AL140" s="77"/>
    </row>
    <row r="141" spans="36:38">
      <c r="AJ141" s="69" t="s">
        <v>159</v>
      </c>
      <c r="AK141" s="57" t="s">
        <v>234</v>
      </c>
      <c r="AL141" s="77"/>
    </row>
    <row r="142" spans="36:38">
      <c r="AJ142" s="69" t="s">
        <v>160</v>
      </c>
      <c r="AK142" s="57" t="s">
        <v>235</v>
      </c>
      <c r="AL142" s="77"/>
    </row>
    <row r="143" spans="36:38">
      <c r="AJ143" s="69" t="s">
        <v>161</v>
      </c>
      <c r="AK143" s="57" t="s">
        <v>236</v>
      </c>
      <c r="AL143" s="77"/>
    </row>
    <row r="144" spans="36:38">
      <c r="AJ144" s="69" t="s">
        <v>162</v>
      </c>
      <c r="AK144" s="57" t="s">
        <v>237</v>
      </c>
      <c r="AL144" s="77"/>
    </row>
    <row r="145" spans="36:38">
      <c r="AJ145" s="69" t="s">
        <v>163</v>
      </c>
      <c r="AK145" s="57" t="s">
        <v>249</v>
      </c>
      <c r="AL145" s="77"/>
    </row>
    <row r="146" spans="36:38">
      <c r="AJ146" s="69" t="s">
        <v>165</v>
      </c>
      <c r="AK146" s="57" t="s">
        <v>250</v>
      </c>
      <c r="AL146" s="77"/>
    </row>
    <row r="147" spans="36:38">
      <c r="AJ147" s="69" t="s">
        <v>166</v>
      </c>
      <c r="AK147" s="57" t="s">
        <v>238</v>
      </c>
      <c r="AL147" s="77"/>
    </row>
    <row r="148" spans="36:38">
      <c r="AJ148" s="69" t="s">
        <v>167</v>
      </c>
      <c r="AK148" s="57" t="s">
        <v>239</v>
      </c>
      <c r="AL148" s="77"/>
    </row>
    <row r="149" spans="36:38">
      <c r="AJ149" s="69" t="s">
        <v>168</v>
      </c>
      <c r="AK149" s="57" t="s">
        <v>240</v>
      </c>
      <c r="AL149" s="77"/>
    </row>
    <row r="150" spans="36:38">
      <c r="AJ150" s="69" t="s">
        <v>169</v>
      </c>
      <c r="AK150" s="57" t="s">
        <v>241</v>
      </c>
      <c r="AL150" s="77"/>
    </row>
    <row r="151" spans="36:38">
      <c r="AJ151" s="69" t="s">
        <v>170</v>
      </c>
      <c r="AK151" s="57" t="s">
        <v>242</v>
      </c>
      <c r="AL151" s="77"/>
    </row>
    <row r="152" spans="36:38">
      <c r="AJ152" s="69" t="s">
        <v>171</v>
      </c>
      <c r="AK152" s="57" t="s">
        <v>243</v>
      </c>
      <c r="AL152" s="77"/>
    </row>
    <row r="153" spans="36:38">
      <c r="AJ153" s="69" t="s">
        <v>172</v>
      </c>
      <c r="AK153" s="57" t="s">
        <v>244</v>
      </c>
      <c r="AL153" s="77"/>
    </row>
    <row r="154" spans="36:38">
      <c r="AJ154" s="69" t="s">
        <v>173</v>
      </c>
      <c r="AK154" s="57" t="s">
        <v>251</v>
      </c>
      <c r="AL154" s="77"/>
    </row>
    <row r="155" spans="36:38">
      <c r="AJ155" s="69" t="s">
        <v>174</v>
      </c>
      <c r="AK155" s="57" t="s">
        <v>252</v>
      </c>
      <c r="AL155" s="77"/>
    </row>
    <row r="156" spans="36:38">
      <c r="AJ156" s="69" t="s">
        <v>175</v>
      </c>
      <c r="AK156" s="57" t="s">
        <v>253</v>
      </c>
      <c r="AL156" s="77"/>
    </row>
    <row r="157" spans="36:38">
      <c r="AJ157" s="69" t="s">
        <v>176</v>
      </c>
      <c r="AK157" s="57" t="s">
        <v>254</v>
      </c>
      <c r="AL157" s="77"/>
    </row>
    <row r="158" spans="36:38">
      <c r="AJ158" s="69" t="s">
        <v>177</v>
      </c>
      <c r="AK158" s="57" t="s">
        <v>255</v>
      </c>
      <c r="AL158" s="77"/>
    </row>
    <row r="159" spans="36:38">
      <c r="AJ159" s="69" t="s">
        <v>178</v>
      </c>
      <c r="AK159" s="57" t="s">
        <v>245</v>
      </c>
      <c r="AL159" s="77"/>
    </row>
    <row r="160" spans="36:38">
      <c r="AJ160" s="69" t="s">
        <v>179</v>
      </c>
      <c r="AK160" s="57" t="s">
        <v>246</v>
      </c>
      <c r="AL160" s="77"/>
    </row>
    <row r="161" spans="36:38">
      <c r="AJ161" s="69" t="s">
        <v>180</v>
      </c>
      <c r="AK161" s="57" t="s">
        <v>247</v>
      </c>
      <c r="AL161" s="77"/>
    </row>
    <row r="162" spans="36:38">
      <c r="AJ162" s="69" t="s">
        <v>164</v>
      </c>
      <c r="AK162" s="57" t="s">
        <v>248</v>
      </c>
      <c r="AL162" s="77"/>
    </row>
    <row r="164" spans="36:38">
      <c r="AJ164" s="68" t="s">
        <v>271</v>
      </c>
      <c r="AK164" s="75" t="s">
        <v>272</v>
      </c>
    </row>
    <row r="165" spans="36:38">
      <c r="AJ165" s="78">
        <v>1</v>
      </c>
      <c r="AK165" s="47" t="s">
        <v>270</v>
      </c>
    </row>
    <row r="166" spans="36:38">
      <c r="AJ166" s="78">
        <v>2</v>
      </c>
      <c r="AK166" s="47" t="s">
        <v>262</v>
      </c>
    </row>
    <row r="167" spans="36:38">
      <c r="AJ167" s="78">
        <v>3</v>
      </c>
      <c r="AK167" s="47" t="s">
        <v>263</v>
      </c>
    </row>
    <row r="168" spans="36:38">
      <c r="AJ168" s="78">
        <v>4</v>
      </c>
      <c r="AK168" s="47" t="s">
        <v>264</v>
      </c>
    </row>
    <row r="169" spans="36:38">
      <c r="AJ169" s="78">
        <v>5</v>
      </c>
      <c r="AK169" s="47" t="s">
        <v>269</v>
      </c>
    </row>
    <row r="170" spans="36:38">
      <c r="AJ170" s="78">
        <v>6</v>
      </c>
      <c r="AK170" s="47" t="s">
        <v>265</v>
      </c>
    </row>
    <row r="171" spans="36:38">
      <c r="AJ171" s="78">
        <v>7</v>
      </c>
      <c r="AK171" s="47" t="s">
        <v>266</v>
      </c>
    </row>
    <row r="172" spans="36:38">
      <c r="AJ172" s="78">
        <v>8</v>
      </c>
      <c r="AK172" s="47" t="s">
        <v>267</v>
      </c>
    </row>
    <row r="173" spans="36:38">
      <c r="AJ173" s="78">
        <v>9</v>
      </c>
      <c r="AK173" s="47" t="s">
        <v>268</v>
      </c>
    </row>
  </sheetData>
  <sheetProtection formatCells="0" formatColumns="0" formatRows="0" selectLockedCells="1"/>
  <mergeCells count="236">
    <mergeCell ref="B2:AH2"/>
    <mergeCell ref="G23:Q23"/>
    <mergeCell ref="Q47:R47"/>
    <mergeCell ref="S47:T47"/>
    <mergeCell ref="U47:V47"/>
    <mergeCell ref="U49:V49"/>
    <mergeCell ref="O48:P48"/>
    <mergeCell ref="Q48:R48"/>
    <mergeCell ref="S48:T48"/>
    <mergeCell ref="O49:P49"/>
    <mergeCell ref="Q49:R49"/>
    <mergeCell ref="U48:V48"/>
    <mergeCell ref="S49:T49"/>
    <mergeCell ref="O46:P46"/>
    <mergeCell ref="M41:N41"/>
    <mergeCell ref="O41:P41"/>
    <mergeCell ref="Q41:R41"/>
    <mergeCell ref="S41:T41"/>
    <mergeCell ref="G43:H43"/>
    <mergeCell ref="I43:J43"/>
    <mergeCell ref="M37:R37"/>
    <mergeCell ref="I38:L38"/>
    <mergeCell ref="K43:L43"/>
    <mergeCell ref="O42:P42"/>
    <mergeCell ref="Q42:R42"/>
    <mergeCell ref="Q18:T18"/>
    <mergeCell ref="C19:AH19"/>
    <mergeCell ref="Q10:T10"/>
    <mergeCell ref="Q11:T11"/>
    <mergeCell ref="Q12:T12"/>
    <mergeCell ref="Q13:T13"/>
    <mergeCell ref="D20:AH20"/>
    <mergeCell ref="D21:AH21"/>
    <mergeCell ref="Q9:T9"/>
    <mergeCell ref="AD13:AF13"/>
    <mergeCell ref="AD12:AF12"/>
    <mergeCell ref="G9:J9"/>
    <mergeCell ref="V14:AF16"/>
    <mergeCell ref="V17:AF17"/>
    <mergeCell ref="AA27:AH27"/>
    <mergeCell ref="W32:Z32"/>
    <mergeCell ref="W28:Z28"/>
    <mergeCell ref="W29:Z29"/>
    <mergeCell ref="AA34:AH34"/>
    <mergeCell ref="AA35:AH35"/>
    <mergeCell ref="AA32:AH32"/>
    <mergeCell ref="C36:O36"/>
    <mergeCell ref="P36:AH36"/>
    <mergeCell ref="G26:V28"/>
    <mergeCell ref="C26:F26"/>
    <mergeCell ref="C27:F27"/>
    <mergeCell ref="C32:F32"/>
    <mergeCell ref="C33:F33"/>
    <mergeCell ref="H33:J33"/>
    <mergeCell ref="AA28:AH28"/>
    <mergeCell ref="AA31:AH31"/>
    <mergeCell ref="W27:Z27"/>
    <mergeCell ref="AE42:AF42"/>
    <mergeCell ref="C49:D49"/>
    <mergeCell ref="E49:F49"/>
    <mergeCell ref="G49:H49"/>
    <mergeCell ref="I49:J49"/>
    <mergeCell ref="K49:L49"/>
    <mergeCell ref="M49:N49"/>
    <mergeCell ref="C47:D47"/>
    <mergeCell ref="E47:F47"/>
    <mergeCell ref="G47:H47"/>
    <mergeCell ref="I47:J47"/>
    <mergeCell ref="K47:L47"/>
    <mergeCell ref="M47:N47"/>
    <mergeCell ref="C48:D48"/>
    <mergeCell ref="E48:F48"/>
    <mergeCell ref="G48:H48"/>
    <mergeCell ref="I48:J48"/>
    <mergeCell ref="M48:N48"/>
    <mergeCell ref="K48:L48"/>
    <mergeCell ref="S42:T42"/>
    <mergeCell ref="O44:P44"/>
    <mergeCell ref="Q44:R44"/>
    <mergeCell ref="AG37:AH38"/>
    <mergeCell ref="H30:J30"/>
    <mergeCell ref="S37:T37"/>
    <mergeCell ref="S38:T38"/>
    <mergeCell ref="AG48:AH48"/>
    <mergeCell ref="AG47:AH47"/>
    <mergeCell ref="U46:V46"/>
    <mergeCell ref="O47:P47"/>
    <mergeCell ref="W41:X41"/>
    <mergeCell ref="W42:X42"/>
    <mergeCell ref="W34:Z34"/>
    <mergeCell ref="W35:Z35"/>
    <mergeCell ref="W37:Z38"/>
    <mergeCell ref="Y41:Z41"/>
    <mergeCell ref="Y42:Z42"/>
    <mergeCell ref="Y46:Z46"/>
    <mergeCell ref="AA46:AB46"/>
    <mergeCell ref="AC44:AD44"/>
    <mergeCell ref="W44:X44"/>
    <mergeCell ref="U43:V43"/>
    <mergeCell ref="AC42:AD42"/>
    <mergeCell ref="W43:X43"/>
    <mergeCell ref="C22:AH22"/>
    <mergeCell ref="C43:D43"/>
    <mergeCell ref="E43:F43"/>
    <mergeCell ref="M44:N44"/>
    <mergeCell ref="W49:X49"/>
    <mergeCell ref="Y48:Z48"/>
    <mergeCell ref="R24:W24"/>
    <mergeCell ref="X24:AH24"/>
    <mergeCell ref="AG44:AH44"/>
    <mergeCell ref="AA29:AH29"/>
    <mergeCell ref="C40:AH40"/>
    <mergeCell ref="AA41:AB41"/>
    <mergeCell ref="C41:D41"/>
    <mergeCell ref="E41:F41"/>
    <mergeCell ref="AG46:AH46"/>
    <mergeCell ref="AG42:AH42"/>
    <mergeCell ref="AG43:AH43"/>
    <mergeCell ref="G46:H46"/>
    <mergeCell ref="I46:J46"/>
    <mergeCell ref="M38:R38"/>
    <mergeCell ref="AG49:AH49"/>
    <mergeCell ref="C45:AH45"/>
    <mergeCell ref="C39:U39"/>
    <mergeCell ref="S44:T44"/>
    <mergeCell ref="K44:L44"/>
    <mergeCell ref="Q46:R46"/>
    <mergeCell ref="S46:T46"/>
    <mergeCell ref="U41:V41"/>
    <mergeCell ref="U44:V44"/>
    <mergeCell ref="C42:D42"/>
    <mergeCell ref="Y49:Z49"/>
    <mergeCell ref="M43:N43"/>
    <mergeCell ref="O43:P43"/>
    <mergeCell ref="Q43:R43"/>
    <mergeCell ref="S43:T43"/>
    <mergeCell ref="C44:D44"/>
    <mergeCell ref="E44:F44"/>
    <mergeCell ref="G44:H44"/>
    <mergeCell ref="I44:J44"/>
    <mergeCell ref="W46:X46"/>
    <mergeCell ref="W47:X47"/>
    <mergeCell ref="W48:X48"/>
    <mergeCell ref="C46:D46"/>
    <mergeCell ref="E46:F46"/>
    <mergeCell ref="K46:L46"/>
    <mergeCell ref="M46:N46"/>
    <mergeCell ref="AE47:AF47"/>
    <mergeCell ref="AE48:AF48"/>
    <mergeCell ref="AE49:AF49"/>
    <mergeCell ref="Y43:Z43"/>
    <mergeCell ref="Y44:Z44"/>
    <mergeCell ref="AC47:AD47"/>
    <mergeCell ref="AC48:AD48"/>
    <mergeCell ref="Y47:Z47"/>
    <mergeCell ref="AC49:AD49"/>
    <mergeCell ref="AE46:AF46"/>
    <mergeCell ref="AC46:AD46"/>
    <mergeCell ref="AE44:AF44"/>
    <mergeCell ref="AA49:AB49"/>
    <mergeCell ref="AC43:AD43"/>
    <mergeCell ref="AA48:AB48"/>
    <mergeCell ref="AA44:AB44"/>
    <mergeCell ref="AA47:AB47"/>
    <mergeCell ref="AC41:AD41"/>
    <mergeCell ref="AE41:AF41"/>
    <mergeCell ref="C37:F38"/>
    <mergeCell ref="G37:H38"/>
    <mergeCell ref="I37:L37"/>
    <mergeCell ref="G31:V32"/>
    <mergeCell ref="G34:V35"/>
    <mergeCell ref="W31:Z31"/>
    <mergeCell ref="AA43:AB43"/>
    <mergeCell ref="U42:V42"/>
    <mergeCell ref="AE43:AF43"/>
    <mergeCell ref="G41:H41"/>
    <mergeCell ref="I41:J41"/>
    <mergeCell ref="K41:L41"/>
    <mergeCell ref="V39:AH39"/>
    <mergeCell ref="AG41:AH41"/>
    <mergeCell ref="AA37:AF38"/>
    <mergeCell ref="U37:V38"/>
    <mergeCell ref="E42:F42"/>
    <mergeCell ref="G42:H42"/>
    <mergeCell ref="I42:J42"/>
    <mergeCell ref="K42:L42"/>
    <mergeCell ref="M42:N42"/>
    <mergeCell ref="AA42:AB42"/>
    <mergeCell ref="C1:AH1"/>
    <mergeCell ref="H25:J25"/>
    <mergeCell ref="V9:AH9"/>
    <mergeCell ref="AA13:AC13"/>
    <mergeCell ref="AA12:AC12"/>
    <mergeCell ref="V12:Z12"/>
    <mergeCell ref="V13:Z13"/>
    <mergeCell ref="AA4:AA5"/>
    <mergeCell ref="AB4:AG5"/>
    <mergeCell ref="O7:AH7"/>
    <mergeCell ref="J4:J6"/>
    <mergeCell ref="K4:K6"/>
    <mergeCell ref="V18:AF18"/>
    <mergeCell ref="R23:W23"/>
    <mergeCell ref="C23:F23"/>
    <mergeCell ref="C24:F24"/>
    <mergeCell ref="G24:Q24"/>
    <mergeCell ref="X23:AH23"/>
    <mergeCell ref="B3:AH3"/>
    <mergeCell ref="Q14:T14"/>
    <mergeCell ref="Q15:T16"/>
    <mergeCell ref="Q17:T17"/>
    <mergeCell ref="V10:AF10"/>
    <mergeCell ref="V11:AF11"/>
    <mergeCell ref="AJ8:AK8"/>
    <mergeCell ref="AK4:AK5"/>
    <mergeCell ref="Y4:Z5"/>
    <mergeCell ref="AH4:AH5"/>
    <mergeCell ref="G8:J8"/>
    <mergeCell ref="L8:P8"/>
    <mergeCell ref="C7:K7"/>
    <mergeCell ref="Q8:T8"/>
    <mergeCell ref="Q4:Q6"/>
    <mergeCell ref="R4:R6"/>
    <mergeCell ref="S4:S6"/>
    <mergeCell ref="T4:T6"/>
    <mergeCell ref="U4:U6"/>
    <mergeCell ref="V4:X6"/>
    <mergeCell ref="AJ6:AK6"/>
    <mergeCell ref="C4:H6"/>
    <mergeCell ref="I4:I6"/>
    <mergeCell ref="L4:L6"/>
    <mergeCell ref="M4:M6"/>
    <mergeCell ref="N4:N6"/>
    <mergeCell ref="O4:O6"/>
    <mergeCell ref="P4:P6"/>
    <mergeCell ref="Y6:AH6"/>
    <mergeCell ref="C8:F8"/>
  </mergeCells>
  <phoneticPr fontId="1"/>
  <conditionalFormatting sqref="C44:AB44">
    <cfRule type="expression" dxfId="11" priority="2">
      <formula>AND(C44="◯",C49="")</formula>
    </cfRule>
  </conditionalFormatting>
  <conditionalFormatting sqref="C42:AF42">
    <cfRule type="expression" dxfId="10" priority="3">
      <formula>AND(C42="◯",C47="")</formula>
    </cfRule>
  </conditionalFormatting>
  <dataValidations count="4">
    <dataValidation type="list" allowBlank="1" showInputMessage="1" showErrorMessage="1" sqref="X50 AG47 AE47 AA49:AA50 Y49:Y50 Y47 C42:AG42 AC47 W49:W50 Z50 C47:U47 C49:U50 AB50 AA47 W47 C44:AB44" xr:uid="{00000000-0002-0000-0000-000000000000}">
      <formula1>$AJ$52:$AJ$53</formula1>
    </dataValidation>
    <dataValidation type="list" allowBlank="1" showInputMessage="1" sqref="V13" xr:uid="{00000000-0002-0000-0000-000001000000}">
      <formula1>$AJ$78:$AJ$89</formula1>
    </dataValidation>
    <dataValidation type="list" allowBlank="1" showInputMessage="1" showErrorMessage="1" sqref="AD8" xr:uid="{00000000-0002-0000-0000-000002000000}">
      <formula1>"1,2,3,4,5,6,7,8,9,10,11,12"</formula1>
    </dataValidation>
    <dataValidation type="list" allowBlank="1" showInputMessage="1" showErrorMessage="1" sqref="AF8" xr:uid="{00000000-0002-0000-0000-000003000000}">
      <formula1>"1,2,3,4,5,6,7,8,9,10,11,12,13,14,15,16,17,18,19,20,21,22,23,24,25,26,27,28,29,30,31"</formula1>
    </dataValidation>
  </dataValidations>
  <pageMargins left="0.78740157480314965" right="0.39370078740157483" top="0.59055118110236227" bottom="0.39370078740157483" header="0" footer="0"/>
  <pageSetup paperSize="9" scale="80" orientation="portrait" cellComments="asDisplayed" r:id="rId1"/>
  <headerFooter alignWithMargins="0">
    <oddFooter>&amp;C1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0">
              <controlPr defaultSize="0" autoFill="0" autoLine="0" autoPict="0">
                <anchor moveWithCells="1">
                  <from>
                    <xdr:col>24</xdr:col>
                    <xdr:colOff>57150</xdr:colOff>
                    <xdr:row>3</xdr:row>
                    <xdr:rowOff>184150</xdr:rowOff>
                  </from>
                  <to>
                    <xdr:col>26</xdr:col>
                    <xdr:colOff>88900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4">
              <controlPr defaultSize="0" autoFill="0" autoLine="0" autoPict="0">
                <anchor moveWithCells="1">
                  <from>
                    <xdr:col>2</xdr:col>
                    <xdr:colOff>12700</xdr:colOff>
                    <xdr:row>19</xdr:row>
                    <xdr:rowOff>12700</xdr:rowOff>
                  </from>
                  <to>
                    <xdr:col>33</xdr:col>
                    <xdr:colOff>203200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5">
              <controlPr defaultSize="0" autoFill="0" autoLine="0" autoPict="0">
                <anchor moveWithCells="1">
                  <from>
                    <xdr:col>2</xdr:col>
                    <xdr:colOff>12700</xdr:colOff>
                    <xdr:row>20</xdr:row>
                    <xdr:rowOff>12700</xdr:rowOff>
                  </from>
                  <to>
                    <xdr:col>33</xdr:col>
                    <xdr:colOff>203200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11">
              <controlPr defaultSize="0" autoFill="0" autoLine="0" autoPict="0">
                <anchor moveWithCells="1">
                  <from>
                    <xdr:col>24</xdr:col>
                    <xdr:colOff>57150</xdr:colOff>
                    <xdr:row>3</xdr:row>
                    <xdr:rowOff>19050</xdr:rowOff>
                  </from>
                  <to>
                    <xdr:col>26</xdr:col>
                    <xdr:colOff>88900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H45"/>
  <sheetViews>
    <sheetView view="pageBreakPreview" topLeftCell="B11" zoomScale="115" zoomScaleNormal="100" zoomScaleSheetLayoutView="115" workbookViewId="0">
      <selection activeCell="B1" sqref="B1"/>
    </sheetView>
  </sheetViews>
  <sheetFormatPr defaultColWidth="9" defaultRowHeight="13"/>
  <cols>
    <col min="1" max="1" width="2.36328125" style="86" hidden="1" customWidth="1"/>
    <col min="2" max="2" width="2.08984375" style="39" customWidth="1"/>
    <col min="3" max="13" width="5.6328125" style="39" customWidth="1"/>
    <col min="14" max="14" width="6.453125" style="39" customWidth="1"/>
    <col min="15" max="20" width="5.6328125" style="39" customWidth="1"/>
    <col min="21" max="21" width="2.36328125" style="39" customWidth="1"/>
    <col min="22" max="23" width="9" style="39" customWidth="1"/>
    <col min="24" max="24" width="2.453125" style="39" customWidth="1"/>
    <col min="25" max="26" width="9" style="39" customWidth="1"/>
    <col min="27" max="27" width="2.453125" style="47" customWidth="1"/>
    <col min="28" max="29" width="9" style="39" customWidth="1"/>
    <col min="30" max="16384" width="9" style="39"/>
  </cols>
  <sheetData>
    <row r="1" spans="1:27" ht="46" customHeight="1">
      <c r="C1" s="369" t="s">
        <v>317</v>
      </c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</row>
    <row r="2" spans="1:27" ht="20.65" customHeight="1">
      <c r="A2" s="86" t="s">
        <v>319</v>
      </c>
      <c r="C2" s="298" t="s">
        <v>189</v>
      </c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2"/>
      <c r="U2" s="48"/>
    </row>
    <row r="3" spans="1:27" ht="20.5" customHeight="1">
      <c r="A3" s="86">
        <v>2</v>
      </c>
      <c r="C3" s="434" t="s">
        <v>50</v>
      </c>
      <c r="D3" s="435"/>
      <c r="E3" s="436"/>
      <c r="F3" s="419" t="s">
        <v>283</v>
      </c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20"/>
      <c r="U3" s="48"/>
    </row>
    <row r="4" spans="1:27" ht="20.5" customHeight="1">
      <c r="C4" s="437"/>
      <c r="D4" s="438"/>
      <c r="E4" s="439"/>
      <c r="F4" s="421" t="s">
        <v>55</v>
      </c>
      <c r="G4" s="421"/>
      <c r="H4" s="421"/>
      <c r="I4" s="421"/>
      <c r="J4" s="421"/>
      <c r="K4" s="421"/>
      <c r="L4" s="421"/>
      <c r="M4" s="421"/>
      <c r="N4" s="421" t="s">
        <v>49</v>
      </c>
      <c r="O4" s="421"/>
      <c r="P4" s="421"/>
      <c r="Q4" s="423" t="s">
        <v>1</v>
      </c>
      <c r="R4" s="423"/>
      <c r="S4" s="423"/>
      <c r="T4" s="424"/>
    </row>
    <row r="5" spans="1:27" ht="20.5" customHeight="1">
      <c r="C5" s="440"/>
      <c r="D5" s="441"/>
      <c r="E5" s="442"/>
      <c r="F5" s="421" t="s">
        <v>56</v>
      </c>
      <c r="G5" s="421"/>
      <c r="H5" s="421"/>
      <c r="I5" s="421"/>
      <c r="J5" s="421" t="s">
        <v>57</v>
      </c>
      <c r="K5" s="421"/>
      <c r="L5" s="421"/>
      <c r="M5" s="421"/>
      <c r="N5" s="422"/>
      <c r="O5" s="422"/>
      <c r="P5" s="422"/>
      <c r="Q5" s="423"/>
      <c r="R5" s="423"/>
      <c r="S5" s="423"/>
      <c r="T5" s="424"/>
    </row>
    <row r="6" spans="1:27" ht="27" customHeight="1">
      <c r="C6" s="431"/>
      <c r="D6" s="432"/>
      <c r="E6" s="433"/>
      <c r="F6" s="428"/>
      <c r="G6" s="429"/>
      <c r="H6" s="429"/>
      <c r="I6" s="430"/>
      <c r="J6" s="428"/>
      <c r="K6" s="429"/>
      <c r="L6" s="429"/>
      <c r="M6" s="430"/>
      <c r="N6" s="428"/>
      <c r="O6" s="429"/>
      <c r="P6" s="430"/>
      <c r="Q6" s="425"/>
      <c r="R6" s="426"/>
      <c r="S6" s="426"/>
      <c r="T6" s="427"/>
      <c r="U6" s="48"/>
    </row>
    <row r="7" spans="1:27" s="86" customFormat="1" ht="20.65" customHeight="1">
      <c r="C7" s="404" t="s">
        <v>190</v>
      </c>
      <c r="D7" s="405"/>
      <c r="E7" s="405"/>
      <c r="F7" s="405"/>
      <c r="G7" s="405"/>
      <c r="H7" s="405"/>
      <c r="I7" s="405"/>
      <c r="J7" s="405"/>
      <c r="K7" s="405"/>
      <c r="L7" s="405"/>
      <c r="M7" s="405"/>
      <c r="N7" s="405"/>
      <c r="O7" s="405"/>
      <c r="P7" s="405"/>
      <c r="Q7" s="405"/>
      <c r="R7" s="405"/>
      <c r="S7" s="405"/>
      <c r="T7" s="406"/>
      <c r="V7" s="22" t="s">
        <v>298</v>
      </c>
      <c r="W7" s="35" t="s">
        <v>294</v>
      </c>
      <c r="AA7" s="80"/>
    </row>
    <row r="8" spans="1:27" s="86" customFormat="1" ht="27" customHeight="1">
      <c r="C8" s="33"/>
      <c r="D8" s="407" t="s">
        <v>78</v>
      </c>
      <c r="E8" s="407"/>
      <c r="F8" s="407"/>
      <c r="G8" s="407"/>
      <c r="H8" s="407"/>
      <c r="I8" s="407"/>
      <c r="J8" s="407"/>
      <c r="K8" s="407" t="s">
        <v>76</v>
      </c>
      <c r="L8" s="407"/>
      <c r="M8" s="407"/>
      <c r="N8" s="407"/>
      <c r="O8" s="407" t="s">
        <v>77</v>
      </c>
      <c r="P8" s="407"/>
      <c r="Q8" s="407"/>
      <c r="R8" s="407"/>
      <c r="S8" s="407" t="s">
        <v>12</v>
      </c>
      <c r="T8" s="443"/>
      <c r="V8" s="23">
        <f>COUNTA(D8:D19)-1-W8</f>
        <v>0</v>
      </c>
      <c r="W8" s="23">
        <f>IF(OR(D9="なし",D9="該当なし",D9="該当者なし",D9="非該当"),1,0)</f>
        <v>0</v>
      </c>
      <c r="AA8" s="80"/>
    </row>
    <row r="9" spans="1:27" s="86" customFormat="1" ht="27" customHeight="1">
      <c r="C9" s="89">
        <v>1</v>
      </c>
      <c r="D9" s="416"/>
      <c r="E9" s="416"/>
      <c r="F9" s="416"/>
      <c r="G9" s="416"/>
      <c r="H9" s="416"/>
      <c r="I9" s="416"/>
      <c r="J9" s="416"/>
      <c r="K9" s="416"/>
      <c r="L9" s="416"/>
      <c r="M9" s="416"/>
      <c r="N9" s="416"/>
      <c r="O9" s="275"/>
      <c r="P9" s="275"/>
      <c r="Q9" s="275"/>
      <c r="R9" s="275"/>
      <c r="S9" s="417"/>
      <c r="T9" s="418"/>
      <c r="U9" s="28"/>
      <c r="V9" s="86" t="b">
        <v>0</v>
      </c>
      <c r="AA9" s="80"/>
    </row>
    <row r="10" spans="1:27" s="86" customFormat="1" ht="27" customHeight="1">
      <c r="C10" s="89">
        <v>2</v>
      </c>
      <c r="D10" s="416"/>
      <c r="E10" s="416"/>
      <c r="F10" s="416"/>
      <c r="G10" s="416"/>
      <c r="H10" s="416"/>
      <c r="I10" s="416"/>
      <c r="J10" s="416"/>
      <c r="K10" s="416"/>
      <c r="L10" s="416"/>
      <c r="M10" s="416"/>
      <c r="N10" s="416"/>
      <c r="O10" s="275"/>
      <c r="P10" s="275"/>
      <c r="Q10" s="275"/>
      <c r="R10" s="275"/>
      <c r="S10" s="417"/>
      <c r="T10" s="418"/>
      <c r="AA10" s="80"/>
    </row>
    <row r="11" spans="1:27" s="86" customFormat="1" ht="27" customHeight="1">
      <c r="C11" s="89">
        <v>3</v>
      </c>
      <c r="D11" s="416"/>
      <c r="E11" s="416"/>
      <c r="F11" s="416"/>
      <c r="G11" s="416"/>
      <c r="H11" s="416"/>
      <c r="I11" s="416"/>
      <c r="J11" s="416"/>
      <c r="K11" s="416"/>
      <c r="L11" s="416"/>
      <c r="M11" s="416"/>
      <c r="N11" s="416"/>
      <c r="O11" s="275"/>
      <c r="P11" s="275"/>
      <c r="Q11" s="275"/>
      <c r="R11" s="275"/>
      <c r="S11" s="417"/>
      <c r="T11" s="418"/>
      <c r="AA11" s="80"/>
    </row>
    <row r="12" spans="1:27" s="86" customFormat="1" ht="27" customHeight="1">
      <c r="C12" s="89">
        <v>4</v>
      </c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275"/>
      <c r="P12" s="275"/>
      <c r="Q12" s="275"/>
      <c r="R12" s="275"/>
      <c r="S12" s="417"/>
      <c r="T12" s="418"/>
      <c r="AA12" s="80"/>
    </row>
    <row r="13" spans="1:27" s="86" customFormat="1" ht="27" customHeight="1">
      <c r="C13" s="89">
        <v>5</v>
      </c>
      <c r="D13" s="416"/>
      <c r="E13" s="416"/>
      <c r="F13" s="416"/>
      <c r="G13" s="416"/>
      <c r="H13" s="416"/>
      <c r="I13" s="416"/>
      <c r="J13" s="416"/>
      <c r="K13" s="416"/>
      <c r="L13" s="416"/>
      <c r="M13" s="416"/>
      <c r="N13" s="416"/>
      <c r="O13" s="275"/>
      <c r="P13" s="275"/>
      <c r="Q13" s="275"/>
      <c r="R13" s="275"/>
      <c r="S13" s="417"/>
      <c r="T13" s="418"/>
      <c r="AA13" s="80"/>
    </row>
    <row r="14" spans="1:27" s="86" customFormat="1" ht="27" customHeight="1">
      <c r="C14" s="89">
        <v>6</v>
      </c>
      <c r="D14" s="416"/>
      <c r="E14" s="416"/>
      <c r="F14" s="416"/>
      <c r="G14" s="416"/>
      <c r="H14" s="416"/>
      <c r="I14" s="416"/>
      <c r="J14" s="416"/>
      <c r="K14" s="416"/>
      <c r="L14" s="416"/>
      <c r="M14" s="416"/>
      <c r="N14" s="416"/>
      <c r="O14" s="275"/>
      <c r="P14" s="275"/>
      <c r="Q14" s="275"/>
      <c r="R14" s="275"/>
      <c r="S14" s="417"/>
      <c r="T14" s="418"/>
      <c r="AA14" s="80"/>
    </row>
    <row r="15" spans="1:27" s="86" customFormat="1" ht="27" customHeight="1">
      <c r="C15" s="89">
        <v>7</v>
      </c>
      <c r="D15" s="416"/>
      <c r="E15" s="416"/>
      <c r="F15" s="416"/>
      <c r="G15" s="416"/>
      <c r="H15" s="416"/>
      <c r="I15" s="416"/>
      <c r="J15" s="416"/>
      <c r="K15" s="416"/>
      <c r="L15" s="416"/>
      <c r="M15" s="416"/>
      <c r="N15" s="416"/>
      <c r="O15" s="275"/>
      <c r="P15" s="275"/>
      <c r="Q15" s="275"/>
      <c r="R15" s="275"/>
      <c r="S15" s="417"/>
      <c r="T15" s="418"/>
      <c r="AA15" s="80"/>
    </row>
    <row r="16" spans="1:27" s="86" customFormat="1" ht="27" customHeight="1">
      <c r="C16" s="89">
        <v>8</v>
      </c>
      <c r="D16" s="416"/>
      <c r="E16" s="416"/>
      <c r="F16" s="416"/>
      <c r="G16" s="416"/>
      <c r="H16" s="416"/>
      <c r="I16" s="416"/>
      <c r="J16" s="416"/>
      <c r="K16" s="416"/>
      <c r="L16" s="416"/>
      <c r="M16" s="416"/>
      <c r="N16" s="416"/>
      <c r="O16" s="275"/>
      <c r="P16" s="275"/>
      <c r="Q16" s="275"/>
      <c r="R16" s="275"/>
      <c r="S16" s="417"/>
      <c r="T16" s="418"/>
      <c r="AA16" s="80"/>
    </row>
    <row r="17" spans="3:34" s="86" customFormat="1" ht="27" customHeight="1">
      <c r="C17" s="89">
        <v>9</v>
      </c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275"/>
      <c r="P17" s="275"/>
      <c r="Q17" s="275"/>
      <c r="R17" s="275"/>
      <c r="S17" s="417"/>
      <c r="T17" s="418"/>
      <c r="AA17" s="80"/>
    </row>
    <row r="18" spans="3:34" s="86" customFormat="1" ht="27" customHeight="1">
      <c r="C18" s="91">
        <v>10</v>
      </c>
      <c r="D18" s="410"/>
      <c r="E18" s="410"/>
      <c r="F18" s="410"/>
      <c r="G18" s="410"/>
      <c r="H18" s="410"/>
      <c r="I18" s="410"/>
      <c r="J18" s="410"/>
      <c r="K18" s="410"/>
      <c r="L18" s="410"/>
      <c r="M18" s="410"/>
      <c r="N18" s="410"/>
      <c r="O18" s="290"/>
      <c r="P18" s="290"/>
      <c r="Q18" s="290"/>
      <c r="R18" s="290"/>
      <c r="S18" s="411"/>
      <c r="T18" s="412"/>
      <c r="AA18" s="80"/>
    </row>
    <row r="19" spans="3:34" ht="20.65" customHeight="1">
      <c r="C19" s="413" t="s">
        <v>318</v>
      </c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2"/>
    </row>
    <row r="20" spans="3:34" ht="30.25" customHeight="1">
      <c r="C20" s="370" t="s">
        <v>277</v>
      </c>
      <c r="D20" s="371"/>
      <c r="E20" s="371"/>
      <c r="F20" s="40" t="s">
        <v>92</v>
      </c>
      <c r="G20" s="41" t="s">
        <v>93</v>
      </c>
      <c r="H20" s="379" t="s">
        <v>94</v>
      </c>
      <c r="I20" s="379"/>
      <c r="J20" s="379"/>
      <c r="K20" s="379"/>
      <c r="L20" s="380"/>
      <c r="M20" s="392" t="s">
        <v>278</v>
      </c>
      <c r="N20" s="393"/>
      <c r="O20" s="393"/>
      <c r="P20" s="393"/>
      <c r="Q20" s="393"/>
      <c r="R20" s="394"/>
      <c r="S20" s="55"/>
      <c r="T20" s="56"/>
      <c r="V20" s="1"/>
      <c r="W20" s="27" t="b">
        <f>IF(OR(V20=TRUE,V20=""),FALSE,TRUE)</f>
        <v>0</v>
      </c>
      <c r="Y20" s="27" t="str">
        <f>TEXT(S20*10 + T20,"00")</f>
        <v>00</v>
      </c>
    </row>
    <row r="21" spans="3:34" ht="30.25" hidden="1" customHeight="1">
      <c r="C21" s="49"/>
      <c r="D21" s="50"/>
      <c r="E21" s="50"/>
      <c r="F21" s="51"/>
      <c r="G21" s="51"/>
      <c r="H21" s="51"/>
      <c r="I21" s="51"/>
      <c r="J21" s="51"/>
      <c r="K21" s="51"/>
      <c r="L21" s="51"/>
      <c r="M21" s="50"/>
      <c r="N21" s="50"/>
      <c r="O21" s="50"/>
      <c r="P21" s="52"/>
      <c r="Q21" s="52"/>
      <c r="R21" s="52"/>
      <c r="S21" s="52"/>
      <c r="T21" s="53"/>
    </row>
    <row r="22" spans="3:34" s="86" customFormat="1" ht="20.65" customHeight="1">
      <c r="C22" s="404" t="s">
        <v>191</v>
      </c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5"/>
      <c r="P22" s="405"/>
      <c r="Q22" s="405"/>
      <c r="R22" s="405"/>
      <c r="S22" s="405"/>
      <c r="T22" s="406"/>
      <c r="V22" s="22" t="s">
        <v>299</v>
      </c>
      <c r="W22" s="35" t="s">
        <v>294</v>
      </c>
      <c r="AA22" s="80"/>
    </row>
    <row r="23" spans="3:34" s="86" customFormat="1" ht="27" customHeight="1">
      <c r="C23" s="33"/>
      <c r="D23" s="407" t="s">
        <v>78</v>
      </c>
      <c r="E23" s="407"/>
      <c r="F23" s="407"/>
      <c r="G23" s="407"/>
      <c r="H23" s="407"/>
      <c r="I23" s="407"/>
      <c r="J23" s="407"/>
      <c r="K23" s="407" t="s">
        <v>76</v>
      </c>
      <c r="L23" s="407"/>
      <c r="M23" s="407"/>
      <c r="N23" s="407"/>
      <c r="O23" s="314" t="s">
        <v>77</v>
      </c>
      <c r="P23" s="414"/>
      <c r="Q23" s="414"/>
      <c r="R23" s="414"/>
      <c r="S23" s="414"/>
      <c r="T23" s="415"/>
      <c r="V23" s="23">
        <f>COUNTA(D23:D26)-1-W23</f>
        <v>0</v>
      </c>
      <c r="W23" s="23">
        <f>IF(OR(D24="なし",D24="該当なし",D24="該当者なし",D24="非該当"),1,0)</f>
        <v>0</v>
      </c>
      <c r="AA23" s="80"/>
    </row>
    <row r="24" spans="3:34" s="86" customFormat="1" ht="27" customHeight="1">
      <c r="C24" s="89">
        <v>1</v>
      </c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86"/>
      <c r="P24" s="285"/>
      <c r="Q24" s="285"/>
      <c r="R24" s="285"/>
      <c r="S24" s="285"/>
      <c r="T24" s="315"/>
      <c r="U24" s="28"/>
      <c r="AA24" s="80"/>
    </row>
    <row r="25" spans="3:34" s="86" customFormat="1" ht="27" customHeight="1">
      <c r="C25" s="89">
        <v>2</v>
      </c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96"/>
      <c r="P25" s="331"/>
      <c r="Q25" s="331"/>
      <c r="R25" s="331"/>
      <c r="S25" s="331"/>
      <c r="T25" s="395"/>
      <c r="AA25" s="80"/>
    </row>
    <row r="26" spans="3:34" ht="19.5" customHeight="1">
      <c r="C26" s="396" t="s">
        <v>352</v>
      </c>
      <c r="D26" s="397"/>
      <c r="E26" s="397"/>
      <c r="F26" s="397"/>
      <c r="G26" s="397"/>
      <c r="H26" s="397"/>
      <c r="I26" s="397"/>
      <c r="J26" s="397"/>
      <c r="K26" s="397"/>
      <c r="L26" s="397"/>
      <c r="M26" s="397"/>
      <c r="N26" s="397"/>
      <c r="O26" s="397"/>
      <c r="P26" s="397"/>
      <c r="Q26" s="397"/>
      <c r="R26" s="397"/>
      <c r="S26" s="397"/>
      <c r="T26" s="398"/>
      <c r="V26" s="46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6"/>
    </row>
    <row r="27" spans="3:34" ht="20.5" customHeight="1">
      <c r="C27" s="401" t="s">
        <v>330</v>
      </c>
      <c r="D27" s="402"/>
      <c r="E27" s="402"/>
      <c r="F27" s="402"/>
      <c r="G27" s="402"/>
      <c r="H27" s="402"/>
      <c r="I27" s="402"/>
      <c r="J27" s="402"/>
      <c r="K27" s="402"/>
      <c r="L27" s="402"/>
      <c r="M27" s="402"/>
      <c r="N27" s="402"/>
      <c r="O27" s="402"/>
      <c r="P27" s="402"/>
      <c r="Q27" s="402"/>
      <c r="R27" s="402"/>
      <c r="S27" s="402"/>
      <c r="T27" s="403"/>
      <c r="AA27" s="39"/>
    </row>
    <row r="28" spans="3:34" ht="30.25" customHeight="1">
      <c r="C28" s="399" t="s">
        <v>359</v>
      </c>
      <c r="D28" s="400"/>
      <c r="E28" s="400"/>
      <c r="F28" s="408" t="s">
        <v>358</v>
      </c>
      <c r="G28" s="408"/>
      <c r="H28" s="408"/>
      <c r="I28" s="400" t="s">
        <v>360</v>
      </c>
      <c r="J28" s="400"/>
      <c r="K28" s="400"/>
      <c r="L28" s="408" t="s">
        <v>358</v>
      </c>
      <c r="M28" s="408"/>
      <c r="N28" s="408"/>
      <c r="O28" s="400" t="s">
        <v>361</v>
      </c>
      <c r="P28" s="400"/>
      <c r="Q28" s="400"/>
      <c r="R28" s="408" t="s">
        <v>358</v>
      </c>
      <c r="S28" s="408"/>
      <c r="T28" s="409"/>
      <c r="U28" s="84"/>
      <c r="V28" s="1" t="b">
        <v>1</v>
      </c>
      <c r="W28" s="27" t="b">
        <f>IF(OR(V28=TRUE,V28=""),FALSE,TRUE)</f>
        <v>0</v>
      </c>
      <c r="X28" s="36"/>
      <c r="Y28" s="1" t="b">
        <v>0</v>
      </c>
      <c r="Z28" s="27" t="b">
        <f>IF(OR(Y28=TRUE,Y28=""),FALSE,TRUE)</f>
        <v>1</v>
      </c>
      <c r="AA28" s="36"/>
      <c r="AB28" s="1" t="b">
        <v>1</v>
      </c>
      <c r="AC28" s="27" t="b">
        <f>IF(OR(AB28=TRUE,AB28=""),FALSE,TRUE)</f>
        <v>0</v>
      </c>
    </row>
    <row r="29" spans="3:34" ht="20.5" customHeight="1">
      <c r="C29" s="401" t="s">
        <v>327</v>
      </c>
      <c r="D29" s="402"/>
      <c r="E29" s="402"/>
      <c r="F29" s="402"/>
      <c r="G29" s="402"/>
      <c r="H29" s="402"/>
      <c r="I29" s="402"/>
      <c r="J29" s="402"/>
      <c r="K29" s="402"/>
      <c r="L29" s="402"/>
      <c r="M29" s="402"/>
      <c r="N29" s="402"/>
      <c r="O29" s="402"/>
      <c r="P29" s="402"/>
      <c r="Q29" s="402"/>
      <c r="R29" s="402"/>
      <c r="S29" s="402"/>
      <c r="T29" s="403"/>
      <c r="AA29" s="39"/>
    </row>
    <row r="30" spans="3:34" ht="27" customHeight="1">
      <c r="C30" s="448" t="s">
        <v>324</v>
      </c>
      <c r="D30" s="389"/>
      <c r="E30" s="389"/>
      <c r="F30" s="449" t="s">
        <v>92</v>
      </c>
      <c r="G30" s="381"/>
      <c r="H30" s="381"/>
      <c r="I30" s="381"/>
      <c r="J30" s="381" t="s">
        <v>93</v>
      </c>
      <c r="K30" s="381"/>
      <c r="L30" s="381"/>
      <c r="M30" s="381"/>
      <c r="N30" s="450"/>
      <c r="O30" s="450"/>
      <c r="P30" s="450"/>
      <c r="Q30" s="450"/>
      <c r="R30" s="450"/>
      <c r="S30" s="450"/>
      <c r="T30" s="451"/>
      <c r="V30" s="1" t="b">
        <v>1</v>
      </c>
      <c r="W30" s="27" t="b">
        <f>IF(OR(V30=TRUE,V30=""),FALSE,TRUE)</f>
        <v>0</v>
      </c>
      <c r="AA30" s="39"/>
    </row>
    <row r="31" spans="3:34" ht="20.5" customHeight="1">
      <c r="C31" s="401" t="s">
        <v>325</v>
      </c>
      <c r="D31" s="402"/>
      <c r="E31" s="402"/>
      <c r="F31" s="402"/>
      <c r="G31" s="402"/>
      <c r="H31" s="402"/>
      <c r="I31" s="402"/>
      <c r="J31" s="402"/>
      <c r="K31" s="402"/>
      <c r="L31" s="402"/>
      <c r="M31" s="402"/>
      <c r="N31" s="402"/>
      <c r="O31" s="402"/>
      <c r="P31" s="402"/>
      <c r="Q31" s="402"/>
      <c r="R31" s="402"/>
      <c r="S31" s="402"/>
      <c r="T31" s="403"/>
      <c r="AA31" s="39"/>
    </row>
    <row r="32" spans="3:34" ht="27" customHeight="1">
      <c r="C32" s="448" t="s">
        <v>326</v>
      </c>
      <c r="D32" s="389"/>
      <c r="E32" s="389"/>
      <c r="F32" s="449" t="s">
        <v>92</v>
      </c>
      <c r="G32" s="381"/>
      <c r="H32" s="381"/>
      <c r="I32" s="381"/>
      <c r="J32" s="381" t="s">
        <v>93</v>
      </c>
      <c r="K32" s="381"/>
      <c r="L32" s="381"/>
      <c r="M32" s="381"/>
      <c r="N32" s="450"/>
      <c r="O32" s="450"/>
      <c r="P32" s="450"/>
      <c r="Q32" s="450"/>
      <c r="R32" s="450"/>
      <c r="S32" s="450"/>
      <c r="T32" s="451"/>
      <c r="V32" s="1" t="b">
        <v>1</v>
      </c>
      <c r="W32" s="27" t="b">
        <f>IF(OR(V32=TRUE,V32=""),FALSE,TRUE)</f>
        <v>0</v>
      </c>
      <c r="AA32" s="39"/>
    </row>
    <row r="33" spans="3:27" ht="20.25" customHeight="1">
      <c r="C33" s="452" t="s">
        <v>334</v>
      </c>
      <c r="D33" s="453"/>
      <c r="E33" s="453"/>
      <c r="F33" s="453"/>
      <c r="G33" s="453"/>
      <c r="H33" s="453"/>
      <c r="I33" s="453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4"/>
      <c r="V33" s="39" t="b">
        <v>0</v>
      </c>
      <c r="W33" s="39" t="b">
        <v>0</v>
      </c>
      <c r="AA33" s="39"/>
    </row>
    <row r="34" spans="3:27" ht="20.25" customHeight="1">
      <c r="C34" s="446"/>
      <c r="D34" s="447"/>
      <c r="E34" s="447"/>
      <c r="F34" s="447"/>
      <c r="G34" s="447"/>
      <c r="H34" s="447"/>
      <c r="I34" s="447"/>
      <c r="J34" s="447"/>
      <c r="K34" s="447"/>
      <c r="L34" s="444" t="s">
        <v>332</v>
      </c>
      <c r="M34" s="444"/>
      <c r="N34" s="444"/>
      <c r="O34" s="444"/>
      <c r="P34" s="444"/>
      <c r="Q34" s="444"/>
      <c r="R34" s="444"/>
      <c r="S34" s="444"/>
      <c r="T34" s="445"/>
      <c r="V34" s="39" t="b">
        <v>0</v>
      </c>
      <c r="W34" s="39" t="b">
        <v>0</v>
      </c>
      <c r="AA34" s="39"/>
    </row>
    <row r="35" spans="3:27" ht="27" customHeight="1">
      <c r="C35" s="448" t="s">
        <v>324</v>
      </c>
      <c r="D35" s="389"/>
      <c r="E35" s="389"/>
      <c r="F35" s="449" t="s">
        <v>92</v>
      </c>
      <c r="G35" s="381"/>
      <c r="H35" s="381"/>
      <c r="I35" s="381"/>
      <c r="J35" s="381" t="s">
        <v>93</v>
      </c>
      <c r="K35" s="381"/>
      <c r="L35" s="381"/>
      <c r="M35" s="381"/>
      <c r="N35" s="450"/>
      <c r="O35" s="450"/>
      <c r="P35" s="450"/>
      <c r="Q35" s="450"/>
      <c r="R35" s="450"/>
      <c r="S35" s="450"/>
      <c r="T35" s="451"/>
      <c r="V35" s="2" t="b">
        <v>0</v>
      </c>
      <c r="W35" s="2" t="b">
        <v>0</v>
      </c>
      <c r="AA35" s="39"/>
    </row>
    <row r="36" spans="3:27" ht="20.25" customHeight="1">
      <c r="C36" s="452" t="s">
        <v>333</v>
      </c>
      <c r="D36" s="453"/>
      <c r="E36" s="453"/>
      <c r="F36" s="453"/>
      <c r="G36" s="453"/>
      <c r="H36" s="453"/>
      <c r="I36" s="453"/>
      <c r="J36" s="453"/>
      <c r="K36" s="453"/>
      <c r="L36" s="453"/>
      <c r="M36" s="453"/>
      <c r="N36" s="453"/>
      <c r="O36" s="453"/>
      <c r="P36" s="453"/>
      <c r="Q36" s="453"/>
      <c r="R36" s="453"/>
      <c r="S36" s="453"/>
      <c r="T36" s="454"/>
      <c r="V36" s="39" t="b">
        <v>0</v>
      </c>
      <c r="W36" s="39" t="b">
        <v>0</v>
      </c>
      <c r="AA36" s="39"/>
    </row>
    <row r="37" spans="3:27" ht="20.25" customHeight="1">
      <c r="C37" s="113"/>
      <c r="D37" s="114"/>
      <c r="E37" s="114"/>
      <c r="F37" s="114"/>
      <c r="G37" s="114"/>
      <c r="H37" s="455" t="s">
        <v>362</v>
      </c>
      <c r="I37" s="456"/>
      <c r="J37" s="456"/>
      <c r="K37" s="456"/>
      <c r="L37" s="456"/>
      <c r="M37" s="456"/>
      <c r="N37" s="456"/>
      <c r="O37" s="456"/>
      <c r="P37" s="456"/>
      <c r="Q37" s="456"/>
      <c r="R37" s="456"/>
      <c r="S37" s="456"/>
      <c r="T37" s="457"/>
      <c r="V37" s="39" t="b">
        <v>0</v>
      </c>
      <c r="W37" s="39" t="b">
        <v>0</v>
      </c>
      <c r="AA37" s="39"/>
    </row>
    <row r="38" spans="3:27" ht="27" customHeight="1">
      <c r="C38" s="448" t="s">
        <v>328</v>
      </c>
      <c r="D38" s="389"/>
      <c r="E38" s="389"/>
      <c r="F38" s="449" t="s">
        <v>92</v>
      </c>
      <c r="G38" s="381"/>
      <c r="H38" s="381"/>
      <c r="I38" s="381"/>
      <c r="J38" s="381" t="s">
        <v>93</v>
      </c>
      <c r="K38" s="381"/>
      <c r="L38" s="381"/>
      <c r="M38" s="381"/>
      <c r="N38" s="450"/>
      <c r="O38" s="450"/>
      <c r="P38" s="450"/>
      <c r="Q38" s="450"/>
      <c r="R38" s="450"/>
      <c r="S38" s="450"/>
      <c r="T38" s="451"/>
      <c r="V38" s="2" t="b">
        <v>1</v>
      </c>
      <c r="W38" s="2" t="b">
        <v>1</v>
      </c>
      <c r="AA38" s="39"/>
    </row>
    <row r="39" spans="3:27" s="86" customFormat="1" ht="19.5" customHeight="1">
      <c r="C39" s="298" t="s">
        <v>192</v>
      </c>
      <c r="D39" s="300"/>
      <c r="E39" s="300"/>
      <c r="F39" s="300"/>
      <c r="G39" s="300"/>
      <c r="H39" s="300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2"/>
      <c r="AA39" s="80"/>
    </row>
    <row r="40" spans="3:27" s="86" customFormat="1" ht="30.25" customHeight="1">
      <c r="C40" s="370" t="s">
        <v>39</v>
      </c>
      <c r="D40" s="371"/>
      <c r="E40" s="371"/>
      <c r="F40" s="40" t="s">
        <v>92</v>
      </c>
      <c r="G40" s="41" t="s">
        <v>93</v>
      </c>
      <c r="H40" s="379" t="s">
        <v>94</v>
      </c>
      <c r="I40" s="379"/>
      <c r="J40" s="379"/>
      <c r="K40" s="379"/>
      <c r="L40" s="380"/>
      <c r="M40" s="392" t="s">
        <v>40</v>
      </c>
      <c r="N40" s="393"/>
      <c r="O40" s="393"/>
      <c r="P40" s="394"/>
      <c r="Q40" s="24"/>
      <c r="R40" s="42" t="s">
        <v>285</v>
      </c>
      <c r="S40" s="19"/>
      <c r="T40" s="43" t="s">
        <v>286</v>
      </c>
      <c r="V40" s="1"/>
      <c r="W40" s="27" t="b">
        <f>IF(OR(V40=TRUE,V40=""),FALSE,TRUE)</f>
        <v>0</v>
      </c>
      <c r="AA40" s="80"/>
    </row>
    <row r="41" spans="3:27" s="86" customFormat="1" ht="19.5" customHeight="1">
      <c r="C41" s="298" t="s">
        <v>193</v>
      </c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2"/>
      <c r="AA41" s="80"/>
    </row>
    <row r="42" spans="3:27" s="86" customFormat="1" ht="30.25" customHeight="1">
      <c r="C42" s="387" t="s">
        <v>39</v>
      </c>
      <c r="D42" s="388"/>
      <c r="E42" s="388"/>
      <c r="F42" s="90" t="s">
        <v>92</v>
      </c>
      <c r="G42" s="44" t="s">
        <v>93</v>
      </c>
      <c r="H42" s="381" t="s">
        <v>94</v>
      </c>
      <c r="I42" s="381"/>
      <c r="J42" s="381"/>
      <c r="K42" s="381"/>
      <c r="L42" s="382"/>
      <c r="M42" s="389" t="s">
        <v>70</v>
      </c>
      <c r="N42" s="389"/>
      <c r="O42" s="389" t="s">
        <v>46</v>
      </c>
      <c r="P42" s="389"/>
      <c r="Q42" s="383"/>
      <c r="R42" s="384"/>
      <c r="S42" s="384"/>
      <c r="T42" s="54" t="s">
        <v>48</v>
      </c>
      <c r="V42" s="1"/>
      <c r="W42" s="27" t="b">
        <f>IF(OR(V42=TRUE,V42=""),FALSE,TRUE)</f>
        <v>0</v>
      </c>
      <c r="AA42" s="80"/>
    </row>
    <row r="43" spans="3:27" s="86" customFormat="1" ht="30.25" customHeight="1">
      <c r="C43" s="390" t="s">
        <v>45</v>
      </c>
      <c r="D43" s="391"/>
      <c r="E43" s="391"/>
      <c r="F43" s="378" t="s">
        <v>351</v>
      </c>
      <c r="G43" s="376"/>
      <c r="H43" s="376"/>
      <c r="I43" s="42" t="s">
        <v>95</v>
      </c>
      <c r="J43" s="376" t="s">
        <v>351</v>
      </c>
      <c r="K43" s="376"/>
      <c r="L43" s="377"/>
      <c r="M43" s="373"/>
      <c r="N43" s="373"/>
      <c r="O43" s="373" t="s">
        <v>47</v>
      </c>
      <c r="P43" s="373"/>
      <c r="Q43" s="385"/>
      <c r="R43" s="386"/>
      <c r="S43" s="386"/>
      <c r="T43" s="43" t="s">
        <v>48</v>
      </c>
      <c r="AA43" s="80"/>
    </row>
    <row r="44" spans="3:27" s="86" customFormat="1" ht="19.5" customHeight="1">
      <c r="C44" s="298" t="s">
        <v>194</v>
      </c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2"/>
      <c r="AA44" s="80"/>
    </row>
    <row r="45" spans="3:27" s="86" customFormat="1" ht="30.25" customHeight="1">
      <c r="C45" s="370" t="s">
        <v>61</v>
      </c>
      <c r="D45" s="371"/>
      <c r="E45" s="371"/>
      <c r="F45" s="372"/>
      <c r="G45" s="372"/>
      <c r="H45" s="372"/>
      <c r="I45" s="372"/>
      <c r="J45" s="372"/>
      <c r="K45" s="372"/>
      <c r="L45" s="372"/>
      <c r="M45" s="373" t="s">
        <v>62</v>
      </c>
      <c r="N45" s="373"/>
      <c r="O45" s="374" t="s">
        <v>350</v>
      </c>
      <c r="P45" s="374"/>
      <c r="Q45" s="374"/>
      <c r="R45" s="374"/>
      <c r="S45" s="374"/>
      <c r="T45" s="375"/>
      <c r="U45" s="28"/>
      <c r="AA45" s="80"/>
    </row>
  </sheetData>
  <sheetProtection formatCells="0" formatColumns="0" formatRows="0" selectLockedCells="1"/>
  <mergeCells count="124">
    <mergeCell ref="L34:T34"/>
    <mergeCell ref="C34:K34"/>
    <mergeCell ref="C38:E38"/>
    <mergeCell ref="F38:I38"/>
    <mergeCell ref="J38:M38"/>
    <mergeCell ref="N38:T38"/>
    <mergeCell ref="C29:T29"/>
    <mergeCell ref="C30:E30"/>
    <mergeCell ref="F30:I30"/>
    <mergeCell ref="J30:M30"/>
    <mergeCell ref="N30:T30"/>
    <mergeCell ref="F32:I32"/>
    <mergeCell ref="J32:M32"/>
    <mergeCell ref="N32:T32"/>
    <mergeCell ref="C33:T33"/>
    <mergeCell ref="C35:E35"/>
    <mergeCell ref="F35:I35"/>
    <mergeCell ref="J35:M35"/>
    <mergeCell ref="N35:T35"/>
    <mergeCell ref="C36:T36"/>
    <mergeCell ref="C32:E32"/>
    <mergeCell ref="H37:T37"/>
    <mergeCell ref="C7:T7"/>
    <mergeCell ref="D8:J8"/>
    <mergeCell ref="K8:N8"/>
    <mergeCell ref="O8:R8"/>
    <mergeCell ref="S8:T8"/>
    <mergeCell ref="D9:J9"/>
    <mergeCell ref="K9:N9"/>
    <mergeCell ref="O9:R9"/>
    <mergeCell ref="S9:T9"/>
    <mergeCell ref="K12:N12"/>
    <mergeCell ref="O12:R12"/>
    <mergeCell ref="S12:T12"/>
    <mergeCell ref="D13:J13"/>
    <mergeCell ref="K13:N13"/>
    <mergeCell ref="O13:R13"/>
    <mergeCell ref="S13:T13"/>
    <mergeCell ref="D10:J10"/>
    <mergeCell ref="K10:N10"/>
    <mergeCell ref="O10:R10"/>
    <mergeCell ref="S10:T10"/>
    <mergeCell ref="D11:J11"/>
    <mergeCell ref="K11:N11"/>
    <mergeCell ref="O11:R11"/>
    <mergeCell ref="S11:T11"/>
    <mergeCell ref="D12:J12"/>
    <mergeCell ref="C2:T2"/>
    <mergeCell ref="F3:T3"/>
    <mergeCell ref="F4:M4"/>
    <mergeCell ref="N4:P5"/>
    <mergeCell ref="Q4:T5"/>
    <mergeCell ref="F5:I5"/>
    <mergeCell ref="J5:M5"/>
    <mergeCell ref="Q6:T6"/>
    <mergeCell ref="N6:P6"/>
    <mergeCell ref="J6:M6"/>
    <mergeCell ref="F6:I6"/>
    <mergeCell ref="C6:E6"/>
    <mergeCell ref="C3:E5"/>
    <mergeCell ref="D16:J16"/>
    <mergeCell ref="K16:N16"/>
    <mergeCell ref="O16:R16"/>
    <mergeCell ref="S16:T16"/>
    <mergeCell ref="D17:J17"/>
    <mergeCell ref="K17:N17"/>
    <mergeCell ref="O17:R17"/>
    <mergeCell ref="S17:T17"/>
    <mergeCell ref="D14:J14"/>
    <mergeCell ref="K14:N14"/>
    <mergeCell ref="O14:R14"/>
    <mergeCell ref="S14:T14"/>
    <mergeCell ref="D15:J15"/>
    <mergeCell ref="K15:N15"/>
    <mergeCell ref="O15:R15"/>
    <mergeCell ref="S15:T15"/>
    <mergeCell ref="D18:J18"/>
    <mergeCell ref="K18:N18"/>
    <mergeCell ref="O18:R18"/>
    <mergeCell ref="S18:T18"/>
    <mergeCell ref="C19:T19"/>
    <mergeCell ref="C20:E20"/>
    <mergeCell ref="H20:L20"/>
    <mergeCell ref="M20:R20"/>
    <mergeCell ref="O23:T23"/>
    <mergeCell ref="D25:J25"/>
    <mergeCell ref="K25:N25"/>
    <mergeCell ref="O25:T25"/>
    <mergeCell ref="C26:T26"/>
    <mergeCell ref="C28:E28"/>
    <mergeCell ref="C31:T31"/>
    <mergeCell ref="C22:T22"/>
    <mergeCell ref="D23:J23"/>
    <mergeCell ref="K23:N23"/>
    <mergeCell ref="C27:T27"/>
    <mergeCell ref="F28:H28"/>
    <mergeCell ref="I28:K28"/>
    <mergeCell ref="L28:N28"/>
    <mergeCell ref="O28:Q28"/>
    <mergeCell ref="R28:T28"/>
    <mergeCell ref="C1:T1"/>
    <mergeCell ref="C39:T39"/>
    <mergeCell ref="C40:E40"/>
    <mergeCell ref="C44:T44"/>
    <mergeCell ref="C45:E45"/>
    <mergeCell ref="F45:L45"/>
    <mergeCell ref="M45:N45"/>
    <mergeCell ref="O45:T45"/>
    <mergeCell ref="J43:L43"/>
    <mergeCell ref="F43:H43"/>
    <mergeCell ref="H40:L40"/>
    <mergeCell ref="H42:L42"/>
    <mergeCell ref="Q42:S42"/>
    <mergeCell ref="Q43:S43"/>
    <mergeCell ref="C41:T41"/>
    <mergeCell ref="C42:E42"/>
    <mergeCell ref="M42:N43"/>
    <mergeCell ref="O42:P42"/>
    <mergeCell ref="C43:E43"/>
    <mergeCell ref="O43:P43"/>
    <mergeCell ref="M40:P40"/>
    <mergeCell ref="D24:J24"/>
    <mergeCell ref="K24:N24"/>
    <mergeCell ref="O24:T24"/>
  </mergeCells>
  <phoneticPr fontId="1"/>
  <conditionalFormatting sqref="C34 L34">
    <cfRule type="expression" dxfId="9" priority="2">
      <formula>$W$9=TRUE</formula>
    </cfRule>
  </conditionalFormatting>
  <conditionalFormatting sqref="C37">
    <cfRule type="expression" dxfId="8" priority="1">
      <formula>$W$9=TRUE</formula>
    </cfRule>
  </conditionalFormatting>
  <pageMargins left="0.78740157480314965" right="0.39370078740157483" top="0.78740157480314965" bottom="0.39370078740157483" header="0" footer="0"/>
  <pageSetup paperSize="9" scale="76" orientation="portrait" cellComments="asDisplayed" r:id="rId1"/>
  <headerFooter alignWithMargins="0">
    <oddFooter>&amp;C2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2">
              <controlPr defaultSize="0" autoFill="0" autoLine="0" autoPict="0">
                <anchor moveWithCells="1">
                  <from>
                    <xdr:col>6</xdr:col>
                    <xdr:colOff>12700</xdr:colOff>
                    <xdr:row>39</xdr:row>
                    <xdr:rowOff>12700</xdr:rowOff>
                  </from>
                  <to>
                    <xdr:col>12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11">
              <controlPr defaultSize="0" autoFill="0" autoLine="0" autoPict="0">
                <anchor moveWithCells="1">
                  <from>
                    <xdr:col>5</xdr:col>
                    <xdr:colOff>12700</xdr:colOff>
                    <xdr:row>39</xdr:row>
                    <xdr:rowOff>12700</xdr:rowOff>
                  </from>
                  <to>
                    <xdr:col>12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13">
              <controlPr defaultSize="0" autoFill="0" autoLine="0" autoPict="0">
                <anchor moveWithCells="1">
                  <from>
                    <xdr:col>6</xdr:col>
                    <xdr:colOff>12700</xdr:colOff>
                    <xdr:row>41</xdr:row>
                    <xdr:rowOff>12700</xdr:rowOff>
                  </from>
                  <to>
                    <xdr:col>12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14">
              <controlPr defaultSize="0" autoFill="0" autoLine="0" autoPict="0">
                <anchor moveWithCells="1">
                  <from>
                    <xdr:col>5</xdr:col>
                    <xdr:colOff>12700</xdr:colOff>
                    <xdr:row>41</xdr:row>
                    <xdr:rowOff>12700</xdr:rowOff>
                  </from>
                  <to>
                    <xdr:col>12</xdr:col>
                    <xdr:colOff>12700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7" r:id="rId8" name="Check Box 15">
              <controlPr defaultSize="0" autoFill="0" autoLine="0" autoPict="0">
                <anchor moveWithCells="1">
                  <from>
                    <xdr:col>6</xdr:col>
                    <xdr:colOff>12700</xdr:colOff>
                    <xdr:row>19</xdr:row>
                    <xdr:rowOff>12700</xdr:rowOff>
                  </from>
                  <to>
                    <xdr:col>12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1" r:id="rId9" name="Check Box 19">
              <controlPr defaultSize="0" autoFill="0" autoLine="0" autoPict="0">
                <anchor moveWithCells="1">
                  <from>
                    <xdr:col>5</xdr:col>
                    <xdr:colOff>12700</xdr:colOff>
                    <xdr:row>19</xdr:row>
                    <xdr:rowOff>12700</xdr:rowOff>
                  </from>
                  <to>
                    <xdr:col>12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6" r:id="rId10" name="Check Box 34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7" r:id="rId11" name="Check Box 35">
              <controlPr defaultSize="0" autoFill="0" autoLine="0" autoPict="0">
                <anchor moveWithCells="1">
                  <from>
                    <xdr:col>5</xdr:col>
                    <xdr:colOff>12700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8" r:id="rId12" name="Check Box 36">
              <controlPr defaultSize="0" autoFill="0" autoLine="0" autoPict="0">
                <anchor moveWithCells="1">
                  <from>
                    <xdr:col>5</xdr:col>
                    <xdr:colOff>12700</xdr:colOff>
                    <xdr:row>34</xdr:row>
                    <xdr:rowOff>12700</xdr:rowOff>
                  </from>
                  <to>
                    <xdr:col>8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9" r:id="rId13" name="Check Box 37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12700</xdr:rowOff>
                  </from>
                  <to>
                    <xdr:col>12</xdr:col>
                    <xdr:colOff>419100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0" r:id="rId14" name="Check Box 38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12700</xdr:rowOff>
                  </from>
                  <to>
                    <xdr:col>12</xdr:col>
                    <xdr:colOff>419100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1" r:id="rId15" name="Check Box 39">
              <controlPr defaultSize="0" autoFill="0" autoLine="0" autoPict="0">
                <anchor moveWithCells="1">
                  <from>
                    <xdr:col>5</xdr:col>
                    <xdr:colOff>12700</xdr:colOff>
                    <xdr:row>37</xdr:row>
                    <xdr:rowOff>12700</xdr:rowOff>
                  </from>
                  <to>
                    <xdr:col>8</xdr:col>
                    <xdr:colOff>419100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2" r:id="rId16" name="Check Box 40">
              <controlPr defaultSize="0" autoFill="0" autoLine="0" autoPict="0">
                <anchor moveWithCells="1">
                  <from>
                    <xdr:col>9</xdr:col>
                    <xdr:colOff>0</xdr:colOff>
                    <xdr:row>29</xdr:row>
                    <xdr:rowOff>12700</xdr:rowOff>
                  </from>
                  <to>
                    <xdr:col>13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3" r:id="rId17" name="Check Box 41">
              <controlPr defaultSize="0" autoFill="0" autoLine="0" autoPict="0">
                <anchor moveWithCells="1">
                  <from>
                    <xdr:col>5</xdr:col>
                    <xdr:colOff>12700</xdr:colOff>
                    <xdr:row>29</xdr:row>
                    <xdr:rowOff>12700</xdr:rowOff>
                  </from>
                  <to>
                    <xdr:col>13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4" r:id="rId18" name="Check Box 42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5" r:id="rId19" name="Check Box 43">
              <controlPr defaultSize="0" autoFill="0" autoLine="0" autoPict="0">
                <anchor moveWithCells="1">
                  <from>
                    <xdr:col>5</xdr:col>
                    <xdr:colOff>12700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6" r:id="rId20" name="Check Box 44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12700</xdr:rowOff>
                  </from>
                  <to>
                    <xdr:col>13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7" r:id="rId21" name="Check Box 45">
              <controlPr defaultSize="0" autoFill="0" autoLine="0" autoPict="0">
                <anchor moveWithCells="1">
                  <from>
                    <xdr:col>5</xdr:col>
                    <xdr:colOff>12700</xdr:colOff>
                    <xdr:row>34</xdr:row>
                    <xdr:rowOff>12700</xdr:rowOff>
                  </from>
                  <to>
                    <xdr:col>13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8" r:id="rId22" name="Check Box 46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12700</xdr:rowOff>
                  </from>
                  <to>
                    <xdr:col>13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9" r:id="rId23" name="Check Box 47">
              <controlPr defaultSize="0" autoFill="0" autoLine="0" autoPict="0">
                <anchor moveWithCells="1">
                  <from>
                    <xdr:col>5</xdr:col>
                    <xdr:colOff>12700</xdr:colOff>
                    <xdr:row>34</xdr:row>
                    <xdr:rowOff>12700</xdr:rowOff>
                  </from>
                  <to>
                    <xdr:col>13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0" r:id="rId24" name="Check Box 48">
              <controlPr defaultSize="0" autoFill="0" autoLine="0" autoPict="0">
                <anchor moveWithCells="1">
                  <from>
                    <xdr:col>5</xdr:col>
                    <xdr:colOff>12700</xdr:colOff>
                    <xdr:row>37</xdr:row>
                    <xdr:rowOff>12700</xdr:rowOff>
                  </from>
                  <to>
                    <xdr:col>8</xdr:col>
                    <xdr:colOff>419100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1" r:id="rId25" name="Check Box 49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12700</xdr:rowOff>
                  </from>
                  <to>
                    <xdr:col>12</xdr:col>
                    <xdr:colOff>419100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2" r:id="rId26" name="Check Box 50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12700</xdr:rowOff>
                  </from>
                  <to>
                    <xdr:col>13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3" r:id="rId27" name="Check Box 51">
              <controlPr defaultSize="0" autoFill="0" autoLine="0" autoPict="0">
                <anchor moveWithCells="1">
                  <from>
                    <xdr:col>5</xdr:col>
                    <xdr:colOff>12700</xdr:colOff>
                    <xdr:row>37</xdr:row>
                    <xdr:rowOff>12700</xdr:rowOff>
                  </from>
                  <to>
                    <xdr:col>13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4" r:id="rId28" name="Check Box 52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12700</xdr:rowOff>
                  </from>
                  <to>
                    <xdr:col>13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5" r:id="rId29" name="Check Box 53">
              <controlPr defaultSize="0" autoFill="0" autoLine="0" autoPict="0">
                <anchor moveWithCells="1">
                  <from>
                    <xdr:col>5</xdr:col>
                    <xdr:colOff>12700</xdr:colOff>
                    <xdr:row>37</xdr:row>
                    <xdr:rowOff>12700</xdr:rowOff>
                  </from>
                  <to>
                    <xdr:col>13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2" r:id="rId30" name="Check Box 60">
              <controlPr defaultSize="0" autoFill="0" autoLine="0" autoPict="0">
                <anchor moveWithCells="1">
                  <from>
                    <xdr:col>5</xdr:col>
                    <xdr:colOff>12700</xdr:colOff>
                    <xdr:row>31</xdr:row>
                    <xdr:rowOff>12700</xdr:rowOff>
                  </from>
                  <to>
                    <xdr:col>8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3" r:id="rId31" name="Check Box 61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12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4" r:id="rId32" name="Check Box 62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5" r:id="rId33" name="Check Box 63">
              <controlPr defaultSize="0" autoFill="0" autoLine="0" autoPict="0">
                <anchor moveWithCells="1">
                  <from>
                    <xdr:col>5</xdr:col>
                    <xdr:colOff>12700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6" r:id="rId34" name="Check Box 64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7" r:id="rId35" name="Check Box 65">
              <controlPr defaultSize="0" autoFill="0" autoLine="0" autoPict="0">
                <anchor moveWithCells="1">
                  <from>
                    <xdr:col>5</xdr:col>
                    <xdr:colOff>12700</xdr:colOff>
                    <xdr:row>31</xdr:row>
                    <xdr:rowOff>12700</xdr:rowOff>
                  </from>
                  <to>
                    <xdr:col>13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8" r:id="rId36" name="Check Box 66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12700</xdr:rowOff>
                  </from>
                  <to>
                    <xdr:col>8</xdr:col>
                    <xdr:colOff>12700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9" r:id="rId37" name="Check Box 67">
              <controlPr defaultSize="0" autoFill="0" autoLine="0" autoPict="0">
                <anchor moveWithCells="1">
                  <from>
                    <xdr:col>5</xdr:col>
                    <xdr:colOff>0</xdr:colOff>
                    <xdr:row>27</xdr:row>
                    <xdr:rowOff>12700</xdr:rowOff>
                  </from>
                  <to>
                    <xdr:col>7</xdr:col>
                    <xdr:colOff>431800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0" r:id="rId38" name="Check Box 68">
              <controlPr defaultSize="0" autoFill="0" autoLine="0" autoPict="0">
                <anchor moveWithCells="1">
                  <from>
                    <xdr:col>12</xdr:col>
                    <xdr:colOff>76200</xdr:colOff>
                    <xdr:row>27</xdr:row>
                    <xdr:rowOff>12700</xdr:rowOff>
                  </from>
                  <to>
                    <xdr:col>13</xdr:col>
                    <xdr:colOff>495300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1" r:id="rId39" name="Check Box 69">
              <controlPr defaultSize="0" autoFill="0" autoLine="0" autoPict="0">
                <anchor moveWithCells="1">
                  <from>
                    <xdr:col>11</xdr:col>
                    <xdr:colOff>0</xdr:colOff>
                    <xdr:row>27</xdr:row>
                    <xdr:rowOff>12700</xdr:rowOff>
                  </from>
                  <to>
                    <xdr:col>14</xdr:col>
                    <xdr:colOff>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2" r:id="rId40" name="Check Box 70">
              <controlPr defaultSize="0" autoFill="0" autoLine="0" autoPict="0">
                <anchor moveWithCells="1">
                  <from>
                    <xdr:col>18</xdr:col>
                    <xdr:colOff>76200</xdr:colOff>
                    <xdr:row>27</xdr:row>
                    <xdr:rowOff>12700</xdr:rowOff>
                  </from>
                  <to>
                    <xdr:col>20</xdr:col>
                    <xdr:colOff>12700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3" r:id="rId41" name="Check Box 71">
              <controlPr defaultSize="0" autoFill="0" autoLine="0" autoPict="0">
                <anchor moveWithCells="1">
                  <from>
                    <xdr:col>17</xdr:col>
                    <xdr:colOff>0</xdr:colOff>
                    <xdr:row>27</xdr:row>
                    <xdr:rowOff>12700</xdr:rowOff>
                  </from>
                  <to>
                    <xdr:col>20</xdr:col>
                    <xdr:colOff>12700</xdr:colOff>
                    <xdr:row>27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41"/>
  <sheetViews>
    <sheetView view="pageBreakPreview" topLeftCell="B1" zoomScaleNormal="100" zoomScaleSheetLayoutView="100" workbookViewId="0">
      <selection activeCell="AB13" sqref="AB13"/>
    </sheetView>
  </sheetViews>
  <sheetFormatPr defaultColWidth="9" defaultRowHeight="13"/>
  <cols>
    <col min="1" max="1" width="2.36328125" style="38" hidden="1" customWidth="1"/>
    <col min="2" max="2" width="2.08984375" style="39" customWidth="1"/>
    <col min="3" max="20" width="5.6328125" style="39" customWidth="1"/>
    <col min="21" max="21" width="2.453125" style="39" customWidth="1"/>
    <col min="22" max="23" width="9" style="39" customWidth="1"/>
    <col min="24" max="24" width="1.453125" style="39" customWidth="1"/>
    <col min="25" max="26" width="9" style="39" customWidth="1"/>
    <col min="27" max="16384" width="9" style="39"/>
  </cols>
  <sheetData>
    <row r="1" spans="1:23">
      <c r="C1" s="21"/>
    </row>
    <row r="2" spans="1:23" s="38" customFormat="1" ht="20.25" customHeight="1">
      <c r="A2" s="38" t="s">
        <v>319</v>
      </c>
      <c r="C2" s="298" t="s">
        <v>195</v>
      </c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2"/>
    </row>
    <row r="3" spans="1:23" s="38" customFormat="1" ht="30" customHeight="1">
      <c r="A3" s="38">
        <v>3</v>
      </c>
      <c r="C3" s="370" t="s">
        <v>196</v>
      </c>
      <c r="D3" s="371"/>
      <c r="E3" s="371"/>
      <c r="F3" s="40" t="s">
        <v>92</v>
      </c>
      <c r="G3" s="41" t="s">
        <v>93</v>
      </c>
      <c r="H3" s="379" t="s">
        <v>94</v>
      </c>
      <c r="I3" s="379"/>
      <c r="J3" s="379"/>
      <c r="K3" s="379"/>
      <c r="L3" s="380"/>
      <c r="M3" s="392" t="s">
        <v>197</v>
      </c>
      <c r="N3" s="393"/>
      <c r="O3" s="393"/>
      <c r="P3" s="394"/>
      <c r="Q3" s="24"/>
      <c r="R3" s="42" t="s">
        <v>285</v>
      </c>
      <c r="S3" s="19"/>
      <c r="T3" s="43" t="s">
        <v>287</v>
      </c>
      <c r="V3" s="1"/>
      <c r="W3" s="27" t="b">
        <f>IF(OR(V3=TRUE,V3=""),FALSE,TRUE)</f>
        <v>0</v>
      </c>
    </row>
    <row r="4" spans="1:23" s="38" customFormat="1" ht="20.25" customHeight="1">
      <c r="C4" s="298" t="s">
        <v>198</v>
      </c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2"/>
    </row>
    <row r="5" spans="1:23" s="38" customFormat="1" ht="30" customHeight="1">
      <c r="C5" s="370" t="s">
        <v>196</v>
      </c>
      <c r="D5" s="371"/>
      <c r="E5" s="371"/>
      <c r="F5" s="40" t="s">
        <v>92</v>
      </c>
      <c r="G5" s="41" t="s">
        <v>93</v>
      </c>
      <c r="H5" s="379" t="s">
        <v>94</v>
      </c>
      <c r="I5" s="379"/>
      <c r="J5" s="379"/>
      <c r="K5" s="379"/>
      <c r="L5" s="380"/>
      <c r="M5" s="392" t="s">
        <v>197</v>
      </c>
      <c r="N5" s="393"/>
      <c r="O5" s="393"/>
      <c r="P5" s="394"/>
      <c r="Q5" s="24"/>
      <c r="R5" s="42" t="s">
        <v>285</v>
      </c>
      <c r="S5" s="19"/>
      <c r="T5" s="43" t="s">
        <v>287</v>
      </c>
      <c r="V5" s="1" t="b">
        <v>0</v>
      </c>
      <c r="W5" s="27" t="b">
        <v>0</v>
      </c>
    </row>
    <row r="6" spans="1:23" s="116" customFormat="1" ht="20.25" customHeight="1">
      <c r="C6" s="464" t="s">
        <v>365</v>
      </c>
      <c r="D6" s="465"/>
      <c r="E6" s="465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2"/>
      <c r="V6" s="123"/>
      <c r="W6" s="115"/>
    </row>
    <row r="7" spans="1:23" s="116" customFormat="1" ht="30" customHeight="1">
      <c r="C7" s="461" t="s">
        <v>366</v>
      </c>
      <c r="D7" s="462"/>
      <c r="E7" s="463"/>
      <c r="F7" s="392" t="s">
        <v>391</v>
      </c>
      <c r="G7" s="393"/>
      <c r="H7" s="393"/>
      <c r="I7" s="393"/>
      <c r="J7" s="393"/>
      <c r="K7" s="393"/>
      <c r="L7" s="394"/>
      <c r="M7" s="392" t="s">
        <v>197</v>
      </c>
      <c r="N7" s="393"/>
      <c r="O7" s="393"/>
      <c r="P7" s="394"/>
      <c r="Q7" s="24"/>
      <c r="R7" s="42" t="s">
        <v>282</v>
      </c>
      <c r="S7" s="19"/>
      <c r="T7" s="43" t="s">
        <v>279</v>
      </c>
      <c r="V7" s="123"/>
      <c r="W7" s="115"/>
    </row>
    <row r="8" spans="1:23" ht="27" customHeight="1">
      <c r="C8" s="517" t="s">
        <v>367</v>
      </c>
      <c r="D8" s="518"/>
      <c r="E8" s="518"/>
      <c r="F8" s="518"/>
      <c r="G8" s="519"/>
      <c r="H8" s="505"/>
      <c r="I8" s="506"/>
      <c r="J8" s="506"/>
      <c r="K8" s="506"/>
      <c r="L8" s="506"/>
      <c r="M8" s="506"/>
      <c r="N8" s="506"/>
      <c r="O8" s="506"/>
      <c r="P8" s="506"/>
      <c r="Q8" s="506"/>
      <c r="R8" s="503" t="s">
        <v>96</v>
      </c>
      <c r="S8" s="503"/>
      <c r="T8" s="504"/>
    </row>
    <row r="9" spans="1:23" ht="20.25" customHeight="1">
      <c r="A9" s="116"/>
      <c r="C9" s="464" t="s">
        <v>392</v>
      </c>
      <c r="D9" s="465"/>
      <c r="E9" s="465"/>
      <c r="F9" s="300"/>
      <c r="G9" s="300"/>
      <c r="H9" s="300"/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0"/>
      <c r="T9" s="302"/>
    </row>
    <row r="10" spans="1:23" ht="20" customHeight="1">
      <c r="A10" s="116"/>
      <c r="C10" s="401" t="s">
        <v>383</v>
      </c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3"/>
    </row>
    <row r="11" spans="1:23" ht="20" customHeight="1">
      <c r="A11" s="179"/>
      <c r="C11" s="458" t="s">
        <v>393</v>
      </c>
      <c r="D11" s="459"/>
      <c r="E11" s="459"/>
      <c r="F11" s="459"/>
      <c r="G11" s="459"/>
      <c r="H11" s="460"/>
      <c r="I11" s="248" t="s">
        <v>396</v>
      </c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9"/>
    </row>
    <row r="12" spans="1:23" ht="20" customHeight="1">
      <c r="A12" s="179"/>
      <c r="C12" s="312" t="s">
        <v>394</v>
      </c>
      <c r="D12" s="414"/>
      <c r="E12" s="414"/>
      <c r="F12" s="414"/>
      <c r="G12" s="414"/>
      <c r="H12" s="313"/>
      <c r="I12" s="248" t="s">
        <v>395</v>
      </c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9"/>
    </row>
    <row r="13" spans="1:23" ht="20" customHeight="1">
      <c r="A13" s="116"/>
      <c r="C13" s="401" t="s">
        <v>368</v>
      </c>
      <c r="D13" s="402"/>
      <c r="E13" s="402"/>
      <c r="F13" s="402"/>
      <c r="G13" s="402"/>
      <c r="H13" s="402"/>
      <c r="I13" s="402"/>
      <c r="J13" s="402"/>
      <c r="K13" s="402"/>
      <c r="L13" s="402"/>
      <c r="M13" s="402"/>
      <c r="N13" s="402"/>
      <c r="O13" s="402"/>
      <c r="P13" s="402"/>
      <c r="Q13" s="402"/>
      <c r="R13" s="402"/>
      <c r="S13" s="402"/>
      <c r="T13" s="403"/>
    </row>
    <row r="14" spans="1:23" ht="27" customHeight="1">
      <c r="A14" s="116"/>
      <c r="C14" s="507" t="s">
        <v>369</v>
      </c>
      <c r="D14" s="508"/>
      <c r="E14" s="508"/>
      <c r="F14" s="508"/>
      <c r="G14" s="127"/>
      <c r="H14" s="126" t="s">
        <v>370</v>
      </c>
      <c r="I14" s="509" t="s">
        <v>371</v>
      </c>
      <c r="J14" s="510"/>
      <c r="K14" s="510"/>
      <c r="L14" s="510"/>
      <c r="M14" s="124"/>
      <c r="N14" s="126" t="s">
        <v>372</v>
      </c>
      <c r="O14" s="509" t="s">
        <v>373</v>
      </c>
      <c r="P14" s="510"/>
      <c r="Q14" s="510"/>
      <c r="R14" s="510"/>
      <c r="S14" s="127"/>
      <c r="T14" s="125" t="s">
        <v>372</v>
      </c>
    </row>
    <row r="15" spans="1:23" ht="20" customHeight="1">
      <c r="A15" s="116"/>
      <c r="C15" s="401" t="s">
        <v>374</v>
      </c>
      <c r="D15" s="402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3"/>
    </row>
    <row r="16" spans="1:23" ht="27" customHeight="1">
      <c r="A16" s="116"/>
      <c r="C16" s="511" t="s">
        <v>376</v>
      </c>
      <c r="D16" s="512"/>
      <c r="E16" s="512"/>
      <c r="F16" s="512"/>
      <c r="G16" s="513"/>
      <c r="H16" s="514"/>
      <c r="I16" s="512"/>
      <c r="J16" s="512"/>
      <c r="K16" s="512"/>
      <c r="L16" s="512"/>
      <c r="M16" s="512"/>
      <c r="N16" s="512"/>
      <c r="O16" s="512"/>
      <c r="P16" s="512"/>
      <c r="Q16" s="512"/>
      <c r="R16" s="515" t="s">
        <v>375</v>
      </c>
      <c r="S16" s="515"/>
      <c r="T16" s="516"/>
    </row>
    <row r="17" spans="3:26" ht="20" customHeight="1">
      <c r="C17" s="484" t="s">
        <v>377</v>
      </c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5"/>
      <c r="T17" s="486"/>
    </row>
    <row r="18" spans="3:26" ht="20.5" customHeight="1">
      <c r="C18" s="401" t="s">
        <v>69</v>
      </c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402"/>
      <c r="Q18" s="402"/>
      <c r="R18" s="402"/>
      <c r="S18" s="402"/>
      <c r="T18" s="403"/>
    </row>
    <row r="19" spans="3:26" ht="27" customHeight="1">
      <c r="C19" s="448" t="s">
        <v>64</v>
      </c>
      <c r="D19" s="389"/>
      <c r="E19" s="389"/>
      <c r="F19" s="449" t="s">
        <v>92</v>
      </c>
      <c r="G19" s="381"/>
      <c r="H19" s="381"/>
      <c r="I19" s="381"/>
      <c r="J19" s="381" t="s">
        <v>93</v>
      </c>
      <c r="K19" s="381"/>
      <c r="L19" s="381"/>
      <c r="M19" s="381"/>
      <c r="N19" s="381" t="s">
        <v>94</v>
      </c>
      <c r="O19" s="381"/>
      <c r="P19" s="381"/>
      <c r="Q19" s="381"/>
      <c r="R19" s="381"/>
      <c r="S19" s="381"/>
      <c r="T19" s="478"/>
      <c r="V19" s="1" t="b">
        <v>0</v>
      </c>
      <c r="W19" s="27" t="b">
        <v>0</v>
      </c>
    </row>
    <row r="20" spans="3:26" ht="20.5" customHeight="1">
      <c r="C20" s="401" t="s">
        <v>99</v>
      </c>
      <c r="D20" s="402"/>
      <c r="E20" s="402"/>
      <c r="F20" s="402"/>
      <c r="G20" s="402"/>
      <c r="H20" s="402"/>
      <c r="I20" s="402"/>
      <c r="J20" s="402"/>
      <c r="K20" s="402"/>
      <c r="L20" s="402"/>
      <c r="M20" s="402"/>
      <c r="N20" s="402"/>
      <c r="O20" s="402"/>
      <c r="P20" s="402"/>
      <c r="Q20" s="402"/>
      <c r="R20" s="402"/>
      <c r="S20" s="402"/>
      <c r="T20" s="403"/>
    </row>
    <row r="21" spans="3:26" ht="27" customHeight="1">
      <c r="C21" s="498" t="s">
        <v>68</v>
      </c>
      <c r="D21" s="499"/>
      <c r="E21" s="499"/>
      <c r="F21" s="479" t="s">
        <v>97</v>
      </c>
      <c r="G21" s="480"/>
      <c r="H21" s="480"/>
      <c r="I21" s="480"/>
      <c r="J21" s="480" t="s">
        <v>98</v>
      </c>
      <c r="K21" s="480"/>
      <c r="L21" s="480"/>
      <c r="M21" s="480"/>
      <c r="N21" s="480" t="s">
        <v>94</v>
      </c>
      <c r="O21" s="480"/>
      <c r="P21" s="480"/>
      <c r="Q21" s="480"/>
      <c r="R21" s="480"/>
      <c r="S21" s="480"/>
      <c r="T21" s="481"/>
      <c r="V21" s="2" t="b">
        <v>0</v>
      </c>
      <c r="W21" s="2" t="b">
        <v>0</v>
      </c>
    </row>
    <row r="22" spans="3:26" ht="20.5" customHeight="1">
      <c r="C22" s="500" t="s">
        <v>100</v>
      </c>
      <c r="D22" s="501"/>
      <c r="E22" s="501"/>
      <c r="F22" s="501"/>
      <c r="G22" s="501"/>
      <c r="H22" s="501"/>
      <c r="I22" s="501"/>
      <c r="J22" s="501"/>
      <c r="K22" s="501"/>
      <c r="L22" s="501"/>
      <c r="M22" s="501"/>
      <c r="N22" s="501"/>
      <c r="O22" s="501"/>
      <c r="P22" s="501"/>
      <c r="Q22" s="501"/>
      <c r="R22" s="501"/>
      <c r="S22" s="501"/>
      <c r="T22" s="502"/>
    </row>
    <row r="23" spans="3:26" ht="27" customHeight="1">
      <c r="C23" s="498" t="s">
        <v>65</v>
      </c>
      <c r="D23" s="499"/>
      <c r="E23" s="499"/>
      <c r="F23" s="479" t="s">
        <v>92</v>
      </c>
      <c r="G23" s="480"/>
      <c r="H23" s="480"/>
      <c r="I23" s="480"/>
      <c r="J23" s="480" t="s">
        <v>93</v>
      </c>
      <c r="K23" s="480"/>
      <c r="L23" s="480"/>
      <c r="M23" s="480"/>
      <c r="N23" s="480" t="s">
        <v>94</v>
      </c>
      <c r="O23" s="480"/>
      <c r="P23" s="480"/>
      <c r="Q23" s="480"/>
      <c r="R23" s="480"/>
      <c r="S23" s="480"/>
      <c r="T23" s="481"/>
      <c r="V23" s="2" t="b">
        <v>0</v>
      </c>
      <c r="W23" s="2" t="b">
        <v>0</v>
      </c>
    </row>
    <row r="24" spans="3:26" ht="20.5" customHeight="1">
      <c r="C24" s="401" t="s">
        <v>63</v>
      </c>
      <c r="D24" s="402"/>
      <c r="E24" s="402"/>
      <c r="F24" s="402"/>
      <c r="G24" s="402"/>
      <c r="H24" s="402"/>
      <c r="I24" s="402"/>
      <c r="J24" s="402"/>
      <c r="K24" s="402"/>
      <c r="L24" s="402"/>
      <c r="M24" s="402"/>
      <c r="N24" s="402"/>
      <c r="O24" s="402"/>
      <c r="P24" s="402"/>
      <c r="Q24" s="402"/>
      <c r="R24" s="402"/>
      <c r="S24" s="402"/>
      <c r="T24" s="403"/>
    </row>
    <row r="25" spans="3:26" ht="20.5" customHeight="1">
      <c r="C25" s="467" t="s">
        <v>10</v>
      </c>
      <c r="D25" s="407"/>
      <c r="E25" s="407" t="s">
        <v>11</v>
      </c>
      <c r="F25" s="407"/>
      <c r="G25" s="407"/>
      <c r="H25" s="407"/>
      <c r="I25" s="407"/>
      <c r="J25" s="407"/>
      <c r="K25" s="407"/>
      <c r="L25" s="407"/>
      <c r="M25" s="407" t="s">
        <v>60</v>
      </c>
      <c r="N25" s="407"/>
      <c r="O25" s="407"/>
      <c r="P25" s="407"/>
      <c r="Q25" s="407"/>
      <c r="R25" s="407"/>
      <c r="S25" s="407"/>
      <c r="T25" s="443"/>
    </row>
    <row r="26" spans="3:26" ht="26" customHeight="1">
      <c r="C26" s="467">
        <v>1</v>
      </c>
      <c r="D26" s="407"/>
      <c r="E26" s="477"/>
      <c r="F26" s="477"/>
      <c r="G26" s="477"/>
      <c r="H26" s="477"/>
      <c r="I26" s="477"/>
      <c r="J26" s="477"/>
      <c r="K26" s="477"/>
      <c r="L26" s="477"/>
      <c r="M26" s="475"/>
      <c r="N26" s="475"/>
      <c r="O26" s="475"/>
      <c r="P26" s="475"/>
      <c r="Q26" s="475"/>
      <c r="R26" s="475"/>
      <c r="S26" s="475"/>
      <c r="T26" s="476"/>
      <c r="U26" s="28"/>
    </row>
    <row r="27" spans="3:26" ht="26" customHeight="1">
      <c r="C27" s="467">
        <v>2</v>
      </c>
      <c r="D27" s="407"/>
      <c r="E27" s="477"/>
      <c r="F27" s="477"/>
      <c r="G27" s="477"/>
      <c r="H27" s="477"/>
      <c r="I27" s="477"/>
      <c r="J27" s="477"/>
      <c r="K27" s="477"/>
      <c r="L27" s="477"/>
      <c r="M27" s="475"/>
      <c r="N27" s="475"/>
      <c r="O27" s="475"/>
      <c r="P27" s="475"/>
      <c r="Q27" s="475"/>
      <c r="R27" s="475"/>
      <c r="S27" s="475"/>
      <c r="T27" s="476"/>
    </row>
    <row r="28" spans="3:26" ht="26" customHeight="1">
      <c r="C28" s="467">
        <v>3</v>
      </c>
      <c r="D28" s="407"/>
      <c r="E28" s="477"/>
      <c r="F28" s="477"/>
      <c r="G28" s="477"/>
      <c r="H28" s="477"/>
      <c r="I28" s="477"/>
      <c r="J28" s="477"/>
      <c r="K28" s="477"/>
      <c r="L28" s="477"/>
      <c r="M28" s="475"/>
      <c r="N28" s="475"/>
      <c r="O28" s="475"/>
      <c r="P28" s="475"/>
      <c r="Q28" s="475"/>
      <c r="R28" s="475"/>
      <c r="S28" s="475"/>
      <c r="T28" s="476"/>
    </row>
    <row r="29" spans="3:26" ht="26" customHeight="1">
      <c r="C29" s="467">
        <v>4</v>
      </c>
      <c r="D29" s="407"/>
      <c r="E29" s="477"/>
      <c r="F29" s="477"/>
      <c r="G29" s="477"/>
      <c r="H29" s="477"/>
      <c r="I29" s="477"/>
      <c r="J29" s="477"/>
      <c r="K29" s="477"/>
      <c r="L29" s="477"/>
      <c r="M29" s="475"/>
      <c r="N29" s="475"/>
      <c r="O29" s="475"/>
      <c r="P29" s="475"/>
      <c r="Q29" s="475"/>
      <c r="R29" s="475"/>
      <c r="S29" s="475"/>
      <c r="T29" s="476"/>
    </row>
    <row r="30" spans="3:26" ht="26" customHeight="1">
      <c r="C30" s="487">
        <v>5</v>
      </c>
      <c r="D30" s="488"/>
      <c r="E30" s="489"/>
      <c r="F30" s="489"/>
      <c r="G30" s="489"/>
      <c r="H30" s="489"/>
      <c r="I30" s="489"/>
      <c r="J30" s="489"/>
      <c r="K30" s="489"/>
      <c r="L30" s="489"/>
      <c r="M30" s="482"/>
      <c r="N30" s="482"/>
      <c r="O30" s="482"/>
      <c r="P30" s="482"/>
      <c r="Q30" s="482"/>
      <c r="R30" s="482"/>
      <c r="S30" s="482"/>
      <c r="T30" s="483"/>
    </row>
    <row r="31" spans="3:26" ht="20.25" customHeight="1">
      <c r="C31" s="484" t="s">
        <v>378</v>
      </c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485"/>
      <c r="T31" s="486"/>
    </row>
    <row r="32" spans="3:26" ht="21.25" customHeight="1">
      <c r="C32" s="493"/>
      <c r="D32" s="381"/>
      <c r="E32" s="44" t="s">
        <v>103</v>
      </c>
      <c r="F32" s="44" t="s">
        <v>93</v>
      </c>
      <c r="G32" s="381" t="s">
        <v>102</v>
      </c>
      <c r="H32" s="381"/>
      <c r="I32" s="381"/>
      <c r="J32" s="381"/>
      <c r="K32" s="382"/>
      <c r="L32" s="449" t="s">
        <v>101</v>
      </c>
      <c r="M32" s="381"/>
      <c r="N32" s="44" t="s">
        <v>103</v>
      </c>
      <c r="O32" s="44" t="s">
        <v>93</v>
      </c>
      <c r="P32" s="381" t="s">
        <v>102</v>
      </c>
      <c r="Q32" s="381"/>
      <c r="R32" s="381"/>
      <c r="S32" s="381"/>
      <c r="T32" s="478"/>
      <c r="V32" s="1"/>
      <c r="W32" s="27" t="b">
        <f>IF(OR(V32=TRUE,V32=""),FALSE,TRUE)</f>
        <v>0</v>
      </c>
      <c r="Y32" s="1"/>
      <c r="Z32" s="27" t="b">
        <f>IF(OR(Y32=TRUE,Y32=""),FALSE,TRUE)</f>
        <v>0</v>
      </c>
    </row>
    <row r="33" spans="3:31" ht="21.25" customHeight="1">
      <c r="C33" s="467" t="s">
        <v>0</v>
      </c>
      <c r="D33" s="407"/>
      <c r="E33" s="407"/>
      <c r="F33" s="407" t="s">
        <v>13</v>
      </c>
      <c r="G33" s="407"/>
      <c r="H33" s="407" t="s">
        <v>35</v>
      </c>
      <c r="I33" s="407"/>
      <c r="J33" s="407"/>
      <c r="K33" s="407"/>
      <c r="L33" s="389" t="s">
        <v>0</v>
      </c>
      <c r="M33" s="407"/>
      <c r="N33" s="407"/>
      <c r="O33" s="389" t="s">
        <v>13</v>
      </c>
      <c r="P33" s="407"/>
      <c r="Q33" s="389" t="s">
        <v>35</v>
      </c>
      <c r="R33" s="407"/>
      <c r="S33" s="407"/>
      <c r="T33" s="443"/>
      <c r="V33" s="45"/>
    </row>
    <row r="34" spans="3:31" ht="26" customHeight="1">
      <c r="C34" s="469"/>
      <c r="D34" s="416"/>
      <c r="E34" s="416"/>
      <c r="F34" s="471"/>
      <c r="G34" s="471"/>
      <c r="H34" s="416"/>
      <c r="I34" s="416"/>
      <c r="J34" s="416"/>
      <c r="K34" s="416"/>
      <c r="L34" s="416"/>
      <c r="M34" s="416"/>
      <c r="N34" s="416"/>
      <c r="O34" s="471"/>
      <c r="P34" s="471"/>
      <c r="Q34" s="416"/>
      <c r="R34" s="416"/>
      <c r="S34" s="416"/>
      <c r="T34" s="468"/>
    </row>
    <row r="35" spans="3:31" ht="26" customHeight="1">
      <c r="C35" s="469"/>
      <c r="D35" s="416"/>
      <c r="E35" s="416"/>
      <c r="F35" s="471"/>
      <c r="G35" s="471"/>
      <c r="H35" s="416"/>
      <c r="I35" s="416"/>
      <c r="J35" s="416"/>
      <c r="K35" s="416"/>
      <c r="L35" s="416"/>
      <c r="M35" s="416"/>
      <c r="N35" s="416"/>
      <c r="O35" s="471"/>
      <c r="P35" s="471"/>
      <c r="Q35" s="416"/>
      <c r="R35" s="416"/>
      <c r="S35" s="416"/>
      <c r="T35" s="468"/>
    </row>
    <row r="36" spans="3:31" ht="26" customHeight="1">
      <c r="C36" s="469"/>
      <c r="D36" s="416"/>
      <c r="E36" s="416"/>
      <c r="F36" s="471"/>
      <c r="G36" s="471"/>
      <c r="H36" s="416"/>
      <c r="I36" s="416"/>
      <c r="J36" s="416"/>
      <c r="K36" s="416"/>
      <c r="L36" s="416"/>
      <c r="M36" s="416"/>
      <c r="N36" s="416"/>
      <c r="O36" s="471"/>
      <c r="P36" s="471"/>
      <c r="Q36" s="416"/>
      <c r="R36" s="416"/>
      <c r="S36" s="416"/>
      <c r="T36" s="468"/>
    </row>
    <row r="37" spans="3:31" ht="21.25" customHeight="1">
      <c r="C37" s="493" t="s">
        <v>104</v>
      </c>
      <c r="D37" s="381"/>
      <c r="E37" s="381"/>
      <c r="F37" s="44" t="s">
        <v>92</v>
      </c>
      <c r="G37" s="44" t="s">
        <v>93</v>
      </c>
      <c r="H37" s="381" t="s">
        <v>94</v>
      </c>
      <c r="I37" s="381"/>
      <c r="J37" s="381"/>
      <c r="K37" s="381"/>
      <c r="L37" s="381"/>
      <c r="M37" s="381"/>
      <c r="N37" s="381"/>
      <c r="O37" s="381"/>
      <c r="P37" s="381"/>
      <c r="Q37" s="381"/>
      <c r="R37" s="381"/>
      <c r="S37" s="381"/>
      <c r="T37" s="478"/>
      <c r="V37" s="1"/>
      <c r="W37" s="27" t="b">
        <f>IF(OR(V37=TRUE,V37=""),FALSE,TRUE)</f>
        <v>0</v>
      </c>
    </row>
    <row r="38" spans="3:31" ht="21.25" customHeight="1">
      <c r="C38" s="467" t="s">
        <v>54</v>
      </c>
      <c r="D38" s="407"/>
      <c r="E38" s="407" t="s">
        <v>36</v>
      </c>
      <c r="F38" s="407"/>
      <c r="G38" s="407"/>
      <c r="H38" s="407" t="s">
        <v>13</v>
      </c>
      <c r="I38" s="407"/>
      <c r="J38" s="407"/>
      <c r="K38" s="407" t="s">
        <v>37</v>
      </c>
      <c r="L38" s="407"/>
      <c r="M38" s="407"/>
      <c r="N38" s="407"/>
      <c r="O38" s="407"/>
      <c r="P38" s="407"/>
      <c r="Q38" s="407" t="s">
        <v>38</v>
      </c>
      <c r="R38" s="407"/>
      <c r="S38" s="407"/>
      <c r="T38" s="443"/>
    </row>
    <row r="39" spans="3:31" ht="26" customHeight="1">
      <c r="C39" s="469"/>
      <c r="D39" s="416"/>
      <c r="E39" s="416"/>
      <c r="F39" s="416"/>
      <c r="G39" s="416"/>
      <c r="H39" s="494"/>
      <c r="I39" s="494"/>
      <c r="J39" s="494"/>
      <c r="K39" s="416"/>
      <c r="L39" s="416"/>
      <c r="M39" s="416"/>
      <c r="N39" s="416"/>
      <c r="O39" s="416"/>
      <c r="P39" s="416"/>
      <c r="Q39" s="416"/>
      <c r="R39" s="416"/>
      <c r="S39" s="416"/>
      <c r="T39" s="468"/>
    </row>
    <row r="40" spans="3:31" ht="26" customHeight="1">
      <c r="C40" s="496"/>
      <c r="D40" s="492"/>
      <c r="E40" s="490"/>
      <c r="F40" s="491"/>
      <c r="G40" s="492"/>
      <c r="H40" s="472"/>
      <c r="I40" s="473"/>
      <c r="J40" s="474"/>
      <c r="K40" s="490"/>
      <c r="L40" s="491"/>
      <c r="M40" s="491"/>
      <c r="N40" s="491"/>
      <c r="O40" s="491"/>
      <c r="P40" s="492"/>
      <c r="Q40" s="490"/>
      <c r="R40" s="491"/>
      <c r="S40" s="491"/>
      <c r="T40" s="497"/>
    </row>
    <row r="41" spans="3:31" ht="26" customHeight="1">
      <c r="C41" s="495"/>
      <c r="D41" s="410"/>
      <c r="E41" s="410"/>
      <c r="F41" s="410"/>
      <c r="G41" s="410"/>
      <c r="H41" s="466"/>
      <c r="I41" s="466"/>
      <c r="J41" s="466"/>
      <c r="K41" s="410"/>
      <c r="L41" s="410"/>
      <c r="M41" s="410"/>
      <c r="N41" s="410"/>
      <c r="O41" s="410"/>
      <c r="P41" s="410"/>
      <c r="Q41" s="410"/>
      <c r="R41" s="410"/>
      <c r="S41" s="410"/>
      <c r="T41" s="470"/>
      <c r="V41" s="46"/>
      <c r="W41" s="46"/>
      <c r="X41" s="46"/>
      <c r="Y41" s="46"/>
      <c r="Z41" s="46"/>
      <c r="AA41" s="46"/>
      <c r="AB41" s="46"/>
      <c r="AC41" s="46"/>
      <c r="AD41" s="46"/>
      <c r="AE41" s="46"/>
    </row>
  </sheetData>
  <sheetProtection formatCells="0" formatColumns="0" formatRows="0" selectLockedCells="1"/>
  <mergeCells count="115">
    <mergeCell ref="C17:T17"/>
    <mergeCell ref="C18:T18"/>
    <mergeCell ref="R8:T8"/>
    <mergeCell ref="H8:Q8"/>
    <mergeCell ref="C9:T9"/>
    <mergeCell ref="C10:T10"/>
    <mergeCell ref="C13:T13"/>
    <mergeCell ref="C14:F14"/>
    <mergeCell ref="I14:L14"/>
    <mergeCell ref="C16:G16"/>
    <mergeCell ref="H16:Q16"/>
    <mergeCell ref="R16:T16"/>
    <mergeCell ref="C8:G8"/>
    <mergeCell ref="O14:R14"/>
    <mergeCell ref="C15:T15"/>
    <mergeCell ref="C41:D41"/>
    <mergeCell ref="C40:D40"/>
    <mergeCell ref="E40:G40"/>
    <mergeCell ref="Q40:T40"/>
    <mergeCell ref="C19:E19"/>
    <mergeCell ref="C20:T20"/>
    <mergeCell ref="C21:E21"/>
    <mergeCell ref="C22:T22"/>
    <mergeCell ref="F21:I21"/>
    <mergeCell ref="J21:M21"/>
    <mergeCell ref="N21:T21"/>
    <mergeCell ref="C23:E23"/>
    <mergeCell ref="C24:T24"/>
    <mergeCell ref="C25:D25"/>
    <mergeCell ref="E25:L25"/>
    <mergeCell ref="M25:T25"/>
    <mergeCell ref="P32:T32"/>
    <mergeCell ref="L32:M32"/>
    <mergeCell ref="C32:D32"/>
    <mergeCell ref="G32:K32"/>
    <mergeCell ref="M28:T28"/>
    <mergeCell ref="C29:D29"/>
    <mergeCell ref="E29:L29"/>
    <mergeCell ref="M29:T29"/>
    <mergeCell ref="M30:T30"/>
    <mergeCell ref="C31:T31"/>
    <mergeCell ref="C30:D30"/>
    <mergeCell ref="E30:L30"/>
    <mergeCell ref="C28:D28"/>
    <mergeCell ref="E28:L28"/>
    <mergeCell ref="H36:K36"/>
    <mergeCell ref="K40:P40"/>
    <mergeCell ref="E38:G38"/>
    <mergeCell ref="H35:K35"/>
    <mergeCell ref="C39:D39"/>
    <mergeCell ref="K39:P39"/>
    <mergeCell ref="Q39:T39"/>
    <mergeCell ref="F36:G36"/>
    <mergeCell ref="Q38:T38"/>
    <mergeCell ref="C37:E37"/>
    <mergeCell ref="H37:T37"/>
    <mergeCell ref="C38:D38"/>
    <mergeCell ref="E39:G39"/>
    <mergeCell ref="H39:J39"/>
    <mergeCell ref="L36:N36"/>
    <mergeCell ref="O36:P36"/>
    <mergeCell ref="Q36:T36"/>
    <mergeCell ref="C36:E36"/>
    <mergeCell ref="F19:I19"/>
    <mergeCell ref="J19:M19"/>
    <mergeCell ref="M26:T26"/>
    <mergeCell ref="C27:D27"/>
    <mergeCell ref="E27:L27"/>
    <mergeCell ref="M27:T27"/>
    <mergeCell ref="C26:D26"/>
    <mergeCell ref="E26:L26"/>
    <mergeCell ref="N19:T19"/>
    <mergeCell ref="F23:I23"/>
    <mergeCell ref="J23:M23"/>
    <mergeCell ref="N23:T23"/>
    <mergeCell ref="E41:G41"/>
    <mergeCell ref="H41:J41"/>
    <mergeCell ref="K41:P41"/>
    <mergeCell ref="Q33:T33"/>
    <mergeCell ref="C33:E33"/>
    <mergeCell ref="Q35:T35"/>
    <mergeCell ref="C34:E34"/>
    <mergeCell ref="Q41:T41"/>
    <mergeCell ref="H38:J38"/>
    <mergeCell ref="K38:P38"/>
    <mergeCell ref="L35:N35"/>
    <mergeCell ref="O35:P35"/>
    <mergeCell ref="Q34:T34"/>
    <mergeCell ref="O33:P33"/>
    <mergeCell ref="C35:E35"/>
    <mergeCell ref="F35:G35"/>
    <mergeCell ref="H33:K33"/>
    <mergeCell ref="L33:N33"/>
    <mergeCell ref="F34:G34"/>
    <mergeCell ref="H34:K34"/>
    <mergeCell ref="L34:N34"/>
    <mergeCell ref="F33:G33"/>
    <mergeCell ref="O34:P34"/>
    <mergeCell ref="H40:J40"/>
    <mergeCell ref="C11:H11"/>
    <mergeCell ref="I11:T11"/>
    <mergeCell ref="C12:H12"/>
    <mergeCell ref="I12:T12"/>
    <mergeCell ref="C7:E7"/>
    <mergeCell ref="C6:T6"/>
    <mergeCell ref="M7:P7"/>
    <mergeCell ref="F7:L7"/>
    <mergeCell ref="C2:T2"/>
    <mergeCell ref="C3:E3"/>
    <mergeCell ref="H3:L3"/>
    <mergeCell ref="C4:T4"/>
    <mergeCell ref="C5:E5"/>
    <mergeCell ref="H5:L5"/>
    <mergeCell ref="M3:P3"/>
    <mergeCell ref="M5:P5"/>
  </mergeCells>
  <phoneticPr fontId="1"/>
  <conditionalFormatting sqref="C20:T21">
    <cfRule type="expression" dxfId="7" priority="1">
      <formula>$W$19=TRUE</formula>
    </cfRule>
  </conditionalFormatting>
  <conditionalFormatting sqref="C22:T23">
    <cfRule type="expression" dxfId="6" priority="2">
      <formula>$V$19=TRUE</formula>
    </cfRule>
  </conditionalFormatting>
  <pageMargins left="0.78740157480314965" right="0.39370078740157483" top="0.78740157480314965" bottom="0.39370078740157483" header="0" footer="0"/>
  <pageSetup paperSize="9" scale="85" orientation="portrait" cellComments="asDisplayed" r:id="rId1"/>
  <headerFooter alignWithMargins="0">
    <oddFooter>&amp;C3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88">
              <controlPr defaultSize="0" autoFill="0" autoLine="0" autoPict="0">
                <anchor moveWithCells="1">
                  <from>
                    <xdr:col>6</xdr:col>
                    <xdr:colOff>0</xdr:colOff>
                    <xdr:row>36</xdr:row>
                    <xdr:rowOff>12700</xdr:rowOff>
                  </from>
                  <to>
                    <xdr:col>7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184">
              <controlPr defaultSize="0" autoFill="0" autoLine="0" autoPict="0">
                <anchor moveWithCells="1">
                  <from>
                    <xdr:col>5</xdr:col>
                    <xdr:colOff>0</xdr:colOff>
                    <xdr:row>31</xdr:row>
                    <xdr:rowOff>12700</xdr:rowOff>
                  </from>
                  <to>
                    <xdr:col>10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182">
              <controlPr defaultSize="0" autoFill="0" autoLine="0" autoPict="0">
                <anchor moveWithCells="1">
                  <from>
                    <xdr:col>14</xdr:col>
                    <xdr:colOff>0</xdr:colOff>
                    <xdr:row>31</xdr:row>
                    <xdr:rowOff>12700</xdr:rowOff>
                  </from>
                  <to>
                    <xdr:col>19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183">
              <controlPr defaultSize="0" autoFill="0" autoLine="0" autoPict="0">
                <anchor moveWithCells="1">
                  <from>
                    <xdr:col>13</xdr:col>
                    <xdr:colOff>0</xdr:colOff>
                    <xdr:row>31</xdr:row>
                    <xdr:rowOff>12700</xdr:rowOff>
                  </from>
                  <to>
                    <xdr:col>19</xdr:col>
                    <xdr:colOff>419100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174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12700</xdr:rowOff>
                  </from>
                  <to>
                    <xdr:col>13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Check Box 171">
              <controlPr defaultSize="0" autoFill="0" autoLine="0" autoPict="0" macro="[0]!チェック171_Click">
                <anchor moveWithCells="1">
                  <from>
                    <xdr:col>5</xdr:col>
                    <xdr:colOff>0</xdr:colOff>
                    <xdr:row>18</xdr:row>
                    <xdr:rowOff>12700</xdr:rowOff>
                  </from>
                  <to>
                    <xdr:col>12</xdr:col>
                    <xdr:colOff>381000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Check Box 177">
              <controlPr defaultSize="0" autoFill="0" autoLine="0" autoPict="0">
                <anchor moveWithCells="1">
                  <from>
                    <xdr:col>5</xdr:col>
                    <xdr:colOff>12700</xdr:colOff>
                    <xdr:row>20</xdr:row>
                    <xdr:rowOff>12700</xdr:rowOff>
                  </from>
                  <to>
                    <xdr:col>8</xdr:col>
                    <xdr:colOff>419100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1" name="Check Box 178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12700</xdr:rowOff>
                  </from>
                  <to>
                    <xdr:col>12</xdr:col>
                    <xdr:colOff>419100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2" name="Check Box 180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12700</xdr:rowOff>
                  </from>
                  <to>
                    <xdr:col>12</xdr:col>
                    <xdr:colOff>419100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3" name="Check Box 181">
              <controlPr defaultSize="0" autoFill="0" autoLine="0" autoPict="0">
                <anchor moveWithCells="1">
                  <from>
                    <xdr:col>5</xdr:col>
                    <xdr:colOff>12700</xdr:colOff>
                    <xdr:row>22</xdr:row>
                    <xdr:rowOff>12700</xdr:rowOff>
                  </from>
                  <to>
                    <xdr:col>8</xdr:col>
                    <xdr:colOff>419100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4" name="Check Box 185">
              <controlPr defaultSize="0" autoFill="0" autoLine="0" autoPict="0">
                <anchor moveWithCells="1">
                  <from>
                    <xdr:col>4</xdr:col>
                    <xdr:colOff>0</xdr:colOff>
                    <xdr:row>31</xdr:row>
                    <xdr:rowOff>12700</xdr:rowOff>
                  </from>
                  <to>
                    <xdr:col>11</xdr:col>
                    <xdr:colOff>12700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5" name="Check Box 187">
              <controlPr defaultSize="0" autoFill="0" autoLine="0" autoPict="0">
                <anchor moveWithCells="1">
                  <from>
                    <xdr:col>5</xdr:col>
                    <xdr:colOff>12700</xdr:colOff>
                    <xdr:row>36</xdr:row>
                    <xdr:rowOff>12700</xdr:rowOff>
                  </from>
                  <to>
                    <xdr:col>6</xdr:col>
                    <xdr:colOff>419100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6" name="Check Box 193">
              <controlPr defaultSize="0" autoFill="0" autoLine="0" autoPict="0">
                <anchor moveWithCells="1">
                  <from>
                    <xdr:col>6</xdr:col>
                    <xdr:colOff>0</xdr:colOff>
                    <xdr:row>2</xdr:row>
                    <xdr:rowOff>12700</xdr:rowOff>
                  </from>
                  <to>
                    <xdr:col>12</xdr:col>
                    <xdr:colOff>0</xdr:colOff>
                    <xdr:row>2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7" name="Check Box 194">
              <controlPr defaultSize="0" autoFill="0" autoLine="0" autoPict="0">
                <anchor moveWithCells="1">
                  <from>
                    <xdr:col>5</xdr:col>
                    <xdr:colOff>12700</xdr:colOff>
                    <xdr:row>2</xdr:row>
                    <xdr:rowOff>12700</xdr:rowOff>
                  </from>
                  <to>
                    <xdr:col>12</xdr:col>
                    <xdr:colOff>12700</xdr:colOff>
                    <xdr:row>2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8" name="Check Box 195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12700</xdr:rowOff>
                  </from>
                  <to>
                    <xdr:col>12</xdr:col>
                    <xdr:colOff>0</xdr:colOff>
                    <xdr:row>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19" name="Check Box 196">
              <controlPr defaultSize="0" autoFill="0" autoLine="0" autoPict="0">
                <anchor moveWithCells="1">
                  <from>
                    <xdr:col>5</xdr:col>
                    <xdr:colOff>12700</xdr:colOff>
                    <xdr:row>4</xdr:row>
                    <xdr:rowOff>12700</xdr:rowOff>
                  </from>
                  <to>
                    <xdr:col>12</xdr:col>
                    <xdr:colOff>12700</xdr:colOff>
                    <xdr:row>4</xdr:row>
                    <xdr:rowOff>374650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AK40"/>
  <sheetViews>
    <sheetView view="pageBreakPreview" topLeftCell="B1" zoomScale="85" zoomScaleNormal="80" zoomScaleSheetLayoutView="85" workbookViewId="0">
      <selection activeCell="B1" sqref="B1"/>
    </sheetView>
  </sheetViews>
  <sheetFormatPr defaultColWidth="9" defaultRowHeight="13"/>
  <cols>
    <col min="1" max="1" width="2.36328125" style="37" hidden="1" customWidth="1"/>
    <col min="2" max="2" width="2.08984375" style="20" customWidth="1"/>
    <col min="3" max="3" width="3.90625" style="20" customWidth="1"/>
    <col min="4" max="5" width="5.08984375" style="20" customWidth="1"/>
    <col min="6" max="6" width="9.6328125" style="20" customWidth="1"/>
    <col min="7" max="7" width="10" style="20" customWidth="1"/>
    <col min="8" max="10" width="2.90625" style="20" customWidth="1"/>
    <col min="11" max="11" width="3.6328125" style="20" customWidth="1"/>
    <col min="12" max="14" width="3.36328125" style="20" customWidth="1"/>
    <col min="15" max="26" width="2.36328125" style="20" customWidth="1"/>
    <col min="27" max="27" width="16" style="20" customWidth="1"/>
    <col min="28" max="28" width="6.90625" style="20" customWidth="1"/>
    <col min="29" max="30" width="5.26953125" style="20" customWidth="1"/>
    <col min="31" max="34" width="4" style="20" customWidth="1"/>
    <col min="35" max="35" width="2.36328125" style="20" customWidth="1"/>
    <col min="36" max="37" width="9" style="20" hidden="1" customWidth="1"/>
    <col min="38" max="16384" width="9" style="20"/>
  </cols>
  <sheetData>
    <row r="1" spans="1:37" ht="46" customHeight="1">
      <c r="C1" s="83" t="s">
        <v>292</v>
      </c>
    </row>
    <row r="2" spans="1:37" ht="20.25" customHeight="1">
      <c r="A2" s="80" t="s">
        <v>319</v>
      </c>
      <c r="C2" s="524" t="s">
        <v>379</v>
      </c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25"/>
      <c r="P2" s="525"/>
      <c r="Q2" s="525"/>
      <c r="R2" s="525"/>
      <c r="S2" s="525"/>
      <c r="T2" s="525"/>
      <c r="U2" s="525"/>
      <c r="V2" s="525"/>
      <c r="W2" s="525"/>
      <c r="X2" s="525"/>
      <c r="Y2" s="525"/>
      <c r="Z2" s="525"/>
      <c r="AA2" s="525"/>
      <c r="AB2" s="525"/>
      <c r="AC2" s="525"/>
      <c r="AD2" s="525"/>
      <c r="AE2" s="525"/>
      <c r="AF2" s="525"/>
      <c r="AG2" s="525"/>
      <c r="AH2" s="526"/>
      <c r="AI2" s="28"/>
      <c r="AJ2" s="22" t="s">
        <v>295</v>
      </c>
      <c r="AK2" s="35" t="s">
        <v>294</v>
      </c>
    </row>
    <row r="3" spans="1:37" ht="30.25" customHeight="1">
      <c r="A3" s="80">
        <v>5</v>
      </c>
      <c r="C3" s="30"/>
      <c r="D3" s="527" t="s">
        <v>73</v>
      </c>
      <c r="E3" s="527"/>
      <c r="F3" s="527"/>
      <c r="G3" s="527"/>
      <c r="H3" s="527" t="s">
        <v>6</v>
      </c>
      <c r="I3" s="527"/>
      <c r="J3" s="527"/>
      <c r="K3" s="527" t="s">
        <v>74</v>
      </c>
      <c r="L3" s="527"/>
      <c r="M3" s="527"/>
      <c r="N3" s="527"/>
      <c r="O3" s="527" t="s">
        <v>201</v>
      </c>
      <c r="P3" s="527"/>
      <c r="Q3" s="527"/>
      <c r="R3" s="527"/>
      <c r="S3" s="527"/>
      <c r="T3" s="527"/>
      <c r="U3" s="527"/>
      <c r="V3" s="527" t="s">
        <v>75</v>
      </c>
      <c r="W3" s="527"/>
      <c r="X3" s="527"/>
      <c r="Y3" s="527"/>
      <c r="Z3" s="527"/>
      <c r="AA3" s="527"/>
      <c r="AB3" s="527"/>
      <c r="AC3" s="527"/>
      <c r="AD3" s="527"/>
      <c r="AE3" s="527"/>
      <c r="AF3" s="531"/>
      <c r="AG3" s="531"/>
      <c r="AH3" s="532"/>
      <c r="AJ3" s="23">
        <f>COUNTA(D3:D14)-1-AK3</f>
        <v>0</v>
      </c>
      <c r="AK3" s="23">
        <f>IF(OR(D4="なし",D4="該当なし",D4="該当者なし",D4="非該当"),1,0)</f>
        <v>0</v>
      </c>
    </row>
    <row r="4" spans="1:37" ht="30.25" customHeight="1">
      <c r="A4" s="80"/>
      <c r="C4" s="89">
        <v>1</v>
      </c>
      <c r="D4" s="520"/>
      <c r="E4" s="520"/>
      <c r="F4" s="520"/>
      <c r="G4" s="520"/>
      <c r="H4" s="520"/>
      <c r="I4" s="520"/>
      <c r="J4" s="520"/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520"/>
      <c r="W4" s="520"/>
      <c r="X4" s="520"/>
      <c r="Y4" s="520"/>
      <c r="Z4" s="520"/>
      <c r="AA4" s="520"/>
      <c r="AB4" s="520"/>
      <c r="AC4" s="520"/>
      <c r="AD4" s="520"/>
      <c r="AE4" s="520"/>
      <c r="AF4" s="522"/>
      <c r="AG4" s="522"/>
      <c r="AH4" s="523"/>
      <c r="AI4" s="82" t="s">
        <v>293</v>
      </c>
    </row>
    <row r="5" spans="1:37" ht="30.25" customHeight="1">
      <c r="A5" s="80"/>
      <c r="C5" s="89">
        <v>2</v>
      </c>
      <c r="D5" s="520"/>
      <c r="E5" s="520"/>
      <c r="F5" s="520"/>
      <c r="G5" s="520"/>
      <c r="H5" s="520"/>
      <c r="I5" s="520"/>
      <c r="J5" s="520"/>
      <c r="K5" s="521"/>
      <c r="L5" s="521"/>
      <c r="M5" s="521"/>
      <c r="N5" s="521"/>
      <c r="O5" s="521"/>
      <c r="P5" s="521"/>
      <c r="Q5" s="521"/>
      <c r="R5" s="521"/>
      <c r="S5" s="521"/>
      <c r="T5" s="521"/>
      <c r="U5" s="521"/>
      <c r="V5" s="520"/>
      <c r="W5" s="520"/>
      <c r="X5" s="520"/>
      <c r="Y5" s="520"/>
      <c r="Z5" s="520"/>
      <c r="AA5" s="520"/>
      <c r="AB5" s="520"/>
      <c r="AC5" s="520"/>
      <c r="AD5" s="520"/>
      <c r="AE5" s="520"/>
      <c r="AF5" s="522"/>
      <c r="AG5" s="522"/>
      <c r="AH5" s="523"/>
    </row>
    <row r="6" spans="1:37" ht="30.25" customHeight="1">
      <c r="A6" s="80"/>
      <c r="C6" s="89">
        <v>3</v>
      </c>
      <c r="D6" s="520"/>
      <c r="E6" s="520"/>
      <c r="F6" s="520"/>
      <c r="G6" s="520"/>
      <c r="H6" s="520"/>
      <c r="I6" s="520"/>
      <c r="J6" s="520"/>
      <c r="K6" s="521"/>
      <c r="L6" s="521"/>
      <c r="M6" s="521"/>
      <c r="N6" s="521"/>
      <c r="O6" s="521"/>
      <c r="P6" s="521"/>
      <c r="Q6" s="521"/>
      <c r="R6" s="521"/>
      <c r="S6" s="521"/>
      <c r="T6" s="521"/>
      <c r="U6" s="521"/>
      <c r="V6" s="520"/>
      <c r="W6" s="520"/>
      <c r="X6" s="520"/>
      <c r="Y6" s="520"/>
      <c r="Z6" s="520"/>
      <c r="AA6" s="520"/>
      <c r="AB6" s="520"/>
      <c r="AC6" s="520"/>
      <c r="AD6" s="520"/>
      <c r="AE6" s="520"/>
      <c r="AF6" s="522"/>
      <c r="AG6" s="522"/>
      <c r="AH6" s="523"/>
    </row>
    <row r="7" spans="1:37" ht="30.25" customHeight="1">
      <c r="A7" s="80"/>
      <c r="C7" s="89">
        <v>4</v>
      </c>
      <c r="D7" s="520"/>
      <c r="E7" s="520"/>
      <c r="F7" s="520"/>
      <c r="G7" s="520"/>
      <c r="H7" s="520"/>
      <c r="I7" s="520"/>
      <c r="J7" s="520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0"/>
      <c r="W7" s="520"/>
      <c r="X7" s="520"/>
      <c r="Y7" s="520"/>
      <c r="Z7" s="520"/>
      <c r="AA7" s="520"/>
      <c r="AB7" s="520"/>
      <c r="AC7" s="520"/>
      <c r="AD7" s="520"/>
      <c r="AE7" s="520"/>
      <c r="AF7" s="522"/>
      <c r="AG7" s="522"/>
      <c r="AH7" s="523"/>
    </row>
    <row r="8" spans="1:37" ht="30.25" customHeight="1">
      <c r="A8" s="80"/>
      <c r="C8" s="89">
        <v>5</v>
      </c>
      <c r="D8" s="520"/>
      <c r="E8" s="520"/>
      <c r="F8" s="520"/>
      <c r="G8" s="520"/>
      <c r="H8" s="520"/>
      <c r="I8" s="520"/>
      <c r="J8" s="520"/>
      <c r="K8" s="521"/>
      <c r="L8" s="521"/>
      <c r="M8" s="521"/>
      <c r="N8" s="521"/>
      <c r="O8" s="521"/>
      <c r="P8" s="521"/>
      <c r="Q8" s="521"/>
      <c r="R8" s="521"/>
      <c r="S8" s="521"/>
      <c r="T8" s="521"/>
      <c r="U8" s="521"/>
      <c r="V8" s="520"/>
      <c r="W8" s="520"/>
      <c r="X8" s="520"/>
      <c r="Y8" s="520"/>
      <c r="Z8" s="520"/>
      <c r="AA8" s="520"/>
      <c r="AB8" s="520"/>
      <c r="AC8" s="520"/>
      <c r="AD8" s="520"/>
      <c r="AE8" s="520"/>
      <c r="AF8" s="522"/>
      <c r="AG8" s="522"/>
      <c r="AH8" s="523"/>
    </row>
    <row r="9" spans="1:37" ht="30.25" customHeight="1">
      <c r="A9" s="80"/>
      <c r="C9" s="89">
        <v>6</v>
      </c>
      <c r="D9" s="520"/>
      <c r="E9" s="520"/>
      <c r="F9" s="520"/>
      <c r="G9" s="520"/>
      <c r="H9" s="520"/>
      <c r="I9" s="520"/>
      <c r="J9" s="520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0"/>
      <c r="W9" s="520"/>
      <c r="X9" s="520"/>
      <c r="Y9" s="520"/>
      <c r="Z9" s="520"/>
      <c r="AA9" s="520"/>
      <c r="AB9" s="520"/>
      <c r="AC9" s="520"/>
      <c r="AD9" s="520"/>
      <c r="AE9" s="520"/>
      <c r="AF9" s="522"/>
      <c r="AG9" s="522"/>
      <c r="AH9" s="523"/>
    </row>
    <row r="10" spans="1:37" ht="30.25" customHeight="1">
      <c r="A10" s="80"/>
      <c r="C10" s="89">
        <v>7</v>
      </c>
      <c r="D10" s="520"/>
      <c r="E10" s="520"/>
      <c r="F10" s="520"/>
      <c r="G10" s="520"/>
      <c r="H10" s="520"/>
      <c r="I10" s="520"/>
      <c r="J10" s="520"/>
      <c r="K10" s="521"/>
      <c r="L10" s="521"/>
      <c r="M10" s="521"/>
      <c r="N10" s="521"/>
      <c r="O10" s="521"/>
      <c r="P10" s="521"/>
      <c r="Q10" s="521"/>
      <c r="R10" s="521"/>
      <c r="S10" s="521"/>
      <c r="T10" s="521"/>
      <c r="U10" s="521"/>
      <c r="V10" s="520"/>
      <c r="W10" s="520"/>
      <c r="X10" s="520"/>
      <c r="Y10" s="520"/>
      <c r="Z10" s="520"/>
      <c r="AA10" s="520"/>
      <c r="AB10" s="520"/>
      <c r="AC10" s="520"/>
      <c r="AD10" s="520"/>
      <c r="AE10" s="520"/>
      <c r="AF10" s="522"/>
      <c r="AG10" s="522"/>
      <c r="AH10" s="523"/>
    </row>
    <row r="11" spans="1:37" ht="30.25" customHeight="1">
      <c r="A11" s="80"/>
      <c r="C11" s="89">
        <v>8</v>
      </c>
      <c r="D11" s="520"/>
      <c r="E11" s="520"/>
      <c r="F11" s="520"/>
      <c r="G11" s="520"/>
      <c r="H11" s="520"/>
      <c r="I11" s="520"/>
      <c r="J11" s="520"/>
      <c r="K11" s="521"/>
      <c r="L11" s="521"/>
      <c r="M11" s="521"/>
      <c r="N11" s="521"/>
      <c r="O11" s="521"/>
      <c r="P11" s="521"/>
      <c r="Q11" s="521"/>
      <c r="R11" s="521"/>
      <c r="S11" s="521"/>
      <c r="T11" s="521"/>
      <c r="U11" s="521"/>
      <c r="V11" s="520"/>
      <c r="W11" s="520"/>
      <c r="X11" s="520"/>
      <c r="Y11" s="520"/>
      <c r="Z11" s="520"/>
      <c r="AA11" s="520"/>
      <c r="AB11" s="520"/>
      <c r="AC11" s="520"/>
      <c r="AD11" s="520"/>
      <c r="AE11" s="520"/>
      <c r="AF11" s="522"/>
      <c r="AG11" s="522"/>
      <c r="AH11" s="523"/>
    </row>
    <row r="12" spans="1:37" ht="30.25" customHeight="1">
      <c r="A12" s="80"/>
      <c r="C12" s="89">
        <v>9</v>
      </c>
      <c r="D12" s="520"/>
      <c r="E12" s="520"/>
      <c r="F12" s="520"/>
      <c r="G12" s="520"/>
      <c r="H12" s="520"/>
      <c r="I12" s="520"/>
      <c r="J12" s="520"/>
      <c r="K12" s="521"/>
      <c r="L12" s="521"/>
      <c r="M12" s="521"/>
      <c r="N12" s="521"/>
      <c r="O12" s="521"/>
      <c r="P12" s="521"/>
      <c r="Q12" s="521"/>
      <c r="R12" s="521"/>
      <c r="S12" s="521"/>
      <c r="T12" s="521"/>
      <c r="U12" s="521"/>
      <c r="V12" s="520"/>
      <c r="W12" s="520"/>
      <c r="X12" s="520"/>
      <c r="Y12" s="520"/>
      <c r="Z12" s="520"/>
      <c r="AA12" s="520"/>
      <c r="AB12" s="520"/>
      <c r="AC12" s="520"/>
      <c r="AD12" s="520"/>
      <c r="AE12" s="520"/>
      <c r="AF12" s="522"/>
      <c r="AG12" s="522"/>
      <c r="AH12" s="523"/>
    </row>
    <row r="13" spans="1:37" ht="30.25" customHeight="1">
      <c r="A13" s="80"/>
      <c r="C13" s="89">
        <v>10</v>
      </c>
      <c r="D13" s="520"/>
      <c r="E13" s="520"/>
      <c r="F13" s="520"/>
      <c r="G13" s="520"/>
      <c r="H13" s="520"/>
      <c r="I13" s="520"/>
      <c r="J13" s="520"/>
      <c r="K13" s="521"/>
      <c r="L13" s="521"/>
      <c r="M13" s="521"/>
      <c r="N13" s="521"/>
      <c r="O13" s="521"/>
      <c r="P13" s="521"/>
      <c r="Q13" s="521"/>
      <c r="R13" s="521"/>
      <c r="S13" s="521"/>
      <c r="T13" s="521"/>
      <c r="U13" s="521"/>
      <c r="V13" s="520"/>
      <c r="W13" s="520"/>
      <c r="X13" s="520"/>
      <c r="Y13" s="520"/>
      <c r="Z13" s="520"/>
      <c r="AA13" s="520"/>
      <c r="AB13" s="520"/>
      <c r="AC13" s="520"/>
      <c r="AD13" s="520"/>
      <c r="AE13" s="520"/>
      <c r="AF13" s="522"/>
      <c r="AG13" s="522"/>
      <c r="AH13" s="523"/>
    </row>
    <row r="14" spans="1:37" ht="20.25" customHeight="1">
      <c r="A14" s="80"/>
      <c r="C14" s="524" t="s">
        <v>380</v>
      </c>
      <c r="D14" s="525"/>
      <c r="E14" s="525"/>
      <c r="F14" s="525"/>
      <c r="G14" s="525"/>
      <c r="H14" s="525"/>
      <c r="I14" s="525"/>
      <c r="J14" s="525"/>
      <c r="K14" s="525"/>
      <c r="L14" s="525"/>
      <c r="M14" s="525"/>
      <c r="N14" s="525"/>
      <c r="O14" s="525"/>
      <c r="P14" s="525"/>
      <c r="Q14" s="525"/>
      <c r="R14" s="525"/>
      <c r="S14" s="525"/>
      <c r="T14" s="525"/>
      <c r="U14" s="525"/>
      <c r="V14" s="525"/>
      <c r="W14" s="525"/>
      <c r="X14" s="525"/>
      <c r="Y14" s="525"/>
      <c r="Z14" s="525"/>
      <c r="AA14" s="525"/>
      <c r="AB14" s="525"/>
      <c r="AC14" s="525"/>
      <c r="AD14" s="525"/>
      <c r="AE14" s="525"/>
      <c r="AF14" s="525"/>
      <c r="AG14" s="525"/>
      <c r="AH14" s="526"/>
      <c r="AJ14" s="22" t="s">
        <v>296</v>
      </c>
      <c r="AK14" s="35" t="s">
        <v>294</v>
      </c>
    </row>
    <row r="15" spans="1:37" ht="30.25" customHeight="1">
      <c r="A15" s="80"/>
      <c r="C15" s="30"/>
      <c r="D15" s="527" t="s">
        <v>73</v>
      </c>
      <c r="E15" s="527"/>
      <c r="F15" s="527"/>
      <c r="G15" s="527"/>
      <c r="H15" s="528" t="s">
        <v>199</v>
      </c>
      <c r="I15" s="529"/>
      <c r="J15" s="529"/>
      <c r="K15" s="529"/>
      <c r="L15" s="529"/>
      <c r="M15" s="529"/>
      <c r="N15" s="530"/>
      <c r="O15" s="527" t="s">
        <v>201</v>
      </c>
      <c r="P15" s="527"/>
      <c r="Q15" s="527"/>
      <c r="R15" s="527"/>
      <c r="S15" s="527"/>
      <c r="T15" s="527"/>
      <c r="U15" s="527"/>
      <c r="V15" s="527" t="s">
        <v>75</v>
      </c>
      <c r="W15" s="527"/>
      <c r="X15" s="527"/>
      <c r="Y15" s="527"/>
      <c r="Z15" s="527"/>
      <c r="AA15" s="527"/>
      <c r="AB15" s="527"/>
      <c r="AC15" s="527"/>
      <c r="AD15" s="527"/>
      <c r="AE15" s="527"/>
      <c r="AF15" s="531"/>
      <c r="AG15" s="531"/>
      <c r="AH15" s="532"/>
      <c r="AJ15" s="23">
        <f>COUNTA(D15:D21)-1-AK15</f>
        <v>0</v>
      </c>
      <c r="AK15" s="23">
        <f>IF(OR(D16="なし",D16="該当なし",D16="該当者なし",D16="非該当"),1,0)</f>
        <v>0</v>
      </c>
    </row>
    <row r="16" spans="1:37" ht="30.25" customHeight="1">
      <c r="C16" s="31">
        <v>1</v>
      </c>
      <c r="D16" s="520"/>
      <c r="E16" s="520"/>
      <c r="F16" s="520"/>
      <c r="G16" s="520"/>
      <c r="H16" s="521"/>
      <c r="I16" s="521"/>
      <c r="J16" s="521"/>
      <c r="K16" s="521"/>
      <c r="L16" s="521"/>
      <c r="M16" s="521"/>
      <c r="N16" s="521"/>
      <c r="O16" s="521"/>
      <c r="P16" s="521"/>
      <c r="Q16" s="521"/>
      <c r="R16" s="521"/>
      <c r="S16" s="521"/>
      <c r="T16" s="521"/>
      <c r="U16" s="521"/>
      <c r="V16" s="520"/>
      <c r="W16" s="520"/>
      <c r="X16" s="520"/>
      <c r="Y16" s="520"/>
      <c r="Z16" s="520"/>
      <c r="AA16" s="520"/>
      <c r="AB16" s="520"/>
      <c r="AC16" s="520"/>
      <c r="AD16" s="520"/>
      <c r="AE16" s="520"/>
      <c r="AF16" s="522"/>
      <c r="AG16" s="522"/>
      <c r="AH16" s="523"/>
      <c r="AI16" s="82" t="s">
        <v>293</v>
      </c>
    </row>
    <row r="17" spans="1:37" ht="30.25" customHeight="1">
      <c r="C17" s="31">
        <v>2</v>
      </c>
      <c r="D17" s="520"/>
      <c r="E17" s="520"/>
      <c r="F17" s="520"/>
      <c r="G17" s="520"/>
      <c r="H17" s="521"/>
      <c r="I17" s="521"/>
      <c r="J17" s="521"/>
      <c r="K17" s="521"/>
      <c r="L17" s="521"/>
      <c r="M17" s="521"/>
      <c r="N17" s="521"/>
      <c r="O17" s="521"/>
      <c r="P17" s="521"/>
      <c r="Q17" s="521"/>
      <c r="R17" s="521"/>
      <c r="S17" s="521"/>
      <c r="T17" s="521"/>
      <c r="U17" s="521"/>
      <c r="V17" s="520"/>
      <c r="W17" s="520"/>
      <c r="X17" s="520"/>
      <c r="Y17" s="520"/>
      <c r="Z17" s="520"/>
      <c r="AA17" s="520"/>
      <c r="AB17" s="520"/>
      <c r="AC17" s="520"/>
      <c r="AD17" s="520"/>
      <c r="AE17" s="520"/>
      <c r="AF17" s="522"/>
      <c r="AG17" s="522"/>
      <c r="AH17" s="523"/>
    </row>
    <row r="18" spans="1:37" ht="30.25" customHeight="1">
      <c r="C18" s="31">
        <v>3</v>
      </c>
      <c r="D18" s="520"/>
      <c r="E18" s="520"/>
      <c r="F18" s="520"/>
      <c r="G18" s="520"/>
      <c r="H18" s="521"/>
      <c r="I18" s="521"/>
      <c r="J18" s="521"/>
      <c r="K18" s="521"/>
      <c r="L18" s="521"/>
      <c r="M18" s="521"/>
      <c r="N18" s="521"/>
      <c r="O18" s="521"/>
      <c r="P18" s="521"/>
      <c r="Q18" s="521"/>
      <c r="R18" s="521"/>
      <c r="S18" s="521"/>
      <c r="T18" s="521"/>
      <c r="U18" s="521"/>
      <c r="V18" s="520"/>
      <c r="W18" s="520"/>
      <c r="X18" s="520"/>
      <c r="Y18" s="520"/>
      <c r="Z18" s="520"/>
      <c r="AA18" s="520"/>
      <c r="AB18" s="520"/>
      <c r="AC18" s="520"/>
      <c r="AD18" s="520"/>
      <c r="AE18" s="520"/>
      <c r="AF18" s="522"/>
      <c r="AG18" s="522"/>
      <c r="AH18" s="523"/>
    </row>
    <row r="19" spans="1:37" ht="30.25" customHeight="1">
      <c r="C19" s="31">
        <v>4</v>
      </c>
      <c r="D19" s="520"/>
      <c r="E19" s="520"/>
      <c r="F19" s="520"/>
      <c r="G19" s="520"/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0"/>
      <c r="W19" s="520"/>
      <c r="X19" s="520"/>
      <c r="Y19" s="520"/>
      <c r="Z19" s="520"/>
      <c r="AA19" s="520"/>
      <c r="AB19" s="520"/>
      <c r="AC19" s="520"/>
      <c r="AD19" s="520"/>
      <c r="AE19" s="520"/>
      <c r="AF19" s="522"/>
      <c r="AG19" s="522"/>
      <c r="AH19" s="523"/>
    </row>
    <row r="20" spans="1:37" ht="30.25" customHeight="1">
      <c r="C20" s="32">
        <v>5</v>
      </c>
      <c r="D20" s="539"/>
      <c r="E20" s="539"/>
      <c r="F20" s="539"/>
      <c r="G20" s="539"/>
      <c r="H20" s="521"/>
      <c r="I20" s="521"/>
      <c r="J20" s="521"/>
      <c r="K20" s="521"/>
      <c r="L20" s="521"/>
      <c r="M20" s="521"/>
      <c r="N20" s="521"/>
      <c r="O20" s="521"/>
      <c r="P20" s="521"/>
      <c r="Q20" s="521"/>
      <c r="R20" s="521"/>
      <c r="S20" s="521"/>
      <c r="T20" s="521"/>
      <c r="U20" s="521"/>
      <c r="V20" s="539"/>
      <c r="W20" s="539"/>
      <c r="X20" s="539"/>
      <c r="Y20" s="539"/>
      <c r="Z20" s="539"/>
      <c r="AA20" s="539"/>
      <c r="AB20" s="539"/>
      <c r="AC20" s="539"/>
      <c r="AD20" s="539"/>
      <c r="AE20" s="539"/>
      <c r="AF20" s="540"/>
      <c r="AG20" s="540"/>
      <c r="AH20" s="541"/>
    </row>
    <row r="21" spans="1:37" ht="20.25" customHeight="1">
      <c r="A21" s="80"/>
      <c r="C21" s="298" t="s">
        <v>381</v>
      </c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  <c r="AA21" s="300"/>
      <c r="AB21" s="300"/>
      <c r="AC21" s="300"/>
      <c r="AD21" s="300"/>
      <c r="AE21" s="300"/>
      <c r="AF21" s="300"/>
      <c r="AG21" s="300"/>
      <c r="AH21" s="302"/>
      <c r="AJ21" s="22" t="s">
        <v>291</v>
      </c>
      <c r="AK21" s="35" t="s">
        <v>294</v>
      </c>
    </row>
    <row r="22" spans="1:37" ht="31" customHeight="1">
      <c r="A22" s="80"/>
      <c r="C22" s="33"/>
      <c r="D22" s="548" t="s">
        <v>73</v>
      </c>
      <c r="E22" s="548"/>
      <c r="F22" s="548"/>
      <c r="G22" s="548"/>
      <c r="H22" s="549" t="s">
        <v>199</v>
      </c>
      <c r="I22" s="549"/>
      <c r="J22" s="549"/>
      <c r="K22" s="549"/>
      <c r="L22" s="549"/>
      <c r="M22" s="549"/>
      <c r="N22" s="549"/>
      <c r="O22" s="548" t="s">
        <v>201</v>
      </c>
      <c r="P22" s="548"/>
      <c r="Q22" s="548"/>
      <c r="R22" s="548"/>
      <c r="S22" s="548"/>
      <c r="T22" s="548"/>
      <c r="U22" s="548"/>
      <c r="V22" s="542" t="s">
        <v>89</v>
      </c>
      <c r="W22" s="543"/>
      <c r="X22" s="543"/>
      <c r="Y22" s="543"/>
      <c r="Z22" s="543"/>
      <c r="AA22" s="543"/>
      <c r="AB22" s="543"/>
      <c r="AC22" s="543"/>
      <c r="AD22" s="543"/>
      <c r="AE22" s="543"/>
      <c r="AF22" s="544"/>
      <c r="AG22" s="528" t="s">
        <v>331</v>
      </c>
      <c r="AH22" s="546"/>
      <c r="AJ22" s="23">
        <f>COUNTA(D22:D34)-1-AK22</f>
        <v>0</v>
      </c>
      <c r="AK22" s="23">
        <f>IF(OR(D23="なし",D23="該当なし",D23="該当者なし",D23="非該当"),1,0)</f>
        <v>0</v>
      </c>
    </row>
    <row r="23" spans="1:37" ht="31" customHeight="1">
      <c r="A23" s="80"/>
      <c r="C23" s="89">
        <v>1</v>
      </c>
      <c r="D23" s="547"/>
      <c r="E23" s="547"/>
      <c r="F23" s="547"/>
      <c r="G23" s="547"/>
      <c r="H23" s="521"/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33"/>
      <c r="W23" s="534"/>
      <c r="X23" s="534"/>
      <c r="Y23" s="534"/>
      <c r="Z23" s="534"/>
      <c r="AA23" s="534"/>
      <c r="AB23" s="534"/>
      <c r="AC23" s="534"/>
      <c r="AD23" s="534"/>
      <c r="AE23" s="534"/>
      <c r="AF23" s="535"/>
      <c r="AG23" s="533"/>
      <c r="AH23" s="545"/>
      <c r="AI23" s="82" t="s">
        <v>336</v>
      </c>
    </row>
    <row r="24" spans="1:37" ht="31" customHeight="1">
      <c r="A24" s="80"/>
      <c r="C24" s="89">
        <v>2</v>
      </c>
      <c r="D24" s="547"/>
      <c r="E24" s="547"/>
      <c r="F24" s="547"/>
      <c r="G24" s="547"/>
      <c r="H24" s="521"/>
      <c r="I24" s="521"/>
      <c r="J24" s="521"/>
      <c r="K24" s="521"/>
      <c r="L24" s="521"/>
      <c r="M24" s="521"/>
      <c r="N24" s="521"/>
      <c r="O24" s="521"/>
      <c r="P24" s="521"/>
      <c r="Q24" s="521"/>
      <c r="R24" s="521"/>
      <c r="S24" s="521"/>
      <c r="T24" s="521"/>
      <c r="U24" s="521"/>
      <c r="V24" s="533"/>
      <c r="W24" s="534"/>
      <c r="X24" s="534"/>
      <c r="Y24" s="534"/>
      <c r="Z24" s="534"/>
      <c r="AA24" s="534"/>
      <c r="AB24" s="534"/>
      <c r="AC24" s="534"/>
      <c r="AD24" s="534"/>
      <c r="AE24" s="534"/>
      <c r="AF24" s="535"/>
      <c r="AG24" s="533"/>
      <c r="AH24" s="545"/>
    </row>
    <row r="25" spans="1:37" ht="31" customHeight="1">
      <c r="A25" s="80"/>
      <c r="C25" s="89">
        <v>3</v>
      </c>
      <c r="D25" s="547"/>
      <c r="E25" s="547"/>
      <c r="F25" s="547"/>
      <c r="G25" s="547"/>
      <c r="H25" s="521"/>
      <c r="I25" s="521"/>
      <c r="J25" s="521"/>
      <c r="K25" s="521"/>
      <c r="L25" s="521"/>
      <c r="M25" s="521"/>
      <c r="N25" s="521"/>
      <c r="O25" s="521"/>
      <c r="P25" s="521"/>
      <c r="Q25" s="521"/>
      <c r="R25" s="521"/>
      <c r="S25" s="521"/>
      <c r="T25" s="521"/>
      <c r="U25" s="521"/>
      <c r="V25" s="533"/>
      <c r="W25" s="534"/>
      <c r="X25" s="534"/>
      <c r="Y25" s="534"/>
      <c r="Z25" s="534"/>
      <c r="AA25" s="534"/>
      <c r="AB25" s="534"/>
      <c r="AC25" s="534"/>
      <c r="AD25" s="534"/>
      <c r="AE25" s="534"/>
      <c r="AF25" s="535"/>
      <c r="AG25" s="533"/>
      <c r="AH25" s="545"/>
    </row>
    <row r="26" spans="1:37" ht="31" customHeight="1">
      <c r="A26" s="80"/>
      <c r="C26" s="89">
        <v>4</v>
      </c>
      <c r="D26" s="547"/>
      <c r="E26" s="547"/>
      <c r="F26" s="547"/>
      <c r="G26" s="547"/>
      <c r="H26" s="521"/>
      <c r="I26" s="521"/>
      <c r="J26" s="521"/>
      <c r="K26" s="521"/>
      <c r="L26" s="521"/>
      <c r="M26" s="521"/>
      <c r="N26" s="521"/>
      <c r="O26" s="521"/>
      <c r="P26" s="521"/>
      <c r="Q26" s="521"/>
      <c r="R26" s="521"/>
      <c r="S26" s="521"/>
      <c r="T26" s="521"/>
      <c r="U26" s="521"/>
      <c r="V26" s="533"/>
      <c r="W26" s="534"/>
      <c r="X26" s="534"/>
      <c r="Y26" s="534"/>
      <c r="Z26" s="534"/>
      <c r="AA26" s="534"/>
      <c r="AB26" s="534"/>
      <c r="AC26" s="534"/>
      <c r="AD26" s="534"/>
      <c r="AE26" s="534"/>
      <c r="AF26" s="535"/>
      <c r="AG26" s="533"/>
      <c r="AH26" s="545"/>
    </row>
    <row r="27" spans="1:37" ht="31" customHeight="1">
      <c r="A27" s="80"/>
      <c r="C27" s="89">
        <v>5</v>
      </c>
      <c r="D27" s="547"/>
      <c r="E27" s="547"/>
      <c r="F27" s="547"/>
      <c r="G27" s="547"/>
      <c r="H27" s="521"/>
      <c r="I27" s="521"/>
      <c r="J27" s="521"/>
      <c r="K27" s="521"/>
      <c r="L27" s="521"/>
      <c r="M27" s="521"/>
      <c r="N27" s="521"/>
      <c r="O27" s="521"/>
      <c r="P27" s="521"/>
      <c r="Q27" s="521"/>
      <c r="R27" s="521"/>
      <c r="S27" s="521"/>
      <c r="T27" s="521"/>
      <c r="U27" s="521"/>
      <c r="V27" s="533"/>
      <c r="W27" s="534"/>
      <c r="X27" s="534"/>
      <c r="Y27" s="534"/>
      <c r="Z27" s="534"/>
      <c r="AA27" s="534"/>
      <c r="AB27" s="534"/>
      <c r="AC27" s="534"/>
      <c r="AD27" s="534"/>
      <c r="AE27" s="534"/>
      <c r="AF27" s="535"/>
      <c r="AG27" s="533"/>
      <c r="AH27" s="545"/>
    </row>
    <row r="28" spans="1:37" ht="31" customHeight="1">
      <c r="A28" s="80"/>
      <c r="C28" s="89">
        <v>6</v>
      </c>
      <c r="D28" s="547"/>
      <c r="E28" s="547"/>
      <c r="F28" s="547"/>
      <c r="G28" s="547"/>
      <c r="H28" s="521"/>
      <c r="I28" s="521"/>
      <c r="J28" s="521"/>
      <c r="K28" s="521"/>
      <c r="L28" s="521"/>
      <c r="M28" s="521"/>
      <c r="N28" s="521"/>
      <c r="O28" s="521"/>
      <c r="P28" s="521"/>
      <c r="Q28" s="521"/>
      <c r="R28" s="521"/>
      <c r="S28" s="521"/>
      <c r="T28" s="521"/>
      <c r="U28" s="521"/>
      <c r="V28" s="533"/>
      <c r="W28" s="534"/>
      <c r="X28" s="534"/>
      <c r="Y28" s="534"/>
      <c r="Z28" s="534"/>
      <c r="AA28" s="534"/>
      <c r="AB28" s="534"/>
      <c r="AC28" s="534"/>
      <c r="AD28" s="534"/>
      <c r="AE28" s="534"/>
      <c r="AF28" s="535"/>
      <c r="AG28" s="533"/>
      <c r="AH28" s="545"/>
    </row>
    <row r="29" spans="1:37" ht="31" customHeight="1">
      <c r="A29" s="80"/>
      <c r="C29" s="89">
        <v>7</v>
      </c>
      <c r="D29" s="547"/>
      <c r="E29" s="547"/>
      <c r="F29" s="547"/>
      <c r="G29" s="547"/>
      <c r="H29" s="521"/>
      <c r="I29" s="521"/>
      <c r="J29" s="521"/>
      <c r="K29" s="521"/>
      <c r="L29" s="521"/>
      <c r="M29" s="521"/>
      <c r="N29" s="521"/>
      <c r="O29" s="521"/>
      <c r="P29" s="521"/>
      <c r="Q29" s="521"/>
      <c r="R29" s="521"/>
      <c r="S29" s="521"/>
      <c r="T29" s="521"/>
      <c r="U29" s="521"/>
      <c r="V29" s="533"/>
      <c r="W29" s="534"/>
      <c r="X29" s="534"/>
      <c r="Y29" s="534"/>
      <c r="Z29" s="534"/>
      <c r="AA29" s="534"/>
      <c r="AB29" s="534"/>
      <c r="AC29" s="534"/>
      <c r="AD29" s="534"/>
      <c r="AE29" s="534"/>
      <c r="AF29" s="535"/>
      <c r="AG29" s="533"/>
      <c r="AH29" s="545"/>
    </row>
    <row r="30" spans="1:37" ht="31" customHeight="1">
      <c r="A30" s="80"/>
      <c r="C30" s="89">
        <v>8</v>
      </c>
      <c r="D30" s="547"/>
      <c r="E30" s="547"/>
      <c r="F30" s="547"/>
      <c r="G30" s="547"/>
      <c r="H30" s="521"/>
      <c r="I30" s="521"/>
      <c r="J30" s="521"/>
      <c r="K30" s="521"/>
      <c r="L30" s="521"/>
      <c r="M30" s="521"/>
      <c r="N30" s="521"/>
      <c r="O30" s="521"/>
      <c r="P30" s="521"/>
      <c r="Q30" s="521"/>
      <c r="R30" s="521"/>
      <c r="S30" s="521"/>
      <c r="T30" s="521"/>
      <c r="U30" s="521"/>
      <c r="V30" s="533"/>
      <c r="W30" s="534"/>
      <c r="X30" s="534"/>
      <c r="Y30" s="534"/>
      <c r="Z30" s="534"/>
      <c r="AA30" s="534"/>
      <c r="AB30" s="534"/>
      <c r="AC30" s="534"/>
      <c r="AD30" s="534"/>
      <c r="AE30" s="534"/>
      <c r="AF30" s="535"/>
      <c r="AG30" s="533"/>
      <c r="AH30" s="545"/>
    </row>
    <row r="31" spans="1:37" ht="31" customHeight="1">
      <c r="A31" s="80"/>
      <c r="C31" s="89">
        <v>9</v>
      </c>
      <c r="D31" s="547"/>
      <c r="E31" s="547"/>
      <c r="F31" s="547"/>
      <c r="G31" s="547"/>
      <c r="H31" s="521"/>
      <c r="I31" s="521"/>
      <c r="J31" s="521"/>
      <c r="K31" s="521"/>
      <c r="L31" s="521"/>
      <c r="M31" s="521"/>
      <c r="N31" s="521"/>
      <c r="O31" s="521"/>
      <c r="P31" s="521"/>
      <c r="Q31" s="521"/>
      <c r="R31" s="521"/>
      <c r="S31" s="521"/>
      <c r="T31" s="521"/>
      <c r="U31" s="521"/>
      <c r="V31" s="533"/>
      <c r="W31" s="534"/>
      <c r="X31" s="534"/>
      <c r="Y31" s="534"/>
      <c r="Z31" s="534"/>
      <c r="AA31" s="534"/>
      <c r="AB31" s="534"/>
      <c r="AC31" s="534"/>
      <c r="AD31" s="534"/>
      <c r="AE31" s="534"/>
      <c r="AF31" s="535"/>
      <c r="AG31" s="533"/>
      <c r="AH31" s="545"/>
    </row>
    <row r="32" spans="1:37" ht="31" customHeight="1">
      <c r="A32" s="80"/>
      <c r="C32" s="89">
        <v>10</v>
      </c>
      <c r="D32" s="547"/>
      <c r="E32" s="547"/>
      <c r="F32" s="547"/>
      <c r="G32" s="547"/>
      <c r="H32" s="521"/>
      <c r="I32" s="521"/>
      <c r="J32" s="521"/>
      <c r="K32" s="521"/>
      <c r="L32" s="521"/>
      <c r="M32" s="521"/>
      <c r="N32" s="521"/>
      <c r="O32" s="521"/>
      <c r="P32" s="521"/>
      <c r="Q32" s="521"/>
      <c r="R32" s="521"/>
      <c r="S32" s="521"/>
      <c r="T32" s="521"/>
      <c r="U32" s="521"/>
      <c r="V32" s="533"/>
      <c r="W32" s="534"/>
      <c r="X32" s="534"/>
      <c r="Y32" s="534"/>
      <c r="Z32" s="534"/>
      <c r="AA32" s="534"/>
      <c r="AB32" s="534"/>
      <c r="AC32" s="534"/>
      <c r="AD32" s="534"/>
      <c r="AE32" s="534"/>
      <c r="AF32" s="535"/>
      <c r="AG32" s="533"/>
      <c r="AH32" s="545"/>
    </row>
    <row r="33" spans="1:37" ht="31" customHeight="1">
      <c r="A33" s="80"/>
      <c r="C33" s="32">
        <v>11</v>
      </c>
      <c r="D33" s="550"/>
      <c r="E33" s="551"/>
      <c r="F33" s="551"/>
      <c r="G33" s="552"/>
      <c r="H33" s="553"/>
      <c r="I33" s="553"/>
      <c r="J33" s="553"/>
      <c r="K33" s="553"/>
      <c r="L33" s="553"/>
      <c r="M33" s="553"/>
      <c r="N33" s="553"/>
      <c r="O33" s="553"/>
      <c r="P33" s="553"/>
      <c r="Q33" s="553"/>
      <c r="R33" s="553"/>
      <c r="S33" s="553"/>
      <c r="T33" s="553"/>
      <c r="U33" s="553"/>
      <c r="V33" s="536"/>
      <c r="W33" s="537"/>
      <c r="X33" s="537"/>
      <c r="Y33" s="537"/>
      <c r="Z33" s="537"/>
      <c r="AA33" s="537"/>
      <c r="AB33" s="537"/>
      <c r="AC33" s="537"/>
      <c r="AD33" s="537"/>
      <c r="AE33" s="537"/>
      <c r="AF33" s="538"/>
      <c r="AG33" s="536"/>
      <c r="AH33" s="554"/>
    </row>
    <row r="34" spans="1:37" ht="20.25" customHeight="1">
      <c r="A34" s="80"/>
      <c r="C34" s="298" t="s">
        <v>382</v>
      </c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2"/>
      <c r="AJ34" s="22" t="s">
        <v>297</v>
      </c>
      <c r="AK34" s="35" t="s">
        <v>294</v>
      </c>
    </row>
    <row r="35" spans="1:37" ht="31" customHeight="1">
      <c r="A35" s="80"/>
      <c r="C35" s="33"/>
      <c r="D35" s="548" t="s">
        <v>73</v>
      </c>
      <c r="E35" s="548"/>
      <c r="F35" s="548"/>
      <c r="G35" s="548"/>
      <c r="H35" s="549" t="s">
        <v>199</v>
      </c>
      <c r="I35" s="549"/>
      <c r="J35" s="549"/>
      <c r="K35" s="549"/>
      <c r="L35" s="549"/>
      <c r="M35" s="549"/>
      <c r="N35" s="549"/>
      <c r="O35" s="548" t="s">
        <v>201</v>
      </c>
      <c r="P35" s="548"/>
      <c r="Q35" s="548"/>
      <c r="R35" s="548"/>
      <c r="S35" s="548"/>
      <c r="T35" s="548"/>
      <c r="U35" s="548"/>
      <c r="V35" s="542" t="s">
        <v>89</v>
      </c>
      <c r="W35" s="543"/>
      <c r="X35" s="543"/>
      <c r="Y35" s="543"/>
      <c r="Z35" s="543"/>
      <c r="AA35" s="543"/>
      <c r="AB35" s="543"/>
      <c r="AC35" s="543"/>
      <c r="AD35" s="543"/>
      <c r="AE35" s="543"/>
      <c r="AF35" s="544"/>
      <c r="AG35" s="528" t="s">
        <v>331</v>
      </c>
      <c r="AH35" s="546"/>
      <c r="AJ35" s="23">
        <f>COUNTA(D35:D41)-1-AK35</f>
        <v>0</v>
      </c>
      <c r="AK35" s="23">
        <f>IF(OR(D36="なし",D36="該当なし",D36="該当者なし",D36="非該当"),1,0)</f>
        <v>0</v>
      </c>
    </row>
    <row r="36" spans="1:37" ht="31" customHeight="1">
      <c r="A36" s="80"/>
      <c r="C36" s="89">
        <v>1</v>
      </c>
      <c r="D36" s="547"/>
      <c r="E36" s="547"/>
      <c r="F36" s="547"/>
      <c r="G36" s="547"/>
      <c r="H36" s="521"/>
      <c r="I36" s="521"/>
      <c r="J36" s="521"/>
      <c r="K36" s="521"/>
      <c r="L36" s="521"/>
      <c r="M36" s="521"/>
      <c r="N36" s="521"/>
      <c r="O36" s="521"/>
      <c r="P36" s="521"/>
      <c r="Q36" s="521"/>
      <c r="R36" s="521"/>
      <c r="S36" s="521"/>
      <c r="T36" s="521"/>
      <c r="U36" s="521"/>
      <c r="V36" s="533"/>
      <c r="W36" s="534"/>
      <c r="X36" s="534"/>
      <c r="Y36" s="534"/>
      <c r="Z36" s="534"/>
      <c r="AA36" s="534"/>
      <c r="AB36" s="534"/>
      <c r="AC36" s="534"/>
      <c r="AD36" s="534"/>
      <c r="AE36" s="534"/>
      <c r="AF36" s="535"/>
      <c r="AG36" s="533"/>
      <c r="AH36" s="545"/>
      <c r="AI36" s="82" t="s">
        <v>293</v>
      </c>
    </row>
    <row r="37" spans="1:37" ht="31" customHeight="1">
      <c r="A37" s="80"/>
      <c r="C37" s="89">
        <v>2</v>
      </c>
      <c r="D37" s="547"/>
      <c r="E37" s="547"/>
      <c r="F37" s="547"/>
      <c r="G37" s="547"/>
      <c r="H37" s="521"/>
      <c r="I37" s="521"/>
      <c r="J37" s="521"/>
      <c r="K37" s="521"/>
      <c r="L37" s="521"/>
      <c r="M37" s="521"/>
      <c r="N37" s="521"/>
      <c r="O37" s="521"/>
      <c r="P37" s="521"/>
      <c r="Q37" s="521"/>
      <c r="R37" s="521"/>
      <c r="S37" s="521"/>
      <c r="T37" s="521"/>
      <c r="U37" s="521"/>
      <c r="V37" s="533"/>
      <c r="W37" s="534"/>
      <c r="X37" s="534"/>
      <c r="Y37" s="534"/>
      <c r="Z37" s="534"/>
      <c r="AA37" s="534"/>
      <c r="AB37" s="534"/>
      <c r="AC37" s="534"/>
      <c r="AD37" s="534"/>
      <c r="AE37" s="534"/>
      <c r="AF37" s="535"/>
      <c r="AG37" s="533"/>
      <c r="AH37" s="545"/>
    </row>
    <row r="38" spans="1:37" ht="31" customHeight="1">
      <c r="A38" s="80"/>
      <c r="C38" s="89">
        <v>3</v>
      </c>
      <c r="D38" s="547"/>
      <c r="E38" s="547"/>
      <c r="F38" s="547"/>
      <c r="G38" s="547"/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33"/>
      <c r="W38" s="534"/>
      <c r="X38" s="534"/>
      <c r="Y38" s="534"/>
      <c r="Z38" s="534"/>
      <c r="AA38" s="534"/>
      <c r="AB38" s="534"/>
      <c r="AC38" s="534"/>
      <c r="AD38" s="534"/>
      <c r="AE38" s="534"/>
      <c r="AF38" s="535"/>
      <c r="AG38" s="533"/>
      <c r="AH38" s="545"/>
    </row>
    <row r="39" spans="1:37" ht="31" customHeight="1">
      <c r="A39" s="80"/>
      <c r="C39" s="89">
        <v>4</v>
      </c>
      <c r="D39" s="547"/>
      <c r="E39" s="547"/>
      <c r="F39" s="547"/>
      <c r="G39" s="547"/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33"/>
      <c r="W39" s="534"/>
      <c r="X39" s="534"/>
      <c r="Y39" s="534"/>
      <c r="Z39" s="534"/>
      <c r="AA39" s="534"/>
      <c r="AB39" s="534"/>
      <c r="AC39" s="534"/>
      <c r="AD39" s="534"/>
      <c r="AE39" s="534"/>
      <c r="AF39" s="535"/>
      <c r="AG39" s="533"/>
      <c r="AH39" s="545"/>
    </row>
    <row r="40" spans="1:37" ht="31" customHeight="1">
      <c r="A40" s="80"/>
      <c r="C40" s="91">
        <v>5</v>
      </c>
      <c r="D40" s="555"/>
      <c r="E40" s="555"/>
      <c r="F40" s="555"/>
      <c r="G40" s="555"/>
      <c r="H40" s="556"/>
      <c r="I40" s="556"/>
      <c r="J40" s="556"/>
      <c r="K40" s="556"/>
      <c r="L40" s="556"/>
      <c r="M40" s="556"/>
      <c r="N40" s="556"/>
      <c r="O40" s="556"/>
      <c r="P40" s="556"/>
      <c r="Q40" s="556"/>
      <c r="R40" s="556"/>
      <c r="S40" s="556"/>
      <c r="T40" s="556"/>
      <c r="U40" s="556"/>
      <c r="V40" s="536"/>
      <c r="W40" s="537"/>
      <c r="X40" s="537"/>
      <c r="Y40" s="537"/>
      <c r="Z40" s="537"/>
      <c r="AA40" s="537"/>
      <c r="AB40" s="537"/>
      <c r="AC40" s="537"/>
      <c r="AD40" s="537"/>
      <c r="AE40" s="537"/>
      <c r="AF40" s="538"/>
      <c r="AG40" s="536"/>
      <c r="AH40" s="554"/>
    </row>
  </sheetData>
  <sheetProtection formatCells="0" formatColumns="0" formatRows="0" selectLockedCells="1"/>
  <mergeCells count="173">
    <mergeCell ref="V37:AF37"/>
    <mergeCell ref="AG37:AH37"/>
    <mergeCell ref="V38:AF38"/>
    <mergeCell ref="AG38:AH38"/>
    <mergeCell ref="V39:AF39"/>
    <mergeCell ref="AG39:AH39"/>
    <mergeCell ref="V40:AF40"/>
    <mergeCell ref="AG40:AH40"/>
    <mergeCell ref="D40:G40"/>
    <mergeCell ref="H40:N40"/>
    <mergeCell ref="O40:U40"/>
    <mergeCell ref="D37:G37"/>
    <mergeCell ref="H37:N37"/>
    <mergeCell ref="O37:U37"/>
    <mergeCell ref="D38:G38"/>
    <mergeCell ref="H38:N38"/>
    <mergeCell ref="O38:U38"/>
    <mergeCell ref="D39:G39"/>
    <mergeCell ref="H39:N39"/>
    <mergeCell ref="O39:U39"/>
    <mergeCell ref="AG31:AH31"/>
    <mergeCell ref="AG32:AH32"/>
    <mergeCell ref="C34:AH34"/>
    <mergeCell ref="D35:G35"/>
    <mergeCell ref="H35:N35"/>
    <mergeCell ref="O35:U35"/>
    <mergeCell ref="D36:G36"/>
    <mergeCell ref="H36:N36"/>
    <mergeCell ref="O36:U36"/>
    <mergeCell ref="V35:AF35"/>
    <mergeCell ref="AG35:AH35"/>
    <mergeCell ref="V36:AF36"/>
    <mergeCell ref="AG36:AH36"/>
    <mergeCell ref="D33:G33"/>
    <mergeCell ref="H33:N33"/>
    <mergeCell ref="O33:U33"/>
    <mergeCell ref="D31:G31"/>
    <mergeCell ref="H31:N31"/>
    <mergeCell ref="O31:U31"/>
    <mergeCell ref="D32:G32"/>
    <mergeCell ref="H32:N32"/>
    <mergeCell ref="O32:U32"/>
    <mergeCell ref="AG33:AH33"/>
    <mergeCell ref="V31:AF31"/>
    <mergeCell ref="D26:G26"/>
    <mergeCell ref="H26:N26"/>
    <mergeCell ref="O26:U26"/>
    <mergeCell ref="D27:G27"/>
    <mergeCell ref="H27:N27"/>
    <mergeCell ref="O27:U27"/>
    <mergeCell ref="D22:G22"/>
    <mergeCell ref="H22:N22"/>
    <mergeCell ref="O22:U22"/>
    <mergeCell ref="D23:G23"/>
    <mergeCell ref="H23:N23"/>
    <mergeCell ref="O23:U23"/>
    <mergeCell ref="D24:G24"/>
    <mergeCell ref="H24:N24"/>
    <mergeCell ref="O24:U24"/>
    <mergeCell ref="D25:G25"/>
    <mergeCell ref="H25:N25"/>
    <mergeCell ref="O25:U25"/>
    <mergeCell ref="D28:G28"/>
    <mergeCell ref="H28:N28"/>
    <mergeCell ref="O28:U28"/>
    <mergeCell ref="D29:G29"/>
    <mergeCell ref="H29:N29"/>
    <mergeCell ref="O29:U29"/>
    <mergeCell ref="D30:G30"/>
    <mergeCell ref="H30:N30"/>
    <mergeCell ref="O30:U30"/>
    <mergeCell ref="V22:AF22"/>
    <mergeCell ref="V23:AF23"/>
    <mergeCell ref="V24:AF24"/>
    <mergeCell ref="AG25:AH25"/>
    <mergeCell ref="AG26:AH26"/>
    <mergeCell ref="AG27:AH27"/>
    <mergeCell ref="AG28:AH28"/>
    <mergeCell ref="AG29:AH29"/>
    <mergeCell ref="AG30:AH30"/>
    <mergeCell ref="V26:AF26"/>
    <mergeCell ref="V27:AF27"/>
    <mergeCell ref="V28:AF28"/>
    <mergeCell ref="V29:AF29"/>
    <mergeCell ref="V30:AF30"/>
    <mergeCell ref="AG22:AH22"/>
    <mergeCell ref="AG23:AH23"/>
    <mergeCell ref="AG24:AH24"/>
    <mergeCell ref="V32:AF32"/>
    <mergeCell ref="V33:AF33"/>
    <mergeCell ref="D16:G16"/>
    <mergeCell ref="H16:N16"/>
    <mergeCell ref="O16:U16"/>
    <mergeCell ref="V16:AH16"/>
    <mergeCell ref="D17:G17"/>
    <mergeCell ref="H17:N17"/>
    <mergeCell ref="O17:U17"/>
    <mergeCell ref="V17:AH17"/>
    <mergeCell ref="D18:G18"/>
    <mergeCell ref="H18:N18"/>
    <mergeCell ref="O18:U18"/>
    <mergeCell ref="V18:AH18"/>
    <mergeCell ref="D19:G19"/>
    <mergeCell ref="H19:N19"/>
    <mergeCell ref="O19:U19"/>
    <mergeCell ref="V19:AH19"/>
    <mergeCell ref="D20:G20"/>
    <mergeCell ref="H20:N20"/>
    <mergeCell ref="O20:U20"/>
    <mergeCell ref="V20:AH20"/>
    <mergeCell ref="V25:AF25"/>
    <mergeCell ref="C21:AH21"/>
    <mergeCell ref="D8:G8"/>
    <mergeCell ref="H8:J8"/>
    <mergeCell ref="K8:N8"/>
    <mergeCell ref="O8:U8"/>
    <mergeCell ref="V8:AH8"/>
    <mergeCell ref="D9:G9"/>
    <mergeCell ref="H9:J9"/>
    <mergeCell ref="K9:N9"/>
    <mergeCell ref="O9:U9"/>
    <mergeCell ref="V9:AH9"/>
    <mergeCell ref="D6:G6"/>
    <mergeCell ref="H6:J6"/>
    <mergeCell ref="K6:N6"/>
    <mergeCell ref="O6:U6"/>
    <mergeCell ref="V6:AH6"/>
    <mergeCell ref="D7:G7"/>
    <mergeCell ref="H7:J7"/>
    <mergeCell ref="K7:N7"/>
    <mergeCell ref="O7:U7"/>
    <mergeCell ref="V7:AH7"/>
    <mergeCell ref="C2:AH2"/>
    <mergeCell ref="D3:G3"/>
    <mergeCell ref="H3:J3"/>
    <mergeCell ref="K3:N3"/>
    <mergeCell ref="O3:U3"/>
    <mergeCell ref="D5:G5"/>
    <mergeCell ref="H5:J5"/>
    <mergeCell ref="K5:N5"/>
    <mergeCell ref="O5:U5"/>
    <mergeCell ref="V5:AH5"/>
    <mergeCell ref="V3:AH3"/>
    <mergeCell ref="D4:G4"/>
    <mergeCell ref="H4:J4"/>
    <mergeCell ref="K4:N4"/>
    <mergeCell ref="O4:U4"/>
    <mergeCell ref="V4:AH4"/>
    <mergeCell ref="D12:G12"/>
    <mergeCell ref="H12:J12"/>
    <mergeCell ref="K12:N12"/>
    <mergeCell ref="O12:U12"/>
    <mergeCell ref="V12:AH12"/>
    <mergeCell ref="D10:G10"/>
    <mergeCell ref="H10:J10"/>
    <mergeCell ref="K10:N10"/>
    <mergeCell ref="O10:U10"/>
    <mergeCell ref="V10:AH10"/>
    <mergeCell ref="D11:G11"/>
    <mergeCell ref="H11:J11"/>
    <mergeCell ref="K11:N11"/>
    <mergeCell ref="O11:U11"/>
    <mergeCell ref="V11:AH11"/>
    <mergeCell ref="D13:G13"/>
    <mergeCell ref="H13:J13"/>
    <mergeCell ref="K13:N13"/>
    <mergeCell ref="O13:U13"/>
    <mergeCell ref="V13:AH13"/>
    <mergeCell ref="C14:AH14"/>
    <mergeCell ref="D15:G15"/>
    <mergeCell ref="H15:N15"/>
    <mergeCell ref="O15:U15"/>
    <mergeCell ref="V15:AH15"/>
  </mergeCells>
  <phoneticPr fontId="1"/>
  <conditionalFormatting sqref="H16:H20 H23:H33 H36:H40">
    <cfRule type="expression" dxfId="5" priority="4">
      <formula>ISTEXT($H16)=TRUE</formula>
    </cfRule>
  </conditionalFormatting>
  <conditionalFormatting sqref="H4:J13">
    <cfRule type="cellIs" dxfId="4" priority="3" operator="greaterThanOrEqual">
      <formula>35</formula>
    </cfRule>
  </conditionalFormatting>
  <conditionalFormatting sqref="K4:K13">
    <cfRule type="expression" dxfId="3" priority="5">
      <formula>ISTEXT($K4)=TRUE</formula>
    </cfRule>
  </conditionalFormatting>
  <conditionalFormatting sqref="O4:O13 O16:O20 O23:O33 O36:O40">
    <cfRule type="expression" dxfId="2" priority="6">
      <formula>ISTEXT($O4)=TRUE</formula>
    </cfRule>
  </conditionalFormatting>
  <pageMargins left="0.78740157480314965" right="0.39370078740157483" top="0.78740157480314965" bottom="0.39370078740157483" header="0" footer="0"/>
  <pageSetup paperSize="9" scale="67" orientation="portrait" r:id="rId1"/>
  <headerFooter alignWithMargins="0">
    <oddFooter>&amp;C4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23B41464-F150-4982-AA28-29EF72198646}">
          <x14:formula1>
            <xm:f>'1'!$AJ$52:$AJ$53</xm:f>
          </x14:formula1>
          <xm:sqref>AG23:AH33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4ADE-F7E2-4BD8-9A00-D853AF165470}">
  <dimension ref="A1:BV42"/>
  <sheetViews>
    <sheetView view="pageBreakPreview" topLeftCell="B1" zoomScaleNormal="85" zoomScaleSheetLayoutView="100" workbookViewId="0">
      <selection activeCell="B1" sqref="B1"/>
    </sheetView>
  </sheetViews>
  <sheetFormatPr defaultColWidth="9" defaultRowHeight="13"/>
  <cols>
    <col min="1" max="1" width="2.36328125" style="98" hidden="1" customWidth="1"/>
    <col min="2" max="2" width="2.08984375" style="128" customWidth="1"/>
    <col min="3" max="18" width="6.6328125" style="128" customWidth="1"/>
    <col min="19" max="19" width="2.453125" style="128" customWidth="1"/>
    <col min="20" max="21" width="9" style="128" hidden="1" customWidth="1"/>
    <col min="22" max="50" width="3.7265625" style="128" hidden="1" customWidth="1"/>
    <col min="51" max="52" width="5.6328125" style="128" customWidth="1"/>
    <col min="53" max="16384" width="9" style="128"/>
  </cols>
  <sheetData>
    <row r="1" spans="1:74" ht="46" customHeight="1">
      <c r="C1" s="557" t="s">
        <v>322</v>
      </c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</row>
    <row r="2" spans="1:74" ht="19.5" customHeight="1">
      <c r="C2" s="558" t="s">
        <v>390</v>
      </c>
      <c r="D2" s="559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60"/>
    </row>
    <row r="3" spans="1:74" ht="25.25" customHeight="1">
      <c r="B3" s="160"/>
      <c r="C3" s="165" t="s">
        <v>66</v>
      </c>
      <c r="D3" s="161" t="s">
        <v>67</v>
      </c>
      <c r="E3" s="161" t="s">
        <v>15</v>
      </c>
      <c r="F3" s="161" t="s">
        <v>3</v>
      </c>
      <c r="G3" s="161" t="s">
        <v>18</v>
      </c>
      <c r="H3" s="161" t="s">
        <v>19</v>
      </c>
      <c r="I3" s="161" t="s">
        <v>20</v>
      </c>
      <c r="J3" s="161" t="s">
        <v>16</v>
      </c>
      <c r="K3" s="161" t="s">
        <v>17</v>
      </c>
      <c r="L3" s="162" t="s">
        <v>388</v>
      </c>
      <c r="M3" s="163" t="s">
        <v>21</v>
      </c>
      <c r="N3" s="161" t="s">
        <v>22</v>
      </c>
      <c r="O3" s="161" t="s">
        <v>58</v>
      </c>
      <c r="P3" s="161" t="s">
        <v>34</v>
      </c>
      <c r="Q3" s="161" t="s">
        <v>23</v>
      </c>
      <c r="R3" s="171" t="s">
        <v>389</v>
      </c>
      <c r="BE3" s="167"/>
      <c r="BF3" s="167"/>
      <c r="BG3" s="167"/>
      <c r="BH3" s="167"/>
      <c r="BI3" s="167"/>
      <c r="BJ3" s="167"/>
      <c r="BK3" s="167"/>
      <c r="BL3" s="167"/>
      <c r="BM3" s="167"/>
      <c r="BN3" s="168"/>
      <c r="BO3" s="169"/>
      <c r="BP3" s="167"/>
      <c r="BQ3" s="167"/>
      <c r="BR3" s="167"/>
      <c r="BS3" s="167"/>
      <c r="BT3" s="167"/>
      <c r="BU3" s="159"/>
      <c r="BV3" s="159"/>
    </row>
    <row r="4" spans="1:74" ht="25.25" customHeight="1">
      <c r="B4" s="160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6"/>
      <c r="S4" s="174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59"/>
      <c r="BV4" s="159"/>
    </row>
    <row r="5" spans="1:74" ht="25.25" customHeight="1">
      <c r="B5" s="160"/>
      <c r="C5" s="165" t="s">
        <v>5</v>
      </c>
      <c r="D5" s="161" t="s">
        <v>24</v>
      </c>
      <c r="E5" s="163" t="s">
        <v>25</v>
      </c>
      <c r="F5" s="173" t="s">
        <v>26</v>
      </c>
      <c r="G5" s="161" t="s">
        <v>27</v>
      </c>
      <c r="H5" s="163" t="s">
        <v>28</v>
      </c>
      <c r="I5" s="161" t="s">
        <v>2</v>
      </c>
      <c r="J5" s="161" t="s">
        <v>4</v>
      </c>
      <c r="K5" s="161" t="s">
        <v>29</v>
      </c>
      <c r="L5" s="163" t="s">
        <v>30</v>
      </c>
      <c r="M5" s="163" t="s">
        <v>31</v>
      </c>
      <c r="N5" s="163" t="s">
        <v>32</v>
      </c>
      <c r="O5" s="161" t="s">
        <v>82</v>
      </c>
      <c r="P5" s="164"/>
      <c r="Q5" s="164"/>
      <c r="R5" s="172"/>
      <c r="BE5" s="167"/>
      <c r="BF5" s="167"/>
      <c r="BG5" s="169"/>
      <c r="BH5" s="167"/>
      <c r="BI5" s="167"/>
      <c r="BJ5" s="169"/>
      <c r="BK5" s="167"/>
      <c r="BL5" s="167"/>
      <c r="BM5" s="167"/>
      <c r="BN5" s="169"/>
      <c r="BO5" s="169"/>
      <c r="BP5" s="169"/>
      <c r="BQ5" s="167"/>
      <c r="BR5" s="167"/>
      <c r="BS5" s="167"/>
      <c r="BT5" s="167"/>
      <c r="BU5" s="159"/>
      <c r="BV5" s="159"/>
    </row>
    <row r="6" spans="1:74" ht="25.25" customHeight="1">
      <c r="B6" s="160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7"/>
      <c r="Q6" s="177"/>
      <c r="R6" s="178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70"/>
      <c r="BT6" s="170"/>
      <c r="BU6" s="159"/>
      <c r="BV6" s="159"/>
    </row>
    <row r="7" spans="1:74" s="98" customFormat="1" ht="20.25" customHeight="1" thickBot="1">
      <c r="A7" s="98" t="s">
        <v>319</v>
      </c>
      <c r="C7" s="558" t="s">
        <v>387</v>
      </c>
      <c r="D7" s="559"/>
      <c r="E7" s="559"/>
      <c r="F7" s="559"/>
      <c r="G7" s="559"/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60"/>
      <c r="S7" s="154"/>
      <c r="T7" s="154"/>
      <c r="U7" s="157" t="s">
        <v>300</v>
      </c>
      <c r="V7" s="139" t="str">
        <f>IF('[1]1'!$C$41="◯","土","×")</f>
        <v>×</v>
      </c>
      <c r="W7" s="139" t="str">
        <f>IF('[1]1'!$E$41="◯","建","×")</f>
        <v>×</v>
      </c>
      <c r="X7" s="139" t="str">
        <f>IF('[1]1'!$G$41="◯","大","×")</f>
        <v>×</v>
      </c>
      <c r="Y7" s="139" t="str">
        <f>IF('[1]1'!$I$41="◯","左","×")</f>
        <v>×</v>
      </c>
      <c r="Z7" s="139" t="str">
        <f>IF('[1]1'!$K$41="◯","と","×")</f>
        <v>×</v>
      </c>
      <c r="AA7" s="139" t="str">
        <f>IF('[1]1'!$M$41="◯","石","×")</f>
        <v>×</v>
      </c>
      <c r="AB7" s="139" t="str">
        <f>IF('[1]1'!$O$41="◯","屋","×")</f>
        <v>×</v>
      </c>
      <c r="AC7" s="139" t="str">
        <f>IF('[1]1'!$Q$41="◯","電","×")</f>
        <v>×</v>
      </c>
      <c r="AD7" s="139" t="str">
        <f>IF('[1]1'!$S$41="◯","管","×")</f>
        <v>×</v>
      </c>
      <c r="AE7" s="139" t="str">
        <f>IF('[1]1'!$U$41="◯","タ","×")</f>
        <v>×</v>
      </c>
      <c r="AF7" s="139" t="str">
        <f>IF('[1]1'!$W$41="◯","鋼","×")</f>
        <v>×</v>
      </c>
      <c r="AG7" s="139" t="str">
        <f>IF('[1]1'!$Y$41="◯","筋","×")</f>
        <v>×</v>
      </c>
      <c r="AH7" s="139" t="str">
        <f>IF('[1]1'!$AA$41="◯","ほ","×")</f>
        <v>×</v>
      </c>
      <c r="AI7" s="139" t="str">
        <f>IF('[1]1'!$AC$41="◯","し","×")</f>
        <v>×</v>
      </c>
      <c r="AJ7" s="139" t="str">
        <f>IF('[1]1'!$AE$41="◯","板","×")</f>
        <v>×</v>
      </c>
      <c r="AK7" s="139" t="str">
        <f>IF('[1]1'!$AG$41="◯","ガ","×")</f>
        <v>×</v>
      </c>
      <c r="AL7" s="139" t="str">
        <f>IF('[1]1'!$C$43="◯","塗","×")</f>
        <v>×</v>
      </c>
      <c r="AM7" s="139" t="str">
        <f>IF('[1]1'!$E$43="◯","防","×")</f>
        <v>×</v>
      </c>
      <c r="AN7" s="139" t="str">
        <f>IF('[1]1'!$G$43="◯","内","×")</f>
        <v>×</v>
      </c>
      <c r="AO7" s="139" t="str">
        <f>IF('[1]1'!$I$43="◯","機","×")</f>
        <v>×</v>
      </c>
      <c r="AP7" s="139" t="str">
        <f>IF('[1]1'!$K$43="◯","絶","×")</f>
        <v>×</v>
      </c>
      <c r="AQ7" s="139" t="str">
        <f>IF('[1]1'!$M$43="◯","通","×")</f>
        <v>×</v>
      </c>
      <c r="AR7" s="139" t="str">
        <f>IF('[1]1'!$O$43="◯","園","×")</f>
        <v>×</v>
      </c>
      <c r="AS7" s="139" t="str">
        <f>IF('[1]1'!$Q$43="◯","井","×")</f>
        <v>×</v>
      </c>
      <c r="AT7" s="139" t="str">
        <f>IF('[1]1'!$S$43="◯","具","×")</f>
        <v>×</v>
      </c>
      <c r="AU7" s="139" t="str">
        <f>IF('[1]1'!$U$43="◯","水","×")</f>
        <v>×</v>
      </c>
      <c r="AV7" s="139" t="str">
        <f>IF('[1]1'!$W$43="◯","消","×")</f>
        <v>×</v>
      </c>
      <c r="AW7" s="139" t="str">
        <f>IF('[1]1'!$Y$43="◯","清","×")</f>
        <v>×</v>
      </c>
      <c r="AX7" s="139" t="str">
        <f>IF('[1]1'!$AA$43="◯","解","×")</f>
        <v>×</v>
      </c>
    </row>
    <row r="8" spans="1:74" s="98" customFormat="1" ht="30" customHeight="1" thickBot="1">
      <c r="A8" s="98">
        <v>6</v>
      </c>
      <c r="C8" s="156" t="s">
        <v>321</v>
      </c>
      <c r="D8" s="567" t="s">
        <v>200</v>
      </c>
      <c r="E8" s="567"/>
      <c r="F8" s="567"/>
      <c r="G8" s="567"/>
      <c r="H8" s="567"/>
      <c r="I8" s="567"/>
      <c r="J8" s="568"/>
      <c r="K8" s="561" t="s">
        <v>386</v>
      </c>
      <c r="L8" s="562"/>
      <c r="M8" s="563"/>
      <c r="N8" s="155" t="s">
        <v>153</v>
      </c>
      <c r="O8" s="561" t="s">
        <v>385</v>
      </c>
      <c r="P8" s="562"/>
      <c r="Q8" s="562"/>
      <c r="R8" s="610"/>
      <c r="S8" s="154"/>
      <c r="T8" s="153" t="s">
        <v>316</v>
      </c>
      <c r="U8" s="152"/>
      <c r="V8" s="151" t="str">
        <f>IF(SUM(V9:V23)&gt;0,COUNTIF($V$7:V$7,"&lt;&gt;×"),"")</f>
        <v/>
      </c>
      <c r="W8" s="151" t="str">
        <f>IF(SUM(W9:W23)&gt;0,COUNTIF($V$7:W$7,"&lt;&gt;×"),"")</f>
        <v/>
      </c>
      <c r="X8" s="151" t="str">
        <f>IF(SUM(X9:X23)&gt;0,COUNTIF($V$7:X$7,"&lt;&gt;×"),"")</f>
        <v/>
      </c>
      <c r="Y8" s="151" t="str">
        <f>IF(SUM(Y9:Y23)&gt;0,COUNTIF($V$7:Y$7,"&lt;&gt;×"),"")</f>
        <v/>
      </c>
      <c r="Z8" s="151" t="str">
        <f>IF(SUM(Z9:Z23)&gt;0,COUNTIF($V$7:Z$7,"&lt;&gt;×"),"")</f>
        <v/>
      </c>
      <c r="AA8" s="151" t="str">
        <f>IF(SUM(AA9:AA23)&gt;0,COUNTIF($V$7:AA$7,"&lt;&gt;×"),"")</f>
        <v/>
      </c>
      <c r="AB8" s="151" t="str">
        <f>IF(SUM(AB9:AB23)&gt;0,COUNTIF($V$7:AB$7,"&lt;&gt;×"),"")</f>
        <v/>
      </c>
      <c r="AC8" s="151" t="str">
        <f>IF(SUM(AC9:AC23)&gt;0,COUNTIF($V$7:AC$7,"&lt;&gt;×"),"")</f>
        <v/>
      </c>
      <c r="AD8" s="151" t="str">
        <f>IF(SUM(AD9:AD23)&gt;0,COUNTIF($V$7:AD$7,"&lt;&gt;×"),"")</f>
        <v/>
      </c>
      <c r="AE8" s="151" t="str">
        <f>IF(SUM(AE9:AE23)&gt;0,COUNTIF($V$7:AE$7,"&lt;&gt;×"),"")</f>
        <v/>
      </c>
      <c r="AF8" s="151" t="str">
        <f>IF(SUM(AF9:AF23)&gt;0,COUNTIF($V$7:AF$7,"&lt;&gt;×"),"")</f>
        <v/>
      </c>
      <c r="AG8" s="151" t="str">
        <f>IF(SUM(AG9:AG23)&gt;0,COUNTIF($V$7:AG$7,"&lt;&gt;×"),"")</f>
        <v/>
      </c>
      <c r="AH8" s="151" t="str">
        <f>IF(SUM(AH9:AH23)&gt;0,COUNTIF($V$7:AH$7,"&lt;&gt;×"),"")</f>
        <v/>
      </c>
      <c r="AI8" s="151" t="str">
        <f>IF(SUM(AI9:AI23)&gt;0,COUNTIF($V$7:AI$7,"&lt;&gt;×"),"")</f>
        <v/>
      </c>
      <c r="AJ8" s="151" t="str">
        <f>IF(SUM(AJ9:AJ23)&gt;0,COUNTIF($V$7:AJ$7,"&lt;&gt;×"),"")</f>
        <v/>
      </c>
      <c r="AK8" s="151" t="str">
        <f>IF(SUM(AK9:AK23)&gt;0,COUNTIF($V$7:AK$7,"&lt;&gt;×"),"")</f>
        <v/>
      </c>
      <c r="AL8" s="151" t="str">
        <f>IF(SUM(AL9:AL23)&gt;0,COUNTIF($V$7:AL$7,"&lt;&gt;×"),"")</f>
        <v/>
      </c>
      <c r="AM8" s="151" t="str">
        <f>IF(SUM(AM9:AM23)&gt;0,COUNTIF($V$7:AM$7,"&lt;&gt;×"),"")</f>
        <v/>
      </c>
      <c r="AN8" s="151" t="str">
        <f>IF(SUM(AN9:AN23)&gt;0,COUNTIF($V$7:AN$7,"&lt;&gt;×"),"")</f>
        <v/>
      </c>
      <c r="AO8" s="151" t="str">
        <f>IF(SUM(AO9:AO23)&gt;0,COUNTIF($V$7:AO$7,"&lt;&gt;×"),"")</f>
        <v/>
      </c>
      <c r="AP8" s="151" t="str">
        <f>IF(SUM(AP9:AP23)&gt;0,COUNTIF($V$7:AP$7,"&lt;&gt;×"),"")</f>
        <v/>
      </c>
      <c r="AQ8" s="151" t="str">
        <f>IF(SUM(AQ9:AQ23)&gt;0,COUNTIF($V$7:AQ$7,"&lt;&gt;×"),"")</f>
        <v/>
      </c>
      <c r="AR8" s="151" t="str">
        <f>IF(SUM(AR9:AR23)&gt;0,COUNTIF($V$7:AR$7,"&lt;&gt;×"),"")</f>
        <v/>
      </c>
      <c r="AS8" s="151" t="str">
        <f>IF(SUM(AS9:AS23)&gt;0,COUNTIF($V$7:AS$7,"&lt;&gt;×"),"")</f>
        <v/>
      </c>
      <c r="AT8" s="151" t="str">
        <f>IF(SUM(AT9:AT23)&gt;0,COUNTIF($V$7:AT$7,"&lt;&gt;×"),"")</f>
        <v/>
      </c>
      <c r="AU8" s="151" t="str">
        <f>IF(SUM(AU9:AU23)&gt;0,COUNTIF($V$7:AU$7,"&lt;&gt;×"),"")</f>
        <v/>
      </c>
      <c r="AV8" s="151" t="str">
        <f>IF(SUM(AV9:AV23)&gt;0,COUNTIF($V$7:AV$7,"&lt;&gt;×"),"")</f>
        <v/>
      </c>
      <c r="AW8" s="151" t="str">
        <f>IF(SUM(AW9:AW23)&gt;0,COUNTIF($V$7:AW$7,"&lt;&gt;×"),"")</f>
        <v/>
      </c>
      <c r="AX8" s="150" t="str">
        <f>IF(SUM(AX9:AX23)&gt;0,COUNTIF($V$7:AX$7,"&lt;&gt;×"),"")</f>
        <v/>
      </c>
    </row>
    <row r="9" spans="1:74" s="98" customFormat="1" ht="30" customHeight="1" thickTop="1">
      <c r="C9" s="34"/>
      <c r="D9" s="569" t="str">
        <f>IFERROR(INDEX('1'!$AJ$165:$AK$173,MATCH($C9,'1'!$AJ$165:$AJ$173,0),2),"")</f>
        <v/>
      </c>
      <c r="E9" s="569"/>
      <c r="F9" s="569"/>
      <c r="G9" s="569"/>
      <c r="H9" s="569"/>
      <c r="I9" s="569"/>
      <c r="J9" s="570"/>
      <c r="K9" s="564"/>
      <c r="L9" s="565"/>
      <c r="M9" s="566"/>
      <c r="N9" s="29"/>
      <c r="O9" s="572"/>
      <c r="P9" s="573"/>
      <c r="Q9" s="573"/>
      <c r="R9" s="574"/>
      <c r="S9" s="137"/>
      <c r="T9" s="142" t="s">
        <v>301</v>
      </c>
      <c r="U9" s="146" t="str">
        <f t="shared" ref="U9:U23" si="0">IF(K9="","",K9)</f>
        <v/>
      </c>
      <c r="V9" s="149" t="str">
        <f t="shared" ref="V9:AE23" si="1">IF($C9&gt;5,IF(V$7&lt;&gt;"×",$C9,""),IF($N9=V$7,$C9,""))</f>
        <v/>
      </c>
      <c r="W9" s="148" t="str">
        <f t="shared" si="1"/>
        <v/>
      </c>
      <c r="X9" s="148" t="str">
        <f t="shared" si="1"/>
        <v/>
      </c>
      <c r="Y9" s="148" t="str">
        <f t="shared" si="1"/>
        <v/>
      </c>
      <c r="Z9" s="148" t="str">
        <f t="shared" si="1"/>
        <v/>
      </c>
      <c r="AA9" s="148" t="str">
        <f t="shared" si="1"/>
        <v/>
      </c>
      <c r="AB9" s="148" t="str">
        <f t="shared" si="1"/>
        <v/>
      </c>
      <c r="AC9" s="148" t="str">
        <f t="shared" si="1"/>
        <v/>
      </c>
      <c r="AD9" s="148" t="str">
        <f t="shared" si="1"/>
        <v/>
      </c>
      <c r="AE9" s="148" t="str">
        <f t="shared" si="1"/>
        <v/>
      </c>
      <c r="AF9" s="148" t="str">
        <f t="shared" ref="AF9:AO23" si="2">IF($C9&gt;5,IF(AF$7&lt;&gt;"×",$C9,""),IF($N9=AF$7,$C9,""))</f>
        <v/>
      </c>
      <c r="AG9" s="148" t="str">
        <f t="shared" si="2"/>
        <v/>
      </c>
      <c r="AH9" s="148" t="str">
        <f t="shared" si="2"/>
        <v/>
      </c>
      <c r="AI9" s="148" t="str">
        <f t="shared" si="2"/>
        <v/>
      </c>
      <c r="AJ9" s="148" t="str">
        <f t="shared" si="2"/>
        <v/>
      </c>
      <c r="AK9" s="148" t="str">
        <f t="shared" si="2"/>
        <v/>
      </c>
      <c r="AL9" s="148" t="str">
        <f t="shared" si="2"/>
        <v/>
      </c>
      <c r="AM9" s="148" t="str">
        <f t="shared" si="2"/>
        <v/>
      </c>
      <c r="AN9" s="148" t="str">
        <f t="shared" si="2"/>
        <v/>
      </c>
      <c r="AO9" s="148" t="str">
        <f t="shared" si="2"/>
        <v/>
      </c>
      <c r="AP9" s="148" t="str">
        <f t="shared" ref="AP9:AX23" si="3">IF($C9&gt;5,IF(AP$7&lt;&gt;"×",$C9,""),IF($N9=AP$7,$C9,""))</f>
        <v/>
      </c>
      <c r="AQ9" s="148" t="str">
        <f t="shared" si="3"/>
        <v/>
      </c>
      <c r="AR9" s="148" t="str">
        <f t="shared" si="3"/>
        <v/>
      </c>
      <c r="AS9" s="148" t="str">
        <f t="shared" si="3"/>
        <v/>
      </c>
      <c r="AT9" s="148" t="str">
        <f t="shared" si="3"/>
        <v/>
      </c>
      <c r="AU9" s="148" t="str">
        <f t="shared" si="3"/>
        <v/>
      </c>
      <c r="AV9" s="148" t="str">
        <f t="shared" si="3"/>
        <v/>
      </c>
      <c r="AW9" s="148" t="str">
        <f t="shared" si="3"/>
        <v/>
      </c>
      <c r="AX9" s="147" t="str">
        <f t="shared" si="3"/>
        <v/>
      </c>
    </row>
    <row r="10" spans="1:74" s="98" customFormat="1" ht="30" customHeight="1">
      <c r="C10" s="34"/>
      <c r="D10" s="571" t="str">
        <f>IFERROR(INDEX('1'!$AJ$165:$AK$173,MATCH($C10,'1'!$AJ$165:$AJ$173,0),2),"")</f>
        <v/>
      </c>
      <c r="E10" s="569"/>
      <c r="F10" s="569"/>
      <c r="G10" s="569"/>
      <c r="H10" s="569"/>
      <c r="I10" s="569"/>
      <c r="J10" s="570"/>
      <c r="K10" s="564"/>
      <c r="L10" s="565"/>
      <c r="M10" s="566"/>
      <c r="N10" s="29"/>
      <c r="O10" s="572"/>
      <c r="P10" s="573"/>
      <c r="Q10" s="573"/>
      <c r="R10" s="574"/>
      <c r="T10" s="142" t="s">
        <v>302</v>
      </c>
      <c r="U10" s="146" t="str">
        <f t="shared" si="0"/>
        <v/>
      </c>
      <c r="V10" s="145" t="str">
        <f t="shared" si="1"/>
        <v/>
      </c>
      <c r="W10" s="144" t="str">
        <f t="shared" si="1"/>
        <v/>
      </c>
      <c r="X10" s="144" t="str">
        <f t="shared" si="1"/>
        <v/>
      </c>
      <c r="Y10" s="144" t="str">
        <f t="shared" si="1"/>
        <v/>
      </c>
      <c r="Z10" s="144" t="str">
        <f t="shared" si="1"/>
        <v/>
      </c>
      <c r="AA10" s="144" t="str">
        <f t="shared" si="1"/>
        <v/>
      </c>
      <c r="AB10" s="144" t="str">
        <f t="shared" si="1"/>
        <v/>
      </c>
      <c r="AC10" s="144" t="str">
        <f t="shared" si="1"/>
        <v/>
      </c>
      <c r="AD10" s="144" t="str">
        <f t="shared" si="1"/>
        <v/>
      </c>
      <c r="AE10" s="144" t="str">
        <f t="shared" si="1"/>
        <v/>
      </c>
      <c r="AF10" s="144" t="str">
        <f t="shared" si="2"/>
        <v/>
      </c>
      <c r="AG10" s="144" t="str">
        <f t="shared" si="2"/>
        <v/>
      </c>
      <c r="AH10" s="144" t="str">
        <f t="shared" si="2"/>
        <v/>
      </c>
      <c r="AI10" s="144" t="str">
        <f t="shared" si="2"/>
        <v/>
      </c>
      <c r="AJ10" s="144" t="str">
        <f t="shared" si="2"/>
        <v/>
      </c>
      <c r="AK10" s="144" t="str">
        <f t="shared" si="2"/>
        <v/>
      </c>
      <c r="AL10" s="144" t="str">
        <f t="shared" si="2"/>
        <v/>
      </c>
      <c r="AM10" s="144" t="str">
        <f t="shared" si="2"/>
        <v/>
      </c>
      <c r="AN10" s="144" t="str">
        <f t="shared" si="2"/>
        <v/>
      </c>
      <c r="AO10" s="144" t="str">
        <f t="shared" si="2"/>
        <v/>
      </c>
      <c r="AP10" s="144" t="str">
        <f t="shared" si="3"/>
        <v/>
      </c>
      <c r="AQ10" s="144" t="str">
        <f t="shared" si="3"/>
        <v/>
      </c>
      <c r="AR10" s="144" t="str">
        <f t="shared" si="3"/>
        <v/>
      </c>
      <c r="AS10" s="144" t="str">
        <f t="shared" si="3"/>
        <v/>
      </c>
      <c r="AT10" s="144" t="str">
        <f t="shared" si="3"/>
        <v/>
      </c>
      <c r="AU10" s="144" t="str">
        <f t="shared" si="3"/>
        <v/>
      </c>
      <c r="AV10" s="144" t="str">
        <f t="shared" si="3"/>
        <v/>
      </c>
      <c r="AW10" s="144" t="str">
        <f t="shared" si="3"/>
        <v/>
      </c>
      <c r="AX10" s="143" t="str">
        <f t="shared" si="3"/>
        <v/>
      </c>
    </row>
    <row r="11" spans="1:74" s="98" customFormat="1" ht="30" customHeight="1">
      <c r="C11" s="34"/>
      <c r="D11" s="571" t="str">
        <f>IFERROR(INDEX('1'!$AJ$165:$AK$173,MATCH($C11,'1'!$AJ$165:$AJ$173,0),2),"")</f>
        <v/>
      </c>
      <c r="E11" s="569"/>
      <c r="F11" s="569"/>
      <c r="G11" s="569"/>
      <c r="H11" s="569"/>
      <c r="I11" s="569"/>
      <c r="J11" s="570"/>
      <c r="K11" s="564"/>
      <c r="L11" s="565"/>
      <c r="M11" s="566"/>
      <c r="N11" s="29"/>
      <c r="O11" s="572"/>
      <c r="P11" s="573"/>
      <c r="Q11" s="573"/>
      <c r="R11" s="574"/>
      <c r="T11" s="142" t="s">
        <v>303</v>
      </c>
      <c r="U11" s="146" t="str">
        <f t="shared" si="0"/>
        <v/>
      </c>
      <c r="V11" s="145" t="str">
        <f t="shared" si="1"/>
        <v/>
      </c>
      <c r="W11" s="144" t="str">
        <f t="shared" si="1"/>
        <v/>
      </c>
      <c r="X11" s="144" t="str">
        <f t="shared" si="1"/>
        <v/>
      </c>
      <c r="Y11" s="144" t="str">
        <f t="shared" si="1"/>
        <v/>
      </c>
      <c r="Z11" s="144" t="str">
        <f t="shared" si="1"/>
        <v/>
      </c>
      <c r="AA11" s="144" t="str">
        <f t="shared" si="1"/>
        <v/>
      </c>
      <c r="AB11" s="144" t="str">
        <f t="shared" si="1"/>
        <v/>
      </c>
      <c r="AC11" s="144" t="str">
        <f t="shared" si="1"/>
        <v/>
      </c>
      <c r="AD11" s="144" t="str">
        <f t="shared" si="1"/>
        <v/>
      </c>
      <c r="AE11" s="144" t="str">
        <f t="shared" si="1"/>
        <v/>
      </c>
      <c r="AF11" s="144" t="str">
        <f t="shared" si="2"/>
        <v/>
      </c>
      <c r="AG11" s="144" t="str">
        <f t="shared" si="2"/>
        <v/>
      </c>
      <c r="AH11" s="144" t="str">
        <f t="shared" si="2"/>
        <v/>
      </c>
      <c r="AI11" s="144" t="str">
        <f t="shared" si="2"/>
        <v/>
      </c>
      <c r="AJ11" s="144" t="str">
        <f t="shared" si="2"/>
        <v/>
      </c>
      <c r="AK11" s="144" t="str">
        <f t="shared" si="2"/>
        <v/>
      </c>
      <c r="AL11" s="144" t="str">
        <f t="shared" si="2"/>
        <v/>
      </c>
      <c r="AM11" s="144" t="str">
        <f t="shared" si="2"/>
        <v/>
      </c>
      <c r="AN11" s="144" t="str">
        <f t="shared" si="2"/>
        <v/>
      </c>
      <c r="AO11" s="144" t="str">
        <f t="shared" si="2"/>
        <v/>
      </c>
      <c r="AP11" s="144" t="str">
        <f t="shared" si="3"/>
        <v/>
      </c>
      <c r="AQ11" s="144" t="str">
        <f t="shared" si="3"/>
        <v/>
      </c>
      <c r="AR11" s="144" t="str">
        <f t="shared" si="3"/>
        <v/>
      </c>
      <c r="AS11" s="144" t="str">
        <f t="shared" si="3"/>
        <v/>
      </c>
      <c r="AT11" s="144" t="str">
        <f t="shared" si="3"/>
        <v/>
      </c>
      <c r="AU11" s="144" t="str">
        <f t="shared" si="3"/>
        <v/>
      </c>
      <c r="AV11" s="144" t="str">
        <f t="shared" si="3"/>
        <v/>
      </c>
      <c r="AW11" s="144" t="str">
        <f t="shared" si="3"/>
        <v/>
      </c>
      <c r="AX11" s="143" t="str">
        <f t="shared" si="3"/>
        <v/>
      </c>
    </row>
    <row r="12" spans="1:74" s="98" customFormat="1" ht="30" customHeight="1">
      <c r="C12" s="34"/>
      <c r="D12" s="571" t="str">
        <f>IFERROR(INDEX('1'!$AJ$165:$AK$173,MATCH($C12,'1'!$AJ$165:$AJ$173,0),2),"")</f>
        <v/>
      </c>
      <c r="E12" s="569"/>
      <c r="F12" s="569"/>
      <c r="G12" s="569"/>
      <c r="H12" s="569"/>
      <c r="I12" s="569"/>
      <c r="J12" s="570"/>
      <c r="K12" s="564"/>
      <c r="L12" s="565"/>
      <c r="M12" s="566"/>
      <c r="N12" s="29"/>
      <c r="O12" s="572"/>
      <c r="P12" s="573"/>
      <c r="Q12" s="573"/>
      <c r="R12" s="574"/>
      <c r="T12" s="142" t="s">
        <v>304</v>
      </c>
      <c r="U12" s="146" t="str">
        <f t="shared" si="0"/>
        <v/>
      </c>
      <c r="V12" s="145" t="str">
        <f t="shared" si="1"/>
        <v/>
      </c>
      <c r="W12" s="144" t="str">
        <f t="shared" si="1"/>
        <v/>
      </c>
      <c r="X12" s="144" t="str">
        <f t="shared" si="1"/>
        <v/>
      </c>
      <c r="Y12" s="144" t="str">
        <f t="shared" si="1"/>
        <v/>
      </c>
      <c r="Z12" s="144" t="str">
        <f t="shared" si="1"/>
        <v/>
      </c>
      <c r="AA12" s="144" t="str">
        <f t="shared" si="1"/>
        <v/>
      </c>
      <c r="AB12" s="144" t="str">
        <f t="shared" si="1"/>
        <v/>
      </c>
      <c r="AC12" s="144" t="str">
        <f t="shared" si="1"/>
        <v/>
      </c>
      <c r="AD12" s="144" t="str">
        <f t="shared" si="1"/>
        <v/>
      </c>
      <c r="AE12" s="144" t="str">
        <f t="shared" si="1"/>
        <v/>
      </c>
      <c r="AF12" s="144" t="str">
        <f t="shared" si="2"/>
        <v/>
      </c>
      <c r="AG12" s="144" t="str">
        <f t="shared" si="2"/>
        <v/>
      </c>
      <c r="AH12" s="144" t="str">
        <f t="shared" si="2"/>
        <v/>
      </c>
      <c r="AI12" s="144" t="str">
        <f t="shared" si="2"/>
        <v/>
      </c>
      <c r="AJ12" s="144" t="str">
        <f t="shared" si="2"/>
        <v/>
      </c>
      <c r="AK12" s="144" t="str">
        <f t="shared" si="2"/>
        <v/>
      </c>
      <c r="AL12" s="144" t="str">
        <f t="shared" si="2"/>
        <v/>
      </c>
      <c r="AM12" s="144" t="str">
        <f t="shared" si="2"/>
        <v/>
      </c>
      <c r="AN12" s="144" t="str">
        <f t="shared" si="2"/>
        <v/>
      </c>
      <c r="AO12" s="144" t="str">
        <f t="shared" si="2"/>
        <v/>
      </c>
      <c r="AP12" s="144" t="str">
        <f t="shared" si="3"/>
        <v/>
      </c>
      <c r="AQ12" s="144" t="str">
        <f t="shared" si="3"/>
        <v/>
      </c>
      <c r="AR12" s="144" t="str">
        <f t="shared" si="3"/>
        <v/>
      </c>
      <c r="AS12" s="144" t="str">
        <f t="shared" si="3"/>
        <v/>
      </c>
      <c r="AT12" s="144" t="str">
        <f t="shared" si="3"/>
        <v/>
      </c>
      <c r="AU12" s="144" t="str">
        <f t="shared" si="3"/>
        <v/>
      </c>
      <c r="AV12" s="144" t="str">
        <f t="shared" si="3"/>
        <v/>
      </c>
      <c r="AW12" s="144" t="str">
        <f t="shared" si="3"/>
        <v/>
      </c>
      <c r="AX12" s="143" t="str">
        <f t="shared" si="3"/>
        <v/>
      </c>
    </row>
    <row r="13" spans="1:74" s="98" customFormat="1" ht="30" customHeight="1">
      <c r="C13" s="34"/>
      <c r="D13" s="571" t="str">
        <f>IFERROR(INDEX('1'!$AJ$165:$AK$173,MATCH($C13,'1'!$AJ$165:$AJ$173,0),2),"")</f>
        <v/>
      </c>
      <c r="E13" s="569"/>
      <c r="F13" s="569"/>
      <c r="G13" s="569"/>
      <c r="H13" s="569"/>
      <c r="I13" s="569"/>
      <c r="J13" s="570"/>
      <c r="K13" s="564"/>
      <c r="L13" s="565"/>
      <c r="M13" s="566"/>
      <c r="N13" s="29"/>
      <c r="O13" s="572"/>
      <c r="P13" s="573"/>
      <c r="Q13" s="573"/>
      <c r="R13" s="574"/>
      <c r="T13" s="142" t="s">
        <v>305</v>
      </c>
      <c r="U13" s="146" t="str">
        <f t="shared" si="0"/>
        <v/>
      </c>
      <c r="V13" s="145" t="str">
        <f t="shared" si="1"/>
        <v/>
      </c>
      <c r="W13" s="144" t="str">
        <f t="shared" si="1"/>
        <v/>
      </c>
      <c r="X13" s="144" t="str">
        <f t="shared" si="1"/>
        <v/>
      </c>
      <c r="Y13" s="144" t="str">
        <f t="shared" si="1"/>
        <v/>
      </c>
      <c r="Z13" s="144" t="str">
        <f t="shared" si="1"/>
        <v/>
      </c>
      <c r="AA13" s="144" t="str">
        <f t="shared" si="1"/>
        <v/>
      </c>
      <c r="AB13" s="144" t="str">
        <f t="shared" si="1"/>
        <v/>
      </c>
      <c r="AC13" s="144" t="str">
        <f t="shared" si="1"/>
        <v/>
      </c>
      <c r="AD13" s="144" t="str">
        <f t="shared" si="1"/>
        <v/>
      </c>
      <c r="AE13" s="144" t="str">
        <f t="shared" si="1"/>
        <v/>
      </c>
      <c r="AF13" s="144" t="str">
        <f t="shared" si="2"/>
        <v/>
      </c>
      <c r="AG13" s="144" t="str">
        <f t="shared" si="2"/>
        <v/>
      </c>
      <c r="AH13" s="144" t="str">
        <f t="shared" si="2"/>
        <v/>
      </c>
      <c r="AI13" s="144" t="str">
        <f t="shared" si="2"/>
        <v/>
      </c>
      <c r="AJ13" s="144" t="str">
        <f t="shared" si="2"/>
        <v/>
      </c>
      <c r="AK13" s="144" t="str">
        <f t="shared" si="2"/>
        <v/>
      </c>
      <c r="AL13" s="144" t="str">
        <f t="shared" si="2"/>
        <v/>
      </c>
      <c r="AM13" s="144" t="str">
        <f t="shared" si="2"/>
        <v/>
      </c>
      <c r="AN13" s="144" t="str">
        <f t="shared" si="2"/>
        <v/>
      </c>
      <c r="AO13" s="144" t="str">
        <f t="shared" si="2"/>
        <v/>
      </c>
      <c r="AP13" s="144" t="str">
        <f t="shared" si="3"/>
        <v/>
      </c>
      <c r="AQ13" s="144" t="str">
        <f t="shared" si="3"/>
        <v/>
      </c>
      <c r="AR13" s="144" t="str">
        <f t="shared" si="3"/>
        <v/>
      </c>
      <c r="AS13" s="144" t="str">
        <f t="shared" si="3"/>
        <v/>
      </c>
      <c r="AT13" s="144" t="str">
        <f t="shared" si="3"/>
        <v/>
      </c>
      <c r="AU13" s="144" t="str">
        <f t="shared" si="3"/>
        <v/>
      </c>
      <c r="AV13" s="144" t="str">
        <f t="shared" si="3"/>
        <v/>
      </c>
      <c r="AW13" s="144" t="str">
        <f t="shared" si="3"/>
        <v/>
      </c>
      <c r="AX13" s="143" t="str">
        <f t="shared" si="3"/>
        <v/>
      </c>
    </row>
    <row r="14" spans="1:74" s="98" customFormat="1" ht="30" customHeight="1">
      <c r="C14" s="34"/>
      <c r="D14" s="571" t="str">
        <f>IFERROR(INDEX('1'!$AJ$165:$AK$173,MATCH($C14,'1'!$AJ$165:$AJ$173,0),2),"")</f>
        <v/>
      </c>
      <c r="E14" s="569"/>
      <c r="F14" s="569"/>
      <c r="G14" s="569"/>
      <c r="H14" s="569"/>
      <c r="I14" s="569"/>
      <c r="J14" s="570"/>
      <c r="K14" s="564"/>
      <c r="L14" s="565"/>
      <c r="M14" s="566"/>
      <c r="N14" s="29"/>
      <c r="O14" s="572"/>
      <c r="P14" s="573"/>
      <c r="Q14" s="573"/>
      <c r="R14" s="574"/>
      <c r="T14" s="142" t="s">
        <v>306</v>
      </c>
      <c r="U14" s="146" t="str">
        <f t="shared" si="0"/>
        <v/>
      </c>
      <c r="V14" s="145" t="str">
        <f t="shared" si="1"/>
        <v/>
      </c>
      <c r="W14" s="144" t="str">
        <f t="shared" si="1"/>
        <v/>
      </c>
      <c r="X14" s="144" t="str">
        <f t="shared" si="1"/>
        <v/>
      </c>
      <c r="Y14" s="144" t="str">
        <f t="shared" si="1"/>
        <v/>
      </c>
      <c r="Z14" s="144" t="str">
        <f t="shared" si="1"/>
        <v/>
      </c>
      <c r="AA14" s="144" t="str">
        <f t="shared" si="1"/>
        <v/>
      </c>
      <c r="AB14" s="144" t="str">
        <f t="shared" si="1"/>
        <v/>
      </c>
      <c r="AC14" s="144" t="str">
        <f t="shared" si="1"/>
        <v/>
      </c>
      <c r="AD14" s="144" t="str">
        <f t="shared" si="1"/>
        <v/>
      </c>
      <c r="AE14" s="144" t="str">
        <f t="shared" si="1"/>
        <v/>
      </c>
      <c r="AF14" s="144" t="str">
        <f t="shared" si="2"/>
        <v/>
      </c>
      <c r="AG14" s="144" t="str">
        <f t="shared" si="2"/>
        <v/>
      </c>
      <c r="AH14" s="144" t="str">
        <f t="shared" si="2"/>
        <v/>
      </c>
      <c r="AI14" s="144" t="str">
        <f t="shared" si="2"/>
        <v/>
      </c>
      <c r="AJ14" s="144" t="str">
        <f t="shared" si="2"/>
        <v/>
      </c>
      <c r="AK14" s="144" t="str">
        <f t="shared" si="2"/>
        <v/>
      </c>
      <c r="AL14" s="144" t="str">
        <f t="shared" si="2"/>
        <v/>
      </c>
      <c r="AM14" s="144" t="str">
        <f t="shared" si="2"/>
        <v/>
      </c>
      <c r="AN14" s="144" t="str">
        <f t="shared" si="2"/>
        <v/>
      </c>
      <c r="AO14" s="144" t="str">
        <f t="shared" si="2"/>
        <v/>
      </c>
      <c r="AP14" s="144" t="str">
        <f t="shared" si="3"/>
        <v/>
      </c>
      <c r="AQ14" s="144" t="str">
        <f t="shared" si="3"/>
        <v/>
      </c>
      <c r="AR14" s="144" t="str">
        <f t="shared" si="3"/>
        <v/>
      </c>
      <c r="AS14" s="144" t="str">
        <f t="shared" si="3"/>
        <v/>
      </c>
      <c r="AT14" s="144" t="str">
        <f t="shared" si="3"/>
        <v/>
      </c>
      <c r="AU14" s="144" t="str">
        <f t="shared" si="3"/>
        <v/>
      </c>
      <c r="AV14" s="144" t="str">
        <f t="shared" si="3"/>
        <v/>
      </c>
      <c r="AW14" s="144" t="str">
        <f t="shared" si="3"/>
        <v/>
      </c>
      <c r="AX14" s="143" t="str">
        <f t="shared" si="3"/>
        <v/>
      </c>
    </row>
    <row r="15" spans="1:74" s="98" customFormat="1" ht="30" customHeight="1">
      <c r="C15" s="34"/>
      <c r="D15" s="571" t="str">
        <f>IFERROR(INDEX('1'!$AJ$165:$AK$173,MATCH($C15,'1'!$AJ$165:$AJ$173,0),2),"")</f>
        <v/>
      </c>
      <c r="E15" s="569"/>
      <c r="F15" s="569"/>
      <c r="G15" s="569"/>
      <c r="H15" s="569"/>
      <c r="I15" s="569"/>
      <c r="J15" s="570"/>
      <c r="K15" s="564"/>
      <c r="L15" s="565"/>
      <c r="M15" s="566"/>
      <c r="N15" s="29"/>
      <c r="O15" s="572"/>
      <c r="P15" s="573"/>
      <c r="Q15" s="573"/>
      <c r="R15" s="574"/>
      <c r="T15" s="142" t="s">
        <v>307</v>
      </c>
      <c r="U15" s="146" t="str">
        <f t="shared" si="0"/>
        <v/>
      </c>
      <c r="V15" s="145" t="str">
        <f t="shared" si="1"/>
        <v/>
      </c>
      <c r="W15" s="144" t="str">
        <f t="shared" si="1"/>
        <v/>
      </c>
      <c r="X15" s="144" t="str">
        <f t="shared" si="1"/>
        <v/>
      </c>
      <c r="Y15" s="144" t="str">
        <f t="shared" si="1"/>
        <v/>
      </c>
      <c r="Z15" s="144" t="str">
        <f t="shared" si="1"/>
        <v/>
      </c>
      <c r="AA15" s="144" t="str">
        <f t="shared" si="1"/>
        <v/>
      </c>
      <c r="AB15" s="144" t="str">
        <f t="shared" si="1"/>
        <v/>
      </c>
      <c r="AC15" s="144" t="str">
        <f t="shared" si="1"/>
        <v/>
      </c>
      <c r="AD15" s="144" t="str">
        <f t="shared" si="1"/>
        <v/>
      </c>
      <c r="AE15" s="144" t="str">
        <f t="shared" si="1"/>
        <v/>
      </c>
      <c r="AF15" s="144" t="str">
        <f t="shared" si="2"/>
        <v/>
      </c>
      <c r="AG15" s="144" t="str">
        <f t="shared" si="2"/>
        <v/>
      </c>
      <c r="AH15" s="144" t="str">
        <f t="shared" si="2"/>
        <v/>
      </c>
      <c r="AI15" s="144" t="str">
        <f t="shared" si="2"/>
        <v/>
      </c>
      <c r="AJ15" s="144" t="str">
        <f t="shared" si="2"/>
        <v/>
      </c>
      <c r="AK15" s="144" t="str">
        <f t="shared" si="2"/>
        <v/>
      </c>
      <c r="AL15" s="144" t="str">
        <f t="shared" si="2"/>
        <v/>
      </c>
      <c r="AM15" s="144" t="str">
        <f t="shared" si="2"/>
        <v/>
      </c>
      <c r="AN15" s="144" t="str">
        <f t="shared" si="2"/>
        <v/>
      </c>
      <c r="AO15" s="144" t="str">
        <f t="shared" si="2"/>
        <v/>
      </c>
      <c r="AP15" s="144" t="str">
        <f t="shared" si="3"/>
        <v/>
      </c>
      <c r="AQ15" s="144" t="str">
        <f t="shared" si="3"/>
        <v/>
      </c>
      <c r="AR15" s="144" t="str">
        <f t="shared" si="3"/>
        <v/>
      </c>
      <c r="AS15" s="144" t="str">
        <f t="shared" si="3"/>
        <v/>
      </c>
      <c r="AT15" s="144" t="str">
        <f t="shared" si="3"/>
        <v/>
      </c>
      <c r="AU15" s="144" t="str">
        <f t="shared" si="3"/>
        <v/>
      </c>
      <c r="AV15" s="144" t="str">
        <f t="shared" si="3"/>
        <v/>
      </c>
      <c r="AW15" s="144" t="str">
        <f t="shared" si="3"/>
        <v/>
      </c>
      <c r="AX15" s="143" t="str">
        <f t="shared" si="3"/>
        <v/>
      </c>
    </row>
    <row r="16" spans="1:74" s="98" customFormat="1" ht="30" customHeight="1">
      <c r="C16" s="34"/>
      <c r="D16" s="571" t="str">
        <f>IFERROR(INDEX('1'!$AJ$165:$AK$173,MATCH($C16,'1'!$AJ$165:$AJ$173,0),2),"")</f>
        <v/>
      </c>
      <c r="E16" s="569"/>
      <c r="F16" s="569"/>
      <c r="G16" s="569"/>
      <c r="H16" s="569"/>
      <c r="I16" s="569"/>
      <c r="J16" s="570"/>
      <c r="K16" s="564"/>
      <c r="L16" s="565"/>
      <c r="M16" s="566"/>
      <c r="N16" s="29"/>
      <c r="O16" s="572"/>
      <c r="P16" s="573"/>
      <c r="Q16" s="573"/>
      <c r="R16" s="574"/>
      <c r="T16" s="142" t="s">
        <v>308</v>
      </c>
      <c r="U16" s="146" t="str">
        <f t="shared" si="0"/>
        <v/>
      </c>
      <c r="V16" s="145" t="str">
        <f t="shared" si="1"/>
        <v/>
      </c>
      <c r="W16" s="144" t="str">
        <f t="shared" si="1"/>
        <v/>
      </c>
      <c r="X16" s="144" t="str">
        <f t="shared" si="1"/>
        <v/>
      </c>
      <c r="Y16" s="144" t="str">
        <f t="shared" si="1"/>
        <v/>
      </c>
      <c r="Z16" s="144" t="str">
        <f t="shared" si="1"/>
        <v/>
      </c>
      <c r="AA16" s="144" t="str">
        <f t="shared" si="1"/>
        <v/>
      </c>
      <c r="AB16" s="144" t="str">
        <f t="shared" si="1"/>
        <v/>
      </c>
      <c r="AC16" s="144" t="str">
        <f t="shared" si="1"/>
        <v/>
      </c>
      <c r="AD16" s="144" t="str">
        <f t="shared" si="1"/>
        <v/>
      </c>
      <c r="AE16" s="144" t="str">
        <f t="shared" si="1"/>
        <v/>
      </c>
      <c r="AF16" s="144" t="str">
        <f t="shared" si="2"/>
        <v/>
      </c>
      <c r="AG16" s="144" t="str">
        <f t="shared" si="2"/>
        <v/>
      </c>
      <c r="AH16" s="144" t="str">
        <f t="shared" si="2"/>
        <v/>
      </c>
      <c r="AI16" s="144" t="str">
        <f t="shared" si="2"/>
        <v/>
      </c>
      <c r="AJ16" s="144" t="str">
        <f t="shared" si="2"/>
        <v/>
      </c>
      <c r="AK16" s="144" t="str">
        <f t="shared" si="2"/>
        <v/>
      </c>
      <c r="AL16" s="144" t="str">
        <f t="shared" si="2"/>
        <v/>
      </c>
      <c r="AM16" s="144" t="str">
        <f t="shared" si="2"/>
        <v/>
      </c>
      <c r="AN16" s="144" t="str">
        <f t="shared" si="2"/>
        <v/>
      </c>
      <c r="AO16" s="144" t="str">
        <f t="shared" si="2"/>
        <v/>
      </c>
      <c r="AP16" s="144" t="str">
        <f t="shared" si="3"/>
        <v/>
      </c>
      <c r="AQ16" s="144" t="str">
        <f t="shared" si="3"/>
        <v/>
      </c>
      <c r="AR16" s="144" t="str">
        <f t="shared" si="3"/>
        <v/>
      </c>
      <c r="AS16" s="144" t="str">
        <f t="shared" si="3"/>
        <v/>
      </c>
      <c r="AT16" s="144" t="str">
        <f t="shared" si="3"/>
        <v/>
      </c>
      <c r="AU16" s="144" t="str">
        <f t="shared" si="3"/>
        <v/>
      </c>
      <c r="AV16" s="144" t="str">
        <f t="shared" si="3"/>
        <v/>
      </c>
      <c r="AW16" s="144" t="str">
        <f t="shared" si="3"/>
        <v/>
      </c>
      <c r="AX16" s="143" t="str">
        <f t="shared" si="3"/>
        <v/>
      </c>
    </row>
    <row r="17" spans="1:50" s="98" customFormat="1" ht="30" customHeight="1">
      <c r="C17" s="34"/>
      <c r="D17" s="571" t="str">
        <f>IFERROR(INDEX('1'!$AJ$165:$AK$173,MATCH($C17,'1'!$AJ$165:$AJ$173,0),2),"")</f>
        <v/>
      </c>
      <c r="E17" s="569"/>
      <c r="F17" s="569"/>
      <c r="G17" s="569"/>
      <c r="H17" s="569"/>
      <c r="I17" s="569"/>
      <c r="J17" s="570"/>
      <c r="K17" s="564"/>
      <c r="L17" s="565"/>
      <c r="M17" s="566"/>
      <c r="N17" s="29"/>
      <c r="O17" s="572"/>
      <c r="P17" s="573"/>
      <c r="Q17" s="573"/>
      <c r="R17" s="574"/>
      <c r="T17" s="142" t="s">
        <v>309</v>
      </c>
      <c r="U17" s="146" t="str">
        <f t="shared" si="0"/>
        <v/>
      </c>
      <c r="V17" s="145" t="str">
        <f t="shared" si="1"/>
        <v/>
      </c>
      <c r="W17" s="144" t="str">
        <f t="shared" si="1"/>
        <v/>
      </c>
      <c r="X17" s="144" t="str">
        <f t="shared" si="1"/>
        <v/>
      </c>
      <c r="Y17" s="144" t="str">
        <f t="shared" si="1"/>
        <v/>
      </c>
      <c r="Z17" s="144" t="str">
        <f t="shared" si="1"/>
        <v/>
      </c>
      <c r="AA17" s="144" t="str">
        <f t="shared" si="1"/>
        <v/>
      </c>
      <c r="AB17" s="144" t="str">
        <f t="shared" si="1"/>
        <v/>
      </c>
      <c r="AC17" s="144" t="str">
        <f t="shared" si="1"/>
        <v/>
      </c>
      <c r="AD17" s="144" t="str">
        <f t="shared" si="1"/>
        <v/>
      </c>
      <c r="AE17" s="144" t="str">
        <f t="shared" si="1"/>
        <v/>
      </c>
      <c r="AF17" s="144" t="str">
        <f t="shared" si="2"/>
        <v/>
      </c>
      <c r="AG17" s="144" t="str">
        <f t="shared" si="2"/>
        <v/>
      </c>
      <c r="AH17" s="144" t="str">
        <f t="shared" si="2"/>
        <v/>
      </c>
      <c r="AI17" s="144" t="str">
        <f t="shared" si="2"/>
        <v/>
      </c>
      <c r="AJ17" s="144" t="str">
        <f t="shared" si="2"/>
        <v/>
      </c>
      <c r="AK17" s="144" t="str">
        <f t="shared" si="2"/>
        <v/>
      </c>
      <c r="AL17" s="144" t="str">
        <f t="shared" si="2"/>
        <v/>
      </c>
      <c r="AM17" s="144" t="str">
        <f t="shared" si="2"/>
        <v/>
      </c>
      <c r="AN17" s="144" t="str">
        <f t="shared" si="2"/>
        <v/>
      </c>
      <c r="AO17" s="144" t="str">
        <f t="shared" si="2"/>
        <v/>
      </c>
      <c r="AP17" s="144" t="str">
        <f t="shared" si="3"/>
        <v/>
      </c>
      <c r="AQ17" s="144" t="str">
        <f t="shared" si="3"/>
        <v/>
      </c>
      <c r="AR17" s="144" t="str">
        <f t="shared" si="3"/>
        <v/>
      </c>
      <c r="AS17" s="144" t="str">
        <f t="shared" si="3"/>
        <v/>
      </c>
      <c r="AT17" s="144" t="str">
        <f t="shared" si="3"/>
        <v/>
      </c>
      <c r="AU17" s="144" t="str">
        <f t="shared" si="3"/>
        <v/>
      </c>
      <c r="AV17" s="144" t="str">
        <f t="shared" si="3"/>
        <v/>
      </c>
      <c r="AW17" s="144" t="str">
        <f t="shared" si="3"/>
        <v/>
      </c>
      <c r="AX17" s="143" t="str">
        <f t="shared" si="3"/>
        <v/>
      </c>
    </row>
    <row r="18" spans="1:50" s="98" customFormat="1" ht="30" customHeight="1">
      <c r="C18" s="34"/>
      <c r="D18" s="571" t="str">
        <f>IFERROR(INDEX('1'!$AJ$165:$AK$173,MATCH($C18,'1'!$AJ$165:$AJ$173,0),2),"")</f>
        <v/>
      </c>
      <c r="E18" s="569"/>
      <c r="F18" s="569"/>
      <c r="G18" s="569"/>
      <c r="H18" s="569"/>
      <c r="I18" s="569"/>
      <c r="J18" s="570"/>
      <c r="K18" s="564"/>
      <c r="L18" s="565"/>
      <c r="M18" s="566"/>
      <c r="N18" s="29"/>
      <c r="O18" s="572"/>
      <c r="P18" s="573"/>
      <c r="Q18" s="573"/>
      <c r="R18" s="574"/>
      <c r="T18" s="142" t="s">
        <v>310</v>
      </c>
      <c r="U18" s="146" t="str">
        <f t="shared" si="0"/>
        <v/>
      </c>
      <c r="V18" s="145" t="str">
        <f t="shared" si="1"/>
        <v/>
      </c>
      <c r="W18" s="144" t="str">
        <f t="shared" si="1"/>
        <v/>
      </c>
      <c r="X18" s="144" t="str">
        <f t="shared" si="1"/>
        <v/>
      </c>
      <c r="Y18" s="144" t="str">
        <f t="shared" si="1"/>
        <v/>
      </c>
      <c r="Z18" s="144" t="str">
        <f t="shared" si="1"/>
        <v/>
      </c>
      <c r="AA18" s="144" t="str">
        <f t="shared" si="1"/>
        <v/>
      </c>
      <c r="AB18" s="144" t="str">
        <f t="shared" si="1"/>
        <v/>
      </c>
      <c r="AC18" s="144" t="str">
        <f t="shared" si="1"/>
        <v/>
      </c>
      <c r="AD18" s="144" t="str">
        <f t="shared" si="1"/>
        <v/>
      </c>
      <c r="AE18" s="144" t="str">
        <f t="shared" si="1"/>
        <v/>
      </c>
      <c r="AF18" s="144" t="str">
        <f t="shared" si="2"/>
        <v/>
      </c>
      <c r="AG18" s="144" t="str">
        <f t="shared" si="2"/>
        <v/>
      </c>
      <c r="AH18" s="144" t="str">
        <f t="shared" si="2"/>
        <v/>
      </c>
      <c r="AI18" s="144" t="str">
        <f t="shared" si="2"/>
        <v/>
      </c>
      <c r="AJ18" s="144" t="str">
        <f t="shared" si="2"/>
        <v/>
      </c>
      <c r="AK18" s="144" t="str">
        <f t="shared" si="2"/>
        <v/>
      </c>
      <c r="AL18" s="144" t="str">
        <f t="shared" si="2"/>
        <v/>
      </c>
      <c r="AM18" s="144" t="str">
        <f t="shared" si="2"/>
        <v/>
      </c>
      <c r="AN18" s="144" t="str">
        <f t="shared" si="2"/>
        <v/>
      </c>
      <c r="AO18" s="144" t="str">
        <f t="shared" si="2"/>
        <v/>
      </c>
      <c r="AP18" s="144" t="str">
        <f t="shared" si="3"/>
        <v/>
      </c>
      <c r="AQ18" s="144" t="str">
        <f t="shared" si="3"/>
        <v/>
      </c>
      <c r="AR18" s="144" t="str">
        <f t="shared" si="3"/>
        <v/>
      </c>
      <c r="AS18" s="144" t="str">
        <f t="shared" si="3"/>
        <v/>
      </c>
      <c r="AT18" s="144" t="str">
        <f t="shared" si="3"/>
        <v/>
      </c>
      <c r="AU18" s="144" t="str">
        <f t="shared" si="3"/>
        <v/>
      </c>
      <c r="AV18" s="144" t="str">
        <f t="shared" si="3"/>
        <v/>
      </c>
      <c r="AW18" s="144" t="str">
        <f t="shared" si="3"/>
        <v/>
      </c>
      <c r="AX18" s="143" t="str">
        <f t="shared" si="3"/>
        <v/>
      </c>
    </row>
    <row r="19" spans="1:50" s="98" customFormat="1" ht="30" customHeight="1">
      <c r="C19" s="34"/>
      <c r="D19" s="571" t="str">
        <f>IFERROR(INDEX('1'!$AJ$165:$AK$173,MATCH($C19,'1'!$AJ$165:$AJ$173,0),2),"")</f>
        <v/>
      </c>
      <c r="E19" s="569"/>
      <c r="F19" s="569"/>
      <c r="G19" s="569"/>
      <c r="H19" s="569"/>
      <c r="I19" s="569"/>
      <c r="J19" s="570"/>
      <c r="K19" s="564"/>
      <c r="L19" s="565"/>
      <c r="M19" s="566"/>
      <c r="N19" s="29"/>
      <c r="O19" s="572"/>
      <c r="P19" s="573"/>
      <c r="Q19" s="573"/>
      <c r="R19" s="574"/>
      <c r="T19" s="142" t="s">
        <v>311</v>
      </c>
      <c r="U19" s="146" t="str">
        <f t="shared" si="0"/>
        <v/>
      </c>
      <c r="V19" s="145" t="str">
        <f t="shared" si="1"/>
        <v/>
      </c>
      <c r="W19" s="144" t="str">
        <f t="shared" si="1"/>
        <v/>
      </c>
      <c r="X19" s="144" t="str">
        <f t="shared" si="1"/>
        <v/>
      </c>
      <c r="Y19" s="144" t="str">
        <f t="shared" si="1"/>
        <v/>
      </c>
      <c r="Z19" s="144" t="str">
        <f t="shared" si="1"/>
        <v/>
      </c>
      <c r="AA19" s="144" t="str">
        <f t="shared" si="1"/>
        <v/>
      </c>
      <c r="AB19" s="144" t="str">
        <f t="shared" si="1"/>
        <v/>
      </c>
      <c r="AC19" s="144" t="str">
        <f t="shared" si="1"/>
        <v/>
      </c>
      <c r="AD19" s="144" t="str">
        <f t="shared" si="1"/>
        <v/>
      </c>
      <c r="AE19" s="144" t="str">
        <f t="shared" si="1"/>
        <v/>
      </c>
      <c r="AF19" s="144" t="str">
        <f t="shared" si="2"/>
        <v/>
      </c>
      <c r="AG19" s="144" t="str">
        <f t="shared" si="2"/>
        <v/>
      </c>
      <c r="AH19" s="144" t="str">
        <f t="shared" si="2"/>
        <v/>
      </c>
      <c r="AI19" s="144" t="str">
        <f t="shared" si="2"/>
        <v/>
      </c>
      <c r="AJ19" s="144" t="str">
        <f t="shared" si="2"/>
        <v/>
      </c>
      <c r="AK19" s="144" t="str">
        <f t="shared" si="2"/>
        <v/>
      </c>
      <c r="AL19" s="144" t="str">
        <f t="shared" si="2"/>
        <v/>
      </c>
      <c r="AM19" s="144" t="str">
        <f t="shared" si="2"/>
        <v/>
      </c>
      <c r="AN19" s="144" t="str">
        <f t="shared" si="2"/>
        <v/>
      </c>
      <c r="AO19" s="144" t="str">
        <f t="shared" si="2"/>
        <v/>
      </c>
      <c r="AP19" s="144" t="str">
        <f t="shared" si="3"/>
        <v/>
      </c>
      <c r="AQ19" s="144" t="str">
        <f t="shared" si="3"/>
        <v/>
      </c>
      <c r="AR19" s="144" t="str">
        <f t="shared" si="3"/>
        <v/>
      </c>
      <c r="AS19" s="144" t="str">
        <f t="shared" si="3"/>
        <v/>
      </c>
      <c r="AT19" s="144" t="str">
        <f t="shared" si="3"/>
        <v/>
      </c>
      <c r="AU19" s="144" t="str">
        <f t="shared" si="3"/>
        <v/>
      </c>
      <c r="AV19" s="144" t="str">
        <f t="shared" si="3"/>
        <v/>
      </c>
      <c r="AW19" s="144" t="str">
        <f t="shared" si="3"/>
        <v/>
      </c>
      <c r="AX19" s="143" t="str">
        <f t="shared" si="3"/>
        <v/>
      </c>
    </row>
    <row r="20" spans="1:50" s="98" customFormat="1" ht="30" customHeight="1">
      <c r="C20" s="34"/>
      <c r="D20" s="571" t="str">
        <f>IFERROR(INDEX('1'!$AJ$165:$AK$173,MATCH($C20,'1'!$AJ$165:$AJ$173,0),2),"")</f>
        <v/>
      </c>
      <c r="E20" s="569"/>
      <c r="F20" s="569"/>
      <c r="G20" s="569"/>
      <c r="H20" s="569"/>
      <c r="I20" s="569"/>
      <c r="J20" s="570"/>
      <c r="K20" s="564"/>
      <c r="L20" s="565"/>
      <c r="M20" s="566"/>
      <c r="N20" s="29"/>
      <c r="O20" s="572"/>
      <c r="P20" s="573"/>
      <c r="Q20" s="573"/>
      <c r="R20" s="574"/>
      <c r="T20" s="142" t="s">
        <v>312</v>
      </c>
      <c r="U20" s="146" t="str">
        <f t="shared" si="0"/>
        <v/>
      </c>
      <c r="V20" s="145" t="str">
        <f t="shared" si="1"/>
        <v/>
      </c>
      <c r="W20" s="144" t="str">
        <f t="shared" si="1"/>
        <v/>
      </c>
      <c r="X20" s="144" t="str">
        <f t="shared" si="1"/>
        <v/>
      </c>
      <c r="Y20" s="144" t="str">
        <f t="shared" si="1"/>
        <v/>
      </c>
      <c r="Z20" s="144" t="str">
        <f t="shared" si="1"/>
        <v/>
      </c>
      <c r="AA20" s="144" t="str">
        <f t="shared" si="1"/>
        <v/>
      </c>
      <c r="AB20" s="144" t="str">
        <f t="shared" si="1"/>
        <v/>
      </c>
      <c r="AC20" s="144" t="str">
        <f t="shared" si="1"/>
        <v/>
      </c>
      <c r="AD20" s="144" t="str">
        <f t="shared" si="1"/>
        <v/>
      </c>
      <c r="AE20" s="144" t="str">
        <f t="shared" si="1"/>
        <v/>
      </c>
      <c r="AF20" s="144" t="str">
        <f t="shared" si="2"/>
        <v/>
      </c>
      <c r="AG20" s="144" t="str">
        <f t="shared" si="2"/>
        <v/>
      </c>
      <c r="AH20" s="144" t="str">
        <f t="shared" si="2"/>
        <v/>
      </c>
      <c r="AI20" s="144" t="str">
        <f t="shared" si="2"/>
        <v/>
      </c>
      <c r="AJ20" s="144" t="str">
        <f t="shared" si="2"/>
        <v/>
      </c>
      <c r="AK20" s="144" t="str">
        <f t="shared" si="2"/>
        <v/>
      </c>
      <c r="AL20" s="144" t="str">
        <f t="shared" si="2"/>
        <v/>
      </c>
      <c r="AM20" s="144" t="str">
        <f t="shared" si="2"/>
        <v/>
      </c>
      <c r="AN20" s="144" t="str">
        <f t="shared" si="2"/>
        <v/>
      </c>
      <c r="AO20" s="144" t="str">
        <f t="shared" si="2"/>
        <v/>
      </c>
      <c r="AP20" s="144" t="str">
        <f t="shared" si="3"/>
        <v/>
      </c>
      <c r="AQ20" s="144" t="str">
        <f t="shared" si="3"/>
        <v/>
      </c>
      <c r="AR20" s="144" t="str">
        <f t="shared" si="3"/>
        <v/>
      </c>
      <c r="AS20" s="144" t="str">
        <f t="shared" si="3"/>
        <v/>
      </c>
      <c r="AT20" s="144" t="str">
        <f t="shared" si="3"/>
        <v/>
      </c>
      <c r="AU20" s="144" t="str">
        <f t="shared" si="3"/>
        <v/>
      </c>
      <c r="AV20" s="144" t="str">
        <f t="shared" si="3"/>
        <v/>
      </c>
      <c r="AW20" s="144" t="str">
        <f t="shared" si="3"/>
        <v/>
      </c>
      <c r="AX20" s="143" t="str">
        <f t="shared" si="3"/>
        <v/>
      </c>
    </row>
    <row r="21" spans="1:50" s="98" customFormat="1" ht="30" customHeight="1">
      <c r="C21" s="34"/>
      <c r="D21" s="571" t="str">
        <f>IFERROR(INDEX('1'!$AJ$165:$AK$173,MATCH($C21,'1'!$AJ$165:$AJ$173,0),2),"")</f>
        <v/>
      </c>
      <c r="E21" s="569"/>
      <c r="F21" s="569"/>
      <c r="G21" s="569"/>
      <c r="H21" s="569"/>
      <c r="I21" s="569"/>
      <c r="J21" s="570"/>
      <c r="K21" s="564"/>
      <c r="L21" s="565"/>
      <c r="M21" s="566"/>
      <c r="N21" s="29"/>
      <c r="O21" s="572"/>
      <c r="P21" s="573"/>
      <c r="Q21" s="573"/>
      <c r="R21" s="574"/>
      <c r="T21" s="142" t="s">
        <v>313</v>
      </c>
      <c r="U21" s="146" t="str">
        <f t="shared" si="0"/>
        <v/>
      </c>
      <c r="V21" s="145" t="str">
        <f t="shared" si="1"/>
        <v/>
      </c>
      <c r="W21" s="144" t="str">
        <f t="shared" si="1"/>
        <v/>
      </c>
      <c r="X21" s="144" t="str">
        <f t="shared" si="1"/>
        <v/>
      </c>
      <c r="Y21" s="144" t="str">
        <f t="shared" si="1"/>
        <v/>
      </c>
      <c r="Z21" s="144" t="str">
        <f t="shared" si="1"/>
        <v/>
      </c>
      <c r="AA21" s="144" t="str">
        <f t="shared" si="1"/>
        <v/>
      </c>
      <c r="AB21" s="144" t="str">
        <f t="shared" si="1"/>
        <v/>
      </c>
      <c r="AC21" s="144" t="str">
        <f t="shared" si="1"/>
        <v/>
      </c>
      <c r="AD21" s="144" t="str">
        <f t="shared" si="1"/>
        <v/>
      </c>
      <c r="AE21" s="144" t="str">
        <f t="shared" si="1"/>
        <v/>
      </c>
      <c r="AF21" s="144" t="str">
        <f t="shared" si="2"/>
        <v/>
      </c>
      <c r="AG21" s="144" t="str">
        <f t="shared" si="2"/>
        <v/>
      </c>
      <c r="AH21" s="144" t="str">
        <f t="shared" si="2"/>
        <v/>
      </c>
      <c r="AI21" s="144" t="str">
        <f t="shared" si="2"/>
        <v/>
      </c>
      <c r="AJ21" s="144" t="str">
        <f t="shared" si="2"/>
        <v/>
      </c>
      <c r="AK21" s="144" t="str">
        <f t="shared" si="2"/>
        <v/>
      </c>
      <c r="AL21" s="144" t="str">
        <f t="shared" si="2"/>
        <v/>
      </c>
      <c r="AM21" s="144" t="str">
        <f t="shared" si="2"/>
        <v/>
      </c>
      <c r="AN21" s="144" t="str">
        <f t="shared" si="2"/>
        <v/>
      </c>
      <c r="AO21" s="144" t="str">
        <f t="shared" si="2"/>
        <v/>
      </c>
      <c r="AP21" s="144" t="str">
        <f t="shared" si="3"/>
        <v/>
      </c>
      <c r="AQ21" s="144" t="str">
        <f t="shared" si="3"/>
        <v/>
      </c>
      <c r="AR21" s="144" t="str">
        <f t="shared" si="3"/>
        <v/>
      </c>
      <c r="AS21" s="144" t="str">
        <f t="shared" si="3"/>
        <v/>
      </c>
      <c r="AT21" s="144" t="str">
        <f t="shared" si="3"/>
        <v/>
      </c>
      <c r="AU21" s="144" t="str">
        <f t="shared" si="3"/>
        <v/>
      </c>
      <c r="AV21" s="144" t="str">
        <f t="shared" si="3"/>
        <v/>
      </c>
      <c r="AW21" s="144" t="str">
        <f t="shared" si="3"/>
        <v/>
      </c>
      <c r="AX21" s="143" t="str">
        <f t="shared" si="3"/>
        <v/>
      </c>
    </row>
    <row r="22" spans="1:50" s="98" customFormat="1" ht="30" customHeight="1">
      <c r="C22" s="34"/>
      <c r="D22" s="571" t="str">
        <f>IFERROR(INDEX('1'!$AJ$165:$AK$173,MATCH($C22,'1'!$AJ$165:$AJ$173,0),2),"")</f>
        <v/>
      </c>
      <c r="E22" s="569"/>
      <c r="F22" s="569"/>
      <c r="G22" s="569"/>
      <c r="H22" s="569"/>
      <c r="I22" s="569"/>
      <c r="J22" s="570"/>
      <c r="K22" s="564"/>
      <c r="L22" s="565"/>
      <c r="M22" s="566"/>
      <c r="N22" s="29"/>
      <c r="O22" s="572"/>
      <c r="P22" s="573"/>
      <c r="Q22" s="573"/>
      <c r="R22" s="574"/>
      <c r="T22" s="142" t="s">
        <v>314</v>
      </c>
      <c r="U22" s="146" t="str">
        <f t="shared" si="0"/>
        <v/>
      </c>
      <c r="V22" s="145" t="str">
        <f t="shared" si="1"/>
        <v/>
      </c>
      <c r="W22" s="144" t="str">
        <f t="shared" si="1"/>
        <v/>
      </c>
      <c r="X22" s="144" t="str">
        <f t="shared" si="1"/>
        <v/>
      </c>
      <c r="Y22" s="144" t="str">
        <f t="shared" si="1"/>
        <v/>
      </c>
      <c r="Z22" s="144" t="str">
        <f t="shared" si="1"/>
        <v/>
      </c>
      <c r="AA22" s="144" t="str">
        <f t="shared" si="1"/>
        <v/>
      </c>
      <c r="AB22" s="144" t="str">
        <f t="shared" si="1"/>
        <v/>
      </c>
      <c r="AC22" s="144" t="str">
        <f t="shared" si="1"/>
        <v/>
      </c>
      <c r="AD22" s="144" t="str">
        <f t="shared" si="1"/>
        <v/>
      </c>
      <c r="AE22" s="144" t="str">
        <f t="shared" si="1"/>
        <v/>
      </c>
      <c r="AF22" s="144" t="str">
        <f t="shared" si="2"/>
        <v/>
      </c>
      <c r="AG22" s="144" t="str">
        <f t="shared" si="2"/>
        <v/>
      </c>
      <c r="AH22" s="144" t="str">
        <f t="shared" si="2"/>
        <v/>
      </c>
      <c r="AI22" s="144" t="str">
        <f t="shared" si="2"/>
        <v/>
      </c>
      <c r="AJ22" s="144" t="str">
        <f t="shared" si="2"/>
        <v/>
      </c>
      <c r="AK22" s="144" t="str">
        <f t="shared" si="2"/>
        <v/>
      </c>
      <c r="AL22" s="144" t="str">
        <f t="shared" si="2"/>
        <v/>
      </c>
      <c r="AM22" s="144" t="str">
        <f t="shared" si="2"/>
        <v/>
      </c>
      <c r="AN22" s="144" t="str">
        <f t="shared" si="2"/>
        <v/>
      </c>
      <c r="AO22" s="144" t="str">
        <f t="shared" si="2"/>
        <v/>
      </c>
      <c r="AP22" s="144" t="str">
        <f t="shared" si="3"/>
        <v/>
      </c>
      <c r="AQ22" s="144" t="str">
        <f t="shared" si="3"/>
        <v/>
      </c>
      <c r="AR22" s="144" t="str">
        <f t="shared" si="3"/>
        <v/>
      </c>
      <c r="AS22" s="144" t="str">
        <f t="shared" si="3"/>
        <v/>
      </c>
      <c r="AT22" s="144" t="str">
        <f t="shared" si="3"/>
        <v/>
      </c>
      <c r="AU22" s="144" t="str">
        <f t="shared" si="3"/>
        <v/>
      </c>
      <c r="AV22" s="144" t="str">
        <f t="shared" si="3"/>
        <v/>
      </c>
      <c r="AW22" s="144" t="str">
        <f t="shared" si="3"/>
        <v/>
      </c>
      <c r="AX22" s="143" t="str">
        <f t="shared" si="3"/>
        <v/>
      </c>
    </row>
    <row r="23" spans="1:50" s="98" customFormat="1" ht="30" customHeight="1" thickBot="1">
      <c r="C23" s="34"/>
      <c r="D23" s="576" t="str">
        <f>IFERROR(INDEX('1'!$AJ$165:$AK$173,MATCH($C23,'1'!$AJ$165:$AJ$173,0),2),"")</f>
        <v/>
      </c>
      <c r="E23" s="577"/>
      <c r="F23" s="577"/>
      <c r="G23" s="577"/>
      <c r="H23" s="577"/>
      <c r="I23" s="577"/>
      <c r="J23" s="578"/>
      <c r="K23" s="583"/>
      <c r="L23" s="584"/>
      <c r="M23" s="585"/>
      <c r="N23" s="29"/>
      <c r="O23" s="579"/>
      <c r="P23" s="580"/>
      <c r="Q23" s="580"/>
      <c r="R23" s="581"/>
      <c r="T23" s="142" t="s">
        <v>315</v>
      </c>
      <c r="U23" s="141" t="str">
        <f t="shared" si="0"/>
        <v/>
      </c>
      <c r="V23" s="140" t="str">
        <f t="shared" si="1"/>
        <v/>
      </c>
      <c r="W23" s="139" t="str">
        <f t="shared" si="1"/>
        <v/>
      </c>
      <c r="X23" s="139" t="str">
        <f t="shared" si="1"/>
        <v/>
      </c>
      <c r="Y23" s="139" t="str">
        <f t="shared" si="1"/>
        <v/>
      </c>
      <c r="Z23" s="139" t="str">
        <f t="shared" si="1"/>
        <v/>
      </c>
      <c r="AA23" s="139" t="str">
        <f t="shared" si="1"/>
        <v/>
      </c>
      <c r="AB23" s="139" t="str">
        <f t="shared" si="1"/>
        <v/>
      </c>
      <c r="AC23" s="139" t="str">
        <f t="shared" si="1"/>
        <v/>
      </c>
      <c r="AD23" s="139" t="str">
        <f t="shared" si="1"/>
        <v/>
      </c>
      <c r="AE23" s="139" t="str">
        <f t="shared" si="1"/>
        <v/>
      </c>
      <c r="AF23" s="139" t="str">
        <f t="shared" si="2"/>
        <v/>
      </c>
      <c r="AG23" s="139" t="str">
        <f t="shared" si="2"/>
        <v/>
      </c>
      <c r="AH23" s="139" t="str">
        <f t="shared" si="2"/>
        <v/>
      </c>
      <c r="AI23" s="139" t="str">
        <f t="shared" si="2"/>
        <v/>
      </c>
      <c r="AJ23" s="139" t="str">
        <f t="shared" si="2"/>
        <v/>
      </c>
      <c r="AK23" s="139" t="str">
        <f t="shared" si="2"/>
        <v/>
      </c>
      <c r="AL23" s="139" t="str">
        <f t="shared" si="2"/>
        <v/>
      </c>
      <c r="AM23" s="139" t="str">
        <f t="shared" si="2"/>
        <v/>
      </c>
      <c r="AN23" s="139" t="str">
        <f t="shared" si="2"/>
        <v/>
      </c>
      <c r="AO23" s="139" t="str">
        <f t="shared" si="2"/>
        <v/>
      </c>
      <c r="AP23" s="139" t="str">
        <f t="shared" si="3"/>
        <v/>
      </c>
      <c r="AQ23" s="139" t="str">
        <f t="shared" si="3"/>
        <v/>
      </c>
      <c r="AR23" s="139" t="str">
        <f t="shared" si="3"/>
        <v/>
      </c>
      <c r="AS23" s="139" t="str">
        <f t="shared" si="3"/>
        <v/>
      </c>
      <c r="AT23" s="139" t="str">
        <f t="shared" si="3"/>
        <v/>
      </c>
      <c r="AU23" s="139" t="str">
        <f t="shared" si="3"/>
        <v/>
      </c>
      <c r="AV23" s="139" t="str">
        <f t="shared" si="3"/>
        <v/>
      </c>
      <c r="AW23" s="139" t="str">
        <f t="shared" si="3"/>
        <v/>
      </c>
      <c r="AX23" s="138" t="str">
        <f t="shared" si="3"/>
        <v/>
      </c>
    </row>
    <row r="24" spans="1:50" ht="20.25" customHeight="1">
      <c r="C24" s="586" t="s">
        <v>384</v>
      </c>
      <c r="D24" s="587"/>
      <c r="E24" s="587"/>
      <c r="F24" s="587"/>
      <c r="G24" s="587"/>
      <c r="H24" s="587"/>
      <c r="I24" s="587"/>
      <c r="J24" s="587"/>
      <c r="K24" s="588"/>
      <c r="L24" s="588"/>
      <c r="M24" s="588"/>
      <c r="N24" s="588"/>
      <c r="O24" s="588"/>
      <c r="P24" s="588"/>
      <c r="Q24" s="588"/>
      <c r="R24" s="589"/>
    </row>
    <row r="25" spans="1:50" ht="30" customHeight="1">
      <c r="C25" s="590" t="s">
        <v>41</v>
      </c>
      <c r="D25" s="575"/>
      <c r="E25" s="575"/>
      <c r="F25" s="575" t="s">
        <v>51</v>
      </c>
      <c r="G25" s="575"/>
      <c r="H25" s="575"/>
      <c r="I25" s="575" t="s">
        <v>52</v>
      </c>
      <c r="J25" s="575"/>
      <c r="K25" s="575"/>
      <c r="L25" s="575" t="s">
        <v>53</v>
      </c>
      <c r="M25" s="575"/>
      <c r="N25" s="575"/>
      <c r="O25" s="575"/>
      <c r="P25" s="575"/>
      <c r="Q25" s="575"/>
      <c r="R25" s="582"/>
    </row>
    <row r="26" spans="1:50" ht="30" customHeight="1">
      <c r="C26" s="605"/>
      <c r="D26" s="598"/>
      <c r="E26" s="598"/>
      <c r="F26" s="597"/>
      <c r="G26" s="597"/>
      <c r="H26" s="597"/>
      <c r="I26" s="597"/>
      <c r="J26" s="597"/>
      <c r="K26" s="597"/>
      <c r="L26" s="598"/>
      <c r="M26" s="598"/>
      <c r="N26" s="598"/>
      <c r="O26" s="598"/>
      <c r="P26" s="598"/>
      <c r="Q26" s="598"/>
      <c r="R26" s="599"/>
      <c r="S26" s="137"/>
    </row>
    <row r="27" spans="1:50" ht="30" customHeight="1">
      <c r="C27" s="605"/>
      <c r="D27" s="598"/>
      <c r="E27" s="598"/>
      <c r="F27" s="597"/>
      <c r="G27" s="597"/>
      <c r="H27" s="597"/>
      <c r="I27" s="597"/>
      <c r="J27" s="597"/>
      <c r="K27" s="597"/>
      <c r="L27" s="598"/>
      <c r="M27" s="598"/>
      <c r="N27" s="598"/>
      <c r="O27" s="598"/>
      <c r="P27" s="598"/>
      <c r="Q27" s="598"/>
      <c r="R27" s="599"/>
    </row>
    <row r="28" spans="1:50" ht="30" customHeight="1">
      <c r="C28" s="606"/>
      <c r="D28" s="600"/>
      <c r="E28" s="600"/>
      <c r="F28" s="602"/>
      <c r="G28" s="602"/>
      <c r="H28" s="602"/>
      <c r="I28" s="602"/>
      <c r="J28" s="602"/>
      <c r="K28" s="602"/>
      <c r="L28" s="600"/>
      <c r="M28" s="600"/>
      <c r="N28" s="600"/>
      <c r="O28" s="600"/>
      <c r="P28" s="600"/>
      <c r="Q28" s="600"/>
      <c r="R28" s="601"/>
    </row>
    <row r="29" spans="1:50" s="131" customFormat="1" ht="20.25" hidden="1" customHeight="1">
      <c r="A29" s="132"/>
      <c r="C29" s="607" t="s">
        <v>260</v>
      </c>
      <c r="D29" s="608"/>
      <c r="E29" s="608"/>
      <c r="F29" s="608"/>
      <c r="G29" s="608"/>
      <c r="H29" s="608"/>
      <c r="I29" s="608"/>
      <c r="J29" s="608"/>
      <c r="K29" s="608"/>
      <c r="L29" s="608"/>
      <c r="M29" s="608"/>
      <c r="N29" s="608"/>
      <c r="O29" s="608"/>
      <c r="P29" s="608"/>
      <c r="Q29" s="608"/>
      <c r="R29" s="609"/>
    </row>
    <row r="30" spans="1:50" s="131" customFormat="1" ht="30" hidden="1" customHeight="1">
      <c r="A30" s="132"/>
      <c r="C30" s="591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136"/>
      <c r="P30" s="166" t="s">
        <v>105</v>
      </c>
      <c r="Q30" s="593" t="s">
        <v>106</v>
      </c>
      <c r="R30" s="594"/>
      <c r="T30" s="134"/>
      <c r="U30" s="133" t="b">
        <f>IF(OR(T30=TRUE,T30=0),FALSE,TRUE)</f>
        <v>0</v>
      </c>
      <c r="V30" s="132"/>
      <c r="W30" s="132"/>
      <c r="X30" s="132"/>
      <c r="Y30" s="132"/>
    </row>
    <row r="31" spans="1:50" s="131" customFormat="1" ht="30" hidden="1" customHeight="1">
      <c r="A31" s="132"/>
      <c r="C31" s="591"/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136"/>
      <c r="P31" s="166" t="s">
        <v>105</v>
      </c>
      <c r="Q31" s="593" t="s">
        <v>106</v>
      </c>
      <c r="R31" s="594"/>
      <c r="T31" s="134"/>
      <c r="U31" s="133" t="b">
        <f>IF(OR(T31=TRUE,T31=0),FALSE,TRUE)</f>
        <v>0</v>
      </c>
      <c r="V31" s="132"/>
      <c r="W31" s="132"/>
      <c r="X31" s="132"/>
      <c r="Y31" s="132"/>
    </row>
    <row r="32" spans="1:50" s="131" customFormat="1" ht="30" hidden="1" customHeight="1">
      <c r="A32" s="132"/>
      <c r="C32" s="591"/>
      <c r="D32" s="592"/>
      <c r="E32" s="592"/>
      <c r="F32" s="592"/>
      <c r="G32" s="592"/>
      <c r="H32" s="592"/>
      <c r="I32" s="592"/>
      <c r="J32" s="592"/>
      <c r="K32" s="592"/>
      <c r="L32" s="592"/>
      <c r="M32" s="592"/>
      <c r="N32" s="592"/>
      <c r="O32" s="136"/>
      <c r="P32" s="166" t="s">
        <v>105</v>
      </c>
      <c r="Q32" s="593" t="s">
        <v>106</v>
      </c>
      <c r="R32" s="594"/>
      <c r="T32" s="134"/>
      <c r="U32" s="133" t="b">
        <f>IF(OR(T32=TRUE,T32=0),FALSE,TRUE)</f>
        <v>0</v>
      </c>
      <c r="V32" s="132"/>
      <c r="W32" s="132"/>
      <c r="X32" s="132"/>
      <c r="Y32" s="132"/>
    </row>
    <row r="33" spans="1:25" s="131" customFormat="1" ht="30" hidden="1" customHeight="1">
      <c r="A33" s="132"/>
      <c r="C33" s="603"/>
      <c r="D33" s="604"/>
      <c r="E33" s="604"/>
      <c r="F33" s="604"/>
      <c r="G33" s="604"/>
      <c r="H33" s="604"/>
      <c r="I33" s="604"/>
      <c r="J33" s="604"/>
      <c r="K33" s="604"/>
      <c r="L33" s="604"/>
      <c r="M33" s="604"/>
      <c r="N33" s="604"/>
      <c r="O33" s="135"/>
      <c r="P33" s="158" t="s">
        <v>105</v>
      </c>
      <c r="Q33" s="595" t="s">
        <v>106</v>
      </c>
      <c r="R33" s="596"/>
      <c r="T33" s="134"/>
      <c r="U33" s="133" t="b">
        <f>IF(OR(T33=TRUE,T33=0),FALSE,TRUE)</f>
        <v>0</v>
      </c>
      <c r="V33" s="132"/>
      <c r="W33" s="132"/>
      <c r="X33" s="132"/>
      <c r="Y33" s="132"/>
    </row>
    <row r="40" spans="1:25">
      <c r="Q40" s="130"/>
      <c r="R40" s="130"/>
    </row>
    <row r="41" spans="1:25">
      <c r="Q41" s="130"/>
      <c r="R41" s="130"/>
    </row>
    <row r="42" spans="1:25">
      <c r="Q42" s="129"/>
      <c r="R42" s="129"/>
    </row>
  </sheetData>
  <sheetProtection formatCells="0" formatColumns="0" formatRows="0" selectLockedCells="1"/>
  <mergeCells count="77">
    <mergeCell ref="K15:M15"/>
    <mergeCell ref="D11:J11"/>
    <mergeCell ref="D12:J12"/>
    <mergeCell ref="D13:J13"/>
    <mergeCell ref="D14:J14"/>
    <mergeCell ref="D15:J15"/>
    <mergeCell ref="K14:M14"/>
    <mergeCell ref="O15:R15"/>
    <mergeCell ref="O16:R16"/>
    <mergeCell ref="O18:R18"/>
    <mergeCell ref="O14:R14"/>
    <mergeCell ref="O8:R8"/>
    <mergeCell ref="O13:R13"/>
    <mergeCell ref="D19:J19"/>
    <mergeCell ref="K18:M18"/>
    <mergeCell ref="K19:M19"/>
    <mergeCell ref="O19:R19"/>
    <mergeCell ref="O17:R17"/>
    <mergeCell ref="K17:M17"/>
    <mergeCell ref="D18:J18"/>
    <mergeCell ref="O21:R21"/>
    <mergeCell ref="O22:R22"/>
    <mergeCell ref="D20:J20"/>
    <mergeCell ref="D21:J21"/>
    <mergeCell ref="D22:J22"/>
    <mergeCell ref="K20:M20"/>
    <mergeCell ref="K21:M21"/>
    <mergeCell ref="K22:M22"/>
    <mergeCell ref="Q33:R33"/>
    <mergeCell ref="F26:H26"/>
    <mergeCell ref="I26:K26"/>
    <mergeCell ref="L26:R26"/>
    <mergeCell ref="L28:R28"/>
    <mergeCell ref="Q32:R32"/>
    <mergeCell ref="F28:H28"/>
    <mergeCell ref="I28:K28"/>
    <mergeCell ref="C33:N33"/>
    <mergeCell ref="C27:E27"/>
    <mergeCell ref="F27:H27"/>
    <mergeCell ref="I27:K27"/>
    <mergeCell ref="C26:E26"/>
    <mergeCell ref="L27:R27"/>
    <mergeCell ref="C28:E28"/>
    <mergeCell ref="C29:R29"/>
    <mergeCell ref="C30:N30"/>
    <mergeCell ref="C31:N31"/>
    <mergeCell ref="C32:N32"/>
    <mergeCell ref="Q30:R30"/>
    <mergeCell ref="Q31:R31"/>
    <mergeCell ref="I25:K25"/>
    <mergeCell ref="O9:R9"/>
    <mergeCell ref="D23:J23"/>
    <mergeCell ref="D16:J16"/>
    <mergeCell ref="D17:J17"/>
    <mergeCell ref="O20:R20"/>
    <mergeCell ref="K11:M11"/>
    <mergeCell ref="O23:R23"/>
    <mergeCell ref="L25:R25"/>
    <mergeCell ref="K23:M23"/>
    <mergeCell ref="K16:M16"/>
    <mergeCell ref="C24:R24"/>
    <mergeCell ref="C25:E25"/>
    <mergeCell ref="F25:H25"/>
    <mergeCell ref="K9:M9"/>
    <mergeCell ref="O12:R12"/>
    <mergeCell ref="C1:R1"/>
    <mergeCell ref="C7:R7"/>
    <mergeCell ref="K8:M8"/>
    <mergeCell ref="K12:M12"/>
    <mergeCell ref="K13:M13"/>
    <mergeCell ref="K10:M10"/>
    <mergeCell ref="D8:J8"/>
    <mergeCell ref="D9:J9"/>
    <mergeCell ref="D10:J10"/>
    <mergeCell ref="O10:R10"/>
    <mergeCell ref="C2:R2"/>
    <mergeCell ref="O11:R11"/>
  </mergeCells>
  <phoneticPr fontId="1"/>
  <conditionalFormatting sqref="K9:K23">
    <cfRule type="expression" dxfId="1" priority="1">
      <formula>ISTEXT($K9)=TRUE</formula>
    </cfRule>
  </conditionalFormatting>
  <conditionalFormatting sqref="N9:N23">
    <cfRule type="expression" dxfId="0" priority="41">
      <formula>OR(AND(AND(0&lt;$C9,$C9&lt;6),SUM($V9:$AX9)=0),AND(OR($C9="",$C9&gt;=6),$N9&lt;&gt;""))</formula>
    </cfRule>
  </conditionalFormatting>
  <dataValidations count="1">
    <dataValidation type="list" allowBlank="1" showInputMessage="1" showErrorMessage="1" sqref="C9:C23" xr:uid="{00000000-0002-0000-0500-000000000000}">
      <formula1>"1,2,3,4,5,6,7,8,9"</formula1>
    </dataValidation>
  </dataValidations>
  <pageMargins left="0.78740157480314965" right="0.39370078740157483" top="0.78740157480314965" bottom="0.39370078740157483" header="0" footer="0"/>
  <pageSetup paperSize="9" scale="74" orientation="portrait" r:id="rId1"/>
  <headerFooter alignWithMargins="0">
    <oddFooter>&amp;C5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7" r:id="rId4" name="Check Box 1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12700</xdr:rowOff>
                  </from>
                  <to>
                    <xdr:col>18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8" r:id="rId5" name="Check Box 2">
              <controlPr defaultSize="0" autoFill="0" autoLine="0" autoPict="0">
                <anchor moveWithCells="1">
                  <from>
                    <xdr:col>16</xdr:col>
                    <xdr:colOff>0</xdr:colOff>
                    <xdr:row>30</xdr:row>
                    <xdr:rowOff>12700</xdr:rowOff>
                  </from>
                  <to>
                    <xdr:col>18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9" r:id="rId6" name="Check Box 3">
              <controlPr defaultSize="0" autoFill="0" autoLine="0" autoPict="0">
                <anchor moveWithCells="1">
                  <from>
                    <xdr:col>16</xdr:col>
                    <xdr:colOff>0</xdr:colOff>
                    <xdr:row>31</xdr:row>
                    <xdr:rowOff>12700</xdr:rowOff>
                  </from>
                  <to>
                    <xdr:col>18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0" r:id="rId7" name="Check Box 4">
              <controlPr defaultSize="0" autoFill="0" autoLine="0" autoPict="0">
                <anchor moveWithCells="1">
                  <from>
                    <xdr:col>16</xdr:col>
                    <xdr:colOff>0</xdr:colOff>
                    <xdr:row>32</xdr:row>
                    <xdr:rowOff>12700</xdr:rowOff>
                  </from>
                  <to>
                    <xdr:col>18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1" r:id="rId8" name="Check Box 5">
              <controlPr defaultSize="0" autoFill="0" autoLine="0" autoPict="0">
                <anchor moveWithCells="1">
                  <from>
                    <xdr:col>14</xdr:col>
                    <xdr:colOff>469900</xdr:colOff>
                    <xdr:row>29</xdr:row>
                    <xdr:rowOff>12700</xdr:rowOff>
                  </from>
                  <to>
                    <xdr:col>50</xdr:col>
                    <xdr:colOff>285750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2" r:id="rId9" name="Check Box 6">
              <controlPr defaultSize="0" autoFill="0" autoLine="0" autoPict="0">
                <anchor moveWithCells="1">
                  <from>
                    <xdr:col>14</xdr:col>
                    <xdr:colOff>469900</xdr:colOff>
                    <xdr:row>30</xdr:row>
                    <xdr:rowOff>12700</xdr:rowOff>
                  </from>
                  <to>
                    <xdr:col>50</xdr:col>
                    <xdr:colOff>285750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3" r:id="rId10" name="Check Box 7">
              <controlPr defaultSize="0" autoFill="0" autoLine="0" autoPict="0">
                <anchor moveWithCells="1">
                  <from>
                    <xdr:col>14</xdr:col>
                    <xdr:colOff>469900</xdr:colOff>
                    <xdr:row>31</xdr:row>
                    <xdr:rowOff>12700</xdr:rowOff>
                  </from>
                  <to>
                    <xdr:col>50</xdr:col>
                    <xdr:colOff>285750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4" r:id="rId11" name="Check Box 8">
              <controlPr defaultSize="0" autoFill="0" autoLine="0" autoPict="0">
                <anchor moveWithCells="1">
                  <from>
                    <xdr:col>14</xdr:col>
                    <xdr:colOff>469900</xdr:colOff>
                    <xdr:row>32</xdr:row>
                    <xdr:rowOff>12700</xdr:rowOff>
                  </from>
                  <to>
                    <xdr:col>50</xdr:col>
                    <xdr:colOff>285750</xdr:colOff>
                    <xdr:row>35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55F9-8EAF-475C-B1F1-E51F08C605CC}">
  <sheetPr codeName="Sheet8">
    <pageSetUpPr fitToPage="1"/>
  </sheetPr>
  <dimension ref="A2:AK31"/>
  <sheetViews>
    <sheetView view="pageBreakPreview" topLeftCell="B1" zoomScaleNormal="80" zoomScaleSheetLayoutView="100" workbookViewId="0">
      <selection activeCell="B1" sqref="B1"/>
    </sheetView>
  </sheetViews>
  <sheetFormatPr defaultColWidth="9" defaultRowHeight="13"/>
  <cols>
    <col min="1" max="1" width="2" style="98" hidden="1" customWidth="1"/>
    <col min="2" max="2" width="3" style="98" customWidth="1"/>
    <col min="3" max="5" width="9" style="98"/>
    <col min="6" max="8" width="8.6328125" style="98" customWidth="1"/>
    <col min="9" max="10" width="9" style="98"/>
    <col min="11" max="13" width="8.6328125" style="98" customWidth="1"/>
    <col min="14" max="14" width="11.26953125" style="98" customWidth="1"/>
    <col min="15" max="15" width="12.08984375" style="98" customWidth="1"/>
    <col min="16" max="16384" width="9" style="98"/>
  </cols>
  <sheetData>
    <row r="2" spans="1:37" s="110" customFormat="1" ht="18" customHeight="1">
      <c r="A2" s="98" t="s">
        <v>349</v>
      </c>
      <c r="B2" s="613" t="s">
        <v>348</v>
      </c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  <c r="U2" s="613"/>
      <c r="V2" s="613"/>
      <c r="W2" s="613"/>
      <c r="X2" s="613"/>
      <c r="Y2" s="613"/>
      <c r="Z2" s="613"/>
      <c r="AA2" s="613"/>
      <c r="AB2" s="613"/>
      <c r="AC2" s="613"/>
      <c r="AD2" s="613"/>
      <c r="AE2" s="613"/>
      <c r="AF2" s="613"/>
      <c r="AG2" s="613"/>
      <c r="AH2" s="613"/>
      <c r="AK2" s="111" t="s">
        <v>227</v>
      </c>
    </row>
    <row r="3" spans="1:37">
      <c r="A3" s="98" t="s">
        <v>347</v>
      </c>
      <c r="C3" s="109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7"/>
    </row>
    <row r="4" spans="1:37" ht="28.5" customHeight="1">
      <c r="A4" s="98">
        <v>6</v>
      </c>
      <c r="C4" s="105"/>
      <c r="D4" s="104"/>
      <c r="E4" s="615" t="s">
        <v>346</v>
      </c>
      <c r="F4" s="615"/>
      <c r="G4" s="615"/>
      <c r="H4" s="615"/>
      <c r="I4" s="615"/>
      <c r="J4" s="615"/>
      <c r="K4" s="615"/>
      <c r="L4" s="615"/>
      <c r="M4" s="615"/>
      <c r="N4" s="104"/>
      <c r="O4" s="103"/>
    </row>
    <row r="5" spans="1:37" ht="50.25" customHeight="1">
      <c r="C5" s="105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3"/>
    </row>
    <row r="6" spans="1:37" ht="15" customHeight="1">
      <c r="C6" s="105"/>
      <c r="D6" s="616" t="s">
        <v>345</v>
      </c>
      <c r="E6" s="616"/>
      <c r="F6" s="109"/>
      <c r="G6" s="108"/>
      <c r="H6" s="107"/>
      <c r="I6" s="104"/>
      <c r="J6" s="617" t="s">
        <v>338</v>
      </c>
      <c r="K6" s="109"/>
      <c r="L6" s="108"/>
      <c r="M6" s="107"/>
      <c r="N6" s="104"/>
      <c r="O6" s="103"/>
    </row>
    <row r="7" spans="1:37" ht="15" customHeight="1">
      <c r="C7" s="105"/>
      <c r="D7" s="616"/>
      <c r="E7" s="616"/>
      <c r="F7" s="105"/>
      <c r="G7" s="104"/>
      <c r="H7" s="103"/>
      <c r="I7" s="104"/>
      <c r="J7" s="617"/>
      <c r="K7" s="105"/>
      <c r="L7" s="104"/>
      <c r="M7" s="103"/>
      <c r="N7" s="104"/>
      <c r="O7" s="103"/>
    </row>
    <row r="8" spans="1:37" ht="15" customHeight="1">
      <c r="C8" s="105"/>
      <c r="D8" s="616"/>
      <c r="E8" s="616"/>
      <c r="F8" s="105"/>
      <c r="G8" s="104"/>
      <c r="H8" s="103"/>
      <c r="I8" s="104"/>
      <c r="J8" s="617"/>
      <c r="K8" s="105"/>
      <c r="L8" s="104"/>
      <c r="M8" s="103"/>
      <c r="N8" s="104"/>
      <c r="O8" s="103"/>
    </row>
    <row r="9" spans="1:37" ht="15" customHeight="1">
      <c r="C9" s="105"/>
      <c r="D9" s="616"/>
      <c r="E9" s="616"/>
      <c r="F9" s="105"/>
      <c r="G9" s="104"/>
      <c r="H9" s="103"/>
      <c r="I9" s="104"/>
      <c r="J9" s="617"/>
      <c r="K9" s="105"/>
      <c r="L9" s="104"/>
      <c r="M9" s="103"/>
      <c r="N9" s="104"/>
      <c r="O9" s="103"/>
    </row>
    <row r="10" spans="1:37" ht="15" customHeight="1">
      <c r="C10" s="105"/>
      <c r="D10" s="616"/>
      <c r="E10" s="616"/>
      <c r="F10" s="105"/>
      <c r="G10" s="104"/>
      <c r="H10" s="103"/>
      <c r="I10" s="104"/>
      <c r="J10" s="617"/>
      <c r="K10" s="105"/>
      <c r="L10" s="104"/>
      <c r="M10" s="103"/>
      <c r="N10" s="104"/>
      <c r="O10" s="103"/>
    </row>
    <row r="11" spans="1:37" ht="15" customHeight="1">
      <c r="C11" s="105"/>
      <c r="D11" s="616"/>
      <c r="E11" s="616"/>
      <c r="F11" s="105"/>
      <c r="G11" s="104"/>
      <c r="H11" s="103"/>
      <c r="I11" s="104"/>
      <c r="J11" s="617"/>
      <c r="K11" s="105"/>
      <c r="L11" s="104"/>
      <c r="M11" s="103"/>
      <c r="N11" s="104"/>
      <c r="O11" s="103"/>
    </row>
    <row r="12" spans="1:37" ht="15" customHeight="1">
      <c r="C12" s="105"/>
      <c r="D12" s="616"/>
      <c r="E12" s="616"/>
      <c r="F12" s="105"/>
      <c r="G12" s="104"/>
      <c r="H12" s="103"/>
      <c r="I12" s="104"/>
      <c r="J12" s="617"/>
      <c r="K12" s="105"/>
      <c r="L12" s="104"/>
      <c r="M12" s="103"/>
      <c r="N12" s="104"/>
      <c r="O12" s="103"/>
    </row>
    <row r="13" spans="1:37" ht="15" customHeight="1">
      <c r="C13" s="105"/>
      <c r="D13" s="616"/>
      <c r="E13" s="616"/>
      <c r="F13" s="105"/>
      <c r="G13" s="104"/>
      <c r="H13" s="103"/>
      <c r="I13" s="104"/>
      <c r="J13" s="617"/>
      <c r="K13" s="105"/>
      <c r="L13" s="104"/>
      <c r="M13" s="103"/>
      <c r="N13" s="104"/>
      <c r="O13" s="103"/>
    </row>
    <row r="14" spans="1:37" ht="15" customHeight="1">
      <c r="C14" s="105"/>
      <c r="D14" s="616"/>
      <c r="E14" s="616"/>
      <c r="F14" s="102"/>
      <c r="G14" s="100"/>
      <c r="H14" s="99"/>
      <c r="I14" s="104"/>
      <c r="J14" s="617"/>
      <c r="K14" s="102"/>
      <c r="L14" s="100"/>
      <c r="M14" s="99"/>
      <c r="N14" s="104"/>
      <c r="O14" s="103"/>
    </row>
    <row r="15" spans="1:37">
      <c r="C15" s="105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3"/>
    </row>
    <row r="16" spans="1:37">
      <c r="C16" s="105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3"/>
    </row>
    <row r="17" spans="3:15" ht="21" customHeight="1">
      <c r="C17" s="105"/>
      <c r="D17" s="618" t="s">
        <v>344</v>
      </c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9"/>
    </row>
    <row r="18" spans="3:15" ht="21" customHeight="1">
      <c r="C18" s="105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3"/>
    </row>
    <row r="19" spans="3:15" ht="21" customHeight="1">
      <c r="C19" s="105"/>
      <c r="D19" s="618" t="s">
        <v>343</v>
      </c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9"/>
    </row>
    <row r="20" spans="3:15" ht="21" customHeight="1">
      <c r="C20" s="105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3"/>
    </row>
    <row r="21" spans="3:15" ht="21" customHeight="1">
      <c r="C21" s="105"/>
      <c r="D21" s="104"/>
      <c r="E21" s="611" t="s">
        <v>342</v>
      </c>
      <c r="F21" s="611"/>
      <c r="G21" s="611"/>
      <c r="H21" s="611"/>
      <c r="I21" s="104"/>
      <c r="J21" s="104"/>
      <c r="K21" s="104"/>
      <c r="L21" s="104"/>
      <c r="M21" s="104"/>
      <c r="N21" s="104"/>
      <c r="O21" s="103"/>
    </row>
    <row r="22" spans="3:15" ht="21" customHeight="1">
      <c r="C22" s="105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3"/>
    </row>
    <row r="23" spans="3:15" ht="21" customHeight="1">
      <c r="C23" s="105"/>
      <c r="D23" s="104"/>
      <c r="E23" s="104"/>
      <c r="F23" s="104"/>
      <c r="G23" s="612" t="s">
        <v>341</v>
      </c>
      <c r="H23" s="612"/>
      <c r="I23" s="104"/>
      <c r="J23" s="104"/>
      <c r="K23" s="104"/>
      <c r="L23" s="104"/>
      <c r="M23" s="104"/>
      <c r="N23" s="104"/>
      <c r="O23" s="103"/>
    </row>
    <row r="24" spans="3:15" ht="11.25" customHeight="1">
      <c r="C24" s="105"/>
      <c r="D24" s="104"/>
      <c r="E24" s="104"/>
      <c r="F24" s="104"/>
      <c r="G24" s="106"/>
      <c r="H24" s="106"/>
      <c r="I24" s="104"/>
      <c r="J24" s="104"/>
      <c r="K24" s="104"/>
      <c r="L24" s="104"/>
      <c r="M24" s="104"/>
      <c r="N24" s="104"/>
      <c r="O24" s="103"/>
    </row>
    <row r="25" spans="3:15" ht="21" customHeight="1">
      <c r="C25" s="105"/>
      <c r="D25" s="104"/>
      <c r="E25" s="104"/>
      <c r="F25" s="104"/>
      <c r="G25" s="612" t="s">
        <v>340</v>
      </c>
      <c r="H25" s="612"/>
      <c r="I25" s="104"/>
      <c r="J25" s="104"/>
      <c r="K25" s="104"/>
      <c r="L25" s="104"/>
      <c r="M25" s="104"/>
      <c r="N25" s="104"/>
      <c r="O25" s="103"/>
    </row>
    <row r="26" spans="3:15" ht="11.25" customHeight="1">
      <c r="C26" s="105"/>
      <c r="D26" s="104"/>
      <c r="E26" s="104"/>
      <c r="F26" s="104"/>
      <c r="G26" s="106"/>
      <c r="H26" s="106"/>
      <c r="I26" s="104"/>
      <c r="J26" s="104"/>
      <c r="K26" s="104"/>
      <c r="L26" s="104"/>
      <c r="M26" s="104"/>
      <c r="N26" s="104"/>
      <c r="O26" s="103"/>
    </row>
    <row r="27" spans="3:15" ht="37.5" customHeight="1">
      <c r="C27" s="105"/>
      <c r="D27" s="104"/>
      <c r="E27" s="104"/>
      <c r="F27" s="104"/>
      <c r="G27" s="614" t="s">
        <v>339</v>
      </c>
      <c r="H27" s="612"/>
      <c r="I27" s="104"/>
      <c r="J27" s="104"/>
      <c r="K27" s="104"/>
      <c r="L27" s="104"/>
      <c r="M27" s="104"/>
      <c r="N27" s="106" t="s">
        <v>338</v>
      </c>
      <c r="O27" s="103"/>
    </row>
    <row r="28" spans="3:15" ht="16.5" customHeight="1">
      <c r="C28" s="105"/>
      <c r="D28" s="104"/>
      <c r="E28" s="104"/>
      <c r="F28" s="104"/>
      <c r="G28" s="612"/>
      <c r="H28" s="612"/>
      <c r="I28" s="104"/>
      <c r="J28" s="104"/>
      <c r="K28" s="104"/>
      <c r="L28" s="104"/>
      <c r="M28" s="104"/>
      <c r="N28" s="104"/>
      <c r="O28" s="103"/>
    </row>
    <row r="29" spans="3:15">
      <c r="C29" s="105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3"/>
    </row>
    <row r="30" spans="3:15">
      <c r="C30" s="105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3"/>
    </row>
    <row r="31" spans="3:15">
      <c r="C31" s="102"/>
      <c r="D31" s="100"/>
      <c r="E31" s="100"/>
      <c r="F31" s="100"/>
      <c r="G31" s="101"/>
      <c r="H31" s="101"/>
      <c r="I31" s="100"/>
      <c r="J31" s="100"/>
      <c r="K31" s="100"/>
      <c r="L31" s="100"/>
      <c r="M31" s="100"/>
      <c r="N31" s="100"/>
      <c r="O31" s="99"/>
    </row>
  </sheetData>
  <mergeCells count="11">
    <mergeCell ref="E21:H21"/>
    <mergeCell ref="G28:H28"/>
    <mergeCell ref="B2:AH2"/>
    <mergeCell ref="G23:H23"/>
    <mergeCell ref="G25:H25"/>
    <mergeCell ref="G27:H27"/>
    <mergeCell ref="E4:M4"/>
    <mergeCell ref="D6:E14"/>
    <mergeCell ref="J6:J14"/>
    <mergeCell ref="D17:O17"/>
    <mergeCell ref="D19:O19"/>
  </mergeCells>
  <phoneticPr fontId="1"/>
  <printOptions horizontalCentered="1" verticalCentered="1"/>
  <pageMargins left="0.59055118110236227" right="0.59055118110236227" top="0.98425196850393704" bottom="0.59055118110236227" header="0" footer="0"/>
  <pageSetup paperSize="9" scale="74" orientation="portrait" r:id="rId1"/>
  <headerFooter alignWithMargins="0">
    <oddFooter>&amp;C6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'1'!Print_Area</vt:lpstr>
      <vt:lpstr>'2'!Print_Area</vt:lpstr>
      <vt:lpstr>'3'!Print_Area</vt:lpstr>
      <vt:lpstr>'4'!Print_Area</vt:lpstr>
      <vt:lpstr>'5'!Print_Area</vt:lpstr>
      <vt:lpstr>'6'!Print_Area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okamoto-mitsuharu</cp:lastModifiedBy>
  <cp:lastPrinted>2026-10-09T03:48:28Z</cp:lastPrinted>
  <dcterms:created xsi:type="dcterms:W3CDTF">2002-09-30T08:22:09Z</dcterms:created>
  <dcterms:modified xsi:type="dcterms:W3CDTF">2026-10-09T03:53:33Z</dcterms:modified>
</cp:coreProperties>
</file>