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D:\R08年度\賃上げ・物価上昇支援事業費補助金関係\県補助金\04_賃金改善報告書作成\"/>
    </mc:Choice>
  </mc:AlternateContent>
  <xr:revisionPtr revIDLastSave="0" documentId="8_{EB97D954-29B7-40DB-A128-D7D931D447CF}" xr6:coauthVersionLast="47" xr6:coauthVersionMax="47" xr10:uidLastSave="{00000000-0000-0000-0000-000000000000}"/>
  <bookViews>
    <workbookView xWindow="28680" yWindow="-8205" windowWidth="29040" windowHeight="15720" tabRatio="724" xr2:uid="{BB46A427-F1E9-4F5E-AF80-D9DEC3FD1372}"/>
  </bookViews>
  <sheets>
    <sheet name="（別紙1-1）施設単位" sheetId="1" r:id="rId1"/>
    <sheet name="（別紙1-2）法人単位" sheetId="4" r:id="rId2"/>
    <sheet name="（別紙2）対象施設報告シート（法人単位）" sheetId="5" r:id="rId3"/>
    <sheet name="（記載例）施設単位" sheetId="6" r:id="rId4"/>
    <sheet name="（記載例）法人単位" sheetId="7" r:id="rId5"/>
    <sheet name="（記載例）対象施設報告シート" sheetId="8" r:id="rId6"/>
  </sheets>
  <definedNames>
    <definedName name="_xlnm.Print_Area" localSheetId="3">'（記載例）施設単位'!$A$1:$L$87</definedName>
    <definedName name="_xlnm.Print_Area" localSheetId="5">'（記載例）対象施設報告シート'!$A$1:$D$50</definedName>
    <definedName name="_xlnm.Print_Area" localSheetId="4">'（記載例）法人単位'!$A$1:$L$87</definedName>
    <definedName name="_xlnm.Print_Area" localSheetId="0">'（別紙1-1）施設単位'!$A$1:$L$87</definedName>
    <definedName name="_xlnm.Print_Area" localSheetId="1">'（別紙1-2）法人単位'!$A$1:$L$87</definedName>
    <definedName name="_xlnm.Print_Area" localSheetId="2">'（別紙2）対象施設報告シート（法人単位）'!$A$1:$D$50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6" l="1"/>
  <c r="L18" i="6"/>
  <c r="K14" i="6"/>
  <c r="K14" i="1"/>
  <c r="C4" i="8"/>
  <c r="D47" i="8"/>
  <c r="L84" i="7"/>
  <c r="H84" i="7"/>
  <c r="G84" i="7"/>
  <c r="L83" i="7"/>
  <c r="L86" i="7" s="1"/>
  <c r="L19" i="7" s="1"/>
  <c r="L20" i="7" s="1"/>
  <c r="L22" i="7" s="1"/>
  <c r="E9" i="7" s="1"/>
  <c r="D48" i="8" s="1"/>
  <c r="G83" i="7"/>
  <c r="H83" i="7" s="1"/>
  <c r="L77" i="7"/>
  <c r="K77" i="7"/>
  <c r="L76" i="7"/>
  <c r="K76" i="7"/>
  <c r="L75" i="7"/>
  <c r="K75" i="7"/>
  <c r="L74" i="7"/>
  <c r="K74" i="7"/>
  <c r="L73" i="7"/>
  <c r="K73" i="7"/>
  <c r="L72" i="7"/>
  <c r="K72" i="7"/>
  <c r="L71" i="7"/>
  <c r="K71" i="7"/>
  <c r="L70" i="7"/>
  <c r="K70" i="7"/>
  <c r="L69" i="7"/>
  <c r="K69" i="7"/>
  <c r="L68" i="7"/>
  <c r="K68" i="7"/>
  <c r="L67" i="7"/>
  <c r="K67" i="7"/>
  <c r="L66" i="7"/>
  <c r="K66" i="7"/>
  <c r="L65" i="7"/>
  <c r="K65" i="7"/>
  <c r="L64" i="7"/>
  <c r="K64" i="7"/>
  <c r="L63" i="7"/>
  <c r="K63" i="7"/>
  <c r="L62" i="7"/>
  <c r="K62" i="7"/>
  <c r="L61" i="7"/>
  <c r="K61" i="7"/>
  <c r="L60" i="7"/>
  <c r="K60" i="7"/>
  <c r="L59" i="7"/>
  <c r="K59" i="7"/>
  <c r="L58" i="7"/>
  <c r="K58" i="7"/>
  <c r="L57" i="7"/>
  <c r="K57" i="7"/>
  <c r="L56" i="7"/>
  <c r="K56" i="7"/>
  <c r="L55" i="7"/>
  <c r="K55" i="7"/>
  <c r="L54" i="7"/>
  <c r="K54" i="7"/>
  <c r="L53" i="7"/>
  <c r="K53" i="7"/>
  <c r="L52" i="7"/>
  <c r="K52" i="7"/>
  <c r="L51" i="7"/>
  <c r="K51" i="7"/>
  <c r="L50" i="7"/>
  <c r="K50" i="7"/>
  <c r="L49" i="7"/>
  <c r="K49" i="7"/>
  <c r="L48" i="7"/>
  <c r="K48" i="7"/>
  <c r="L47" i="7"/>
  <c r="K47" i="7"/>
  <c r="L46" i="7"/>
  <c r="K46" i="7"/>
  <c r="L45" i="7"/>
  <c r="K45" i="7"/>
  <c r="L44" i="7"/>
  <c r="K44" i="7"/>
  <c r="L43" i="7"/>
  <c r="K43" i="7"/>
  <c r="L42" i="7"/>
  <c r="K42" i="7"/>
  <c r="L41" i="7"/>
  <c r="K41" i="7"/>
  <c r="L40" i="7"/>
  <c r="K40" i="7"/>
  <c r="L39" i="7"/>
  <c r="K39" i="7"/>
  <c r="L38" i="7"/>
  <c r="K38" i="7"/>
  <c r="L37" i="7"/>
  <c r="K37" i="7"/>
  <c r="L36" i="7"/>
  <c r="K36" i="7"/>
  <c r="L35" i="7"/>
  <c r="K35" i="7"/>
  <c r="L34" i="7"/>
  <c r="K34" i="7"/>
  <c r="L33" i="7"/>
  <c r="K33" i="7"/>
  <c r="L32" i="7"/>
  <c r="K32" i="7"/>
  <c r="L31" i="7"/>
  <c r="K31" i="7"/>
  <c r="L30" i="7"/>
  <c r="K30" i="7"/>
  <c r="L29" i="7"/>
  <c r="K29" i="7"/>
  <c r="L28" i="7"/>
  <c r="K28" i="7"/>
  <c r="L27" i="7"/>
  <c r="K27" i="7"/>
  <c r="L26" i="7"/>
  <c r="K26" i="7"/>
  <c r="L25" i="7"/>
  <c r="K25" i="7"/>
  <c r="L24" i="7"/>
  <c r="K24" i="7"/>
  <c r="L23" i="7"/>
  <c r="K23" i="7"/>
  <c r="L18" i="7"/>
  <c r="K18" i="7"/>
  <c r="L17" i="7"/>
  <c r="K17" i="7"/>
  <c r="L16" i="7"/>
  <c r="K16" i="7"/>
  <c r="L15" i="7"/>
  <c r="K15" i="7"/>
  <c r="L14" i="7"/>
  <c r="K14" i="7"/>
  <c r="L84" i="6"/>
  <c r="H84" i="6"/>
  <c r="G84" i="6"/>
  <c r="L83" i="6"/>
  <c r="L86" i="6" s="1"/>
  <c r="L19" i="6" s="1"/>
  <c r="H83" i="6"/>
  <c r="G83" i="6"/>
  <c r="L77" i="6"/>
  <c r="K77" i="6"/>
  <c r="L76" i="6"/>
  <c r="K76" i="6"/>
  <c r="L75" i="6"/>
  <c r="K75" i="6"/>
  <c r="L74" i="6"/>
  <c r="K74" i="6"/>
  <c r="L73" i="6"/>
  <c r="K73" i="6"/>
  <c r="L72" i="6"/>
  <c r="K72" i="6"/>
  <c r="L71" i="6"/>
  <c r="K71" i="6"/>
  <c r="L70" i="6"/>
  <c r="K70" i="6"/>
  <c r="L69" i="6"/>
  <c r="K69" i="6"/>
  <c r="L68" i="6"/>
  <c r="K68" i="6"/>
  <c r="L67" i="6"/>
  <c r="K67" i="6"/>
  <c r="L66" i="6"/>
  <c r="K66" i="6"/>
  <c r="L65" i="6"/>
  <c r="K65" i="6"/>
  <c r="L64" i="6"/>
  <c r="K64" i="6"/>
  <c r="L63" i="6"/>
  <c r="K63" i="6"/>
  <c r="L62" i="6"/>
  <c r="K62" i="6"/>
  <c r="L61" i="6"/>
  <c r="K61" i="6"/>
  <c r="L60" i="6"/>
  <c r="K60" i="6"/>
  <c r="L59" i="6"/>
  <c r="K59" i="6"/>
  <c r="L58" i="6"/>
  <c r="K58" i="6"/>
  <c r="L57" i="6"/>
  <c r="K57" i="6"/>
  <c r="L56" i="6"/>
  <c r="K56" i="6"/>
  <c r="L55" i="6"/>
  <c r="K55" i="6"/>
  <c r="L54" i="6"/>
  <c r="K54" i="6"/>
  <c r="L53" i="6"/>
  <c r="K53" i="6"/>
  <c r="L52" i="6"/>
  <c r="K52" i="6"/>
  <c r="L51" i="6"/>
  <c r="K51" i="6"/>
  <c r="L50" i="6"/>
  <c r="K50" i="6"/>
  <c r="L49" i="6"/>
  <c r="K49" i="6"/>
  <c r="L48" i="6"/>
  <c r="K48" i="6"/>
  <c r="L47" i="6"/>
  <c r="K47" i="6"/>
  <c r="L46" i="6"/>
  <c r="K46" i="6"/>
  <c r="L45" i="6"/>
  <c r="K45" i="6"/>
  <c r="L44" i="6"/>
  <c r="K44" i="6"/>
  <c r="L43" i="6"/>
  <c r="K43" i="6"/>
  <c r="L42" i="6"/>
  <c r="K42" i="6"/>
  <c r="L41" i="6"/>
  <c r="K41" i="6"/>
  <c r="L40" i="6"/>
  <c r="K40" i="6"/>
  <c r="L39" i="6"/>
  <c r="K39" i="6"/>
  <c r="L38" i="6"/>
  <c r="K38" i="6"/>
  <c r="L37" i="6"/>
  <c r="K37" i="6"/>
  <c r="L36" i="6"/>
  <c r="K36" i="6"/>
  <c r="L35" i="6"/>
  <c r="K35" i="6"/>
  <c r="L34" i="6"/>
  <c r="K34" i="6"/>
  <c r="L33" i="6"/>
  <c r="K33" i="6"/>
  <c r="L32" i="6"/>
  <c r="K32" i="6"/>
  <c r="L31" i="6"/>
  <c r="K31" i="6"/>
  <c r="L30" i="6"/>
  <c r="K30" i="6"/>
  <c r="L29" i="6"/>
  <c r="K29" i="6"/>
  <c r="L28" i="6"/>
  <c r="K28" i="6"/>
  <c r="L27" i="6"/>
  <c r="K27" i="6"/>
  <c r="L26" i="6"/>
  <c r="K26" i="6"/>
  <c r="L25" i="6"/>
  <c r="K25" i="6"/>
  <c r="L24" i="6"/>
  <c r="K24" i="6"/>
  <c r="L23" i="6"/>
  <c r="K23" i="6"/>
  <c r="L17" i="6"/>
  <c r="K17" i="6"/>
  <c r="L16" i="6"/>
  <c r="K16" i="6"/>
  <c r="L15" i="6"/>
  <c r="K15" i="6"/>
  <c r="L14" i="6"/>
  <c r="L20" i="6" l="1"/>
  <c r="L22" i="6" s="1"/>
  <c r="E9" i="6" s="1"/>
  <c r="D49" i="8"/>
  <c r="C4" i="5"/>
  <c r="D47" i="5"/>
  <c r="L84" i="4"/>
  <c r="H84" i="4"/>
  <c r="G84" i="4"/>
  <c r="L83" i="4"/>
  <c r="L86" i="4" s="1"/>
  <c r="L19" i="4" s="1"/>
  <c r="G83" i="4"/>
  <c r="H83" i="4" s="1"/>
  <c r="L77" i="4"/>
  <c r="K77" i="4"/>
  <c r="L76" i="4"/>
  <c r="K76" i="4"/>
  <c r="L75" i="4"/>
  <c r="K75" i="4"/>
  <c r="L74" i="4"/>
  <c r="K74" i="4"/>
  <c r="L73" i="4"/>
  <c r="K73" i="4"/>
  <c r="L72" i="4"/>
  <c r="K72" i="4"/>
  <c r="L71" i="4"/>
  <c r="K71" i="4"/>
  <c r="L70" i="4"/>
  <c r="K70" i="4"/>
  <c r="L69" i="4"/>
  <c r="K69" i="4"/>
  <c r="L68" i="4"/>
  <c r="K68" i="4"/>
  <c r="L67" i="4"/>
  <c r="K67" i="4"/>
  <c r="L66" i="4"/>
  <c r="K66" i="4"/>
  <c r="L65" i="4"/>
  <c r="K65" i="4"/>
  <c r="L64" i="4"/>
  <c r="K64" i="4"/>
  <c r="L63" i="4"/>
  <c r="K63" i="4"/>
  <c r="L62" i="4"/>
  <c r="K62" i="4"/>
  <c r="L61" i="4"/>
  <c r="K61" i="4"/>
  <c r="L60" i="4"/>
  <c r="K60" i="4"/>
  <c r="L59" i="4"/>
  <c r="K59" i="4"/>
  <c r="L58" i="4"/>
  <c r="K58" i="4"/>
  <c r="L57" i="4"/>
  <c r="K57" i="4"/>
  <c r="L56" i="4"/>
  <c r="K56" i="4"/>
  <c r="L55" i="4"/>
  <c r="K55" i="4"/>
  <c r="L54" i="4"/>
  <c r="K54" i="4"/>
  <c r="L53" i="4"/>
  <c r="K53" i="4"/>
  <c r="L52" i="4"/>
  <c r="K52" i="4"/>
  <c r="L51" i="4"/>
  <c r="K51" i="4"/>
  <c r="L50" i="4"/>
  <c r="K50" i="4"/>
  <c r="L49" i="4"/>
  <c r="K49" i="4"/>
  <c r="L48" i="4"/>
  <c r="K48" i="4"/>
  <c r="L47" i="4"/>
  <c r="K47" i="4"/>
  <c r="L46" i="4"/>
  <c r="K46" i="4"/>
  <c r="L45" i="4"/>
  <c r="K45" i="4"/>
  <c r="L44" i="4"/>
  <c r="K44" i="4"/>
  <c r="L43" i="4"/>
  <c r="K43" i="4"/>
  <c r="L42" i="4"/>
  <c r="K42" i="4"/>
  <c r="L41" i="4"/>
  <c r="K41" i="4"/>
  <c r="L40" i="4"/>
  <c r="K40" i="4"/>
  <c r="L39" i="4"/>
  <c r="K39" i="4"/>
  <c r="L38" i="4"/>
  <c r="K38" i="4"/>
  <c r="L37" i="4"/>
  <c r="K37" i="4"/>
  <c r="L36" i="4"/>
  <c r="K36" i="4"/>
  <c r="L35" i="4"/>
  <c r="K35" i="4"/>
  <c r="L34" i="4"/>
  <c r="K34" i="4"/>
  <c r="L33" i="4"/>
  <c r="K33" i="4"/>
  <c r="L32" i="4"/>
  <c r="K32" i="4"/>
  <c r="L31" i="4"/>
  <c r="K31" i="4"/>
  <c r="L30" i="4"/>
  <c r="K30" i="4"/>
  <c r="L29" i="4"/>
  <c r="K29" i="4"/>
  <c r="L28" i="4"/>
  <c r="K28" i="4"/>
  <c r="L27" i="4"/>
  <c r="K27" i="4"/>
  <c r="L26" i="4"/>
  <c r="K26" i="4"/>
  <c r="L25" i="4"/>
  <c r="K25" i="4"/>
  <c r="L24" i="4"/>
  <c r="K24" i="4"/>
  <c r="L23" i="4"/>
  <c r="K23" i="4"/>
  <c r="L18" i="4"/>
  <c r="K18" i="4"/>
  <c r="L17" i="4"/>
  <c r="K17" i="4"/>
  <c r="L16" i="4"/>
  <c r="K16" i="4"/>
  <c r="L15" i="4"/>
  <c r="K15" i="4"/>
  <c r="L14" i="4"/>
  <c r="K14" i="4"/>
  <c r="L20" i="4" l="1"/>
  <c r="L22" i="4" s="1"/>
  <c r="E9" i="4" s="1"/>
  <c r="D48" i="5" s="1"/>
  <c r="D49" i="5" s="1"/>
  <c r="L14" i="1"/>
  <c r="L84" i="1" l="1"/>
  <c r="G84" i="1"/>
  <c r="H84" i="1" s="1"/>
  <c r="L83" i="1"/>
  <c r="G83" i="1"/>
  <c r="H83" i="1" s="1"/>
  <c r="L62" i="1"/>
  <c r="L61" i="1"/>
  <c r="L57" i="1"/>
  <c r="L56" i="1"/>
  <c r="L52" i="1"/>
  <c r="L51" i="1"/>
  <c r="L47" i="1"/>
  <c r="L46" i="1"/>
  <c r="L42" i="1"/>
  <c r="L41" i="1"/>
  <c r="K18" i="1"/>
  <c r="L77" i="1"/>
  <c r="L72" i="1"/>
  <c r="L67" i="1"/>
  <c r="L37" i="1"/>
  <c r="L32" i="1"/>
  <c r="L27" i="1"/>
  <c r="L18" i="1"/>
  <c r="L86" i="1" l="1"/>
  <c r="L19" i="1" s="1"/>
  <c r="K52" i="1"/>
  <c r="K51" i="1"/>
  <c r="L50" i="1"/>
  <c r="K50" i="1"/>
  <c r="L49" i="1"/>
  <c r="K49" i="1"/>
  <c r="L48" i="1"/>
  <c r="K48" i="1"/>
  <c r="K77" i="1" l="1"/>
  <c r="L76" i="1"/>
  <c r="K76" i="1"/>
  <c r="L75" i="1"/>
  <c r="K75" i="1"/>
  <c r="L74" i="1"/>
  <c r="K74" i="1"/>
  <c r="L73" i="1"/>
  <c r="K73" i="1"/>
  <c r="K72" i="1"/>
  <c r="L71" i="1"/>
  <c r="K71" i="1"/>
  <c r="L70" i="1"/>
  <c r="K70" i="1"/>
  <c r="L69" i="1"/>
  <c r="K69" i="1"/>
  <c r="L68" i="1"/>
  <c r="K68" i="1"/>
  <c r="K67" i="1"/>
  <c r="L66" i="1"/>
  <c r="K66" i="1"/>
  <c r="L65" i="1"/>
  <c r="K65" i="1"/>
  <c r="L64" i="1"/>
  <c r="K64" i="1"/>
  <c r="L63" i="1"/>
  <c r="K63" i="1"/>
  <c r="K62" i="1"/>
  <c r="K61" i="1"/>
  <c r="L60" i="1"/>
  <c r="K60" i="1"/>
  <c r="L59" i="1"/>
  <c r="K59" i="1"/>
  <c r="L58" i="1"/>
  <c r="K58" i="1"/>
  <c r="K57" i="1"/>
  <c r="K56" i="1"/>
  <c r="L55" i="1"/>
  <c r="K55" i="1"/>
  <c r="L54" i="1"/>
  <c r="K54" i="1"/>
  <c r="L53" i="1"/>
  <c r="K53" i="1"/>
  <c r="K47" i="1"/>
  <c r="K46" i="1"/>
  <c r="L45" i="1"/>
  <c r="K45" i="1"/>
  <c r="L44" i="1"/>
  <c r="K44" i="1"/>
  <c r="L43" i="1"/>
  <c r="K43" i="1"/>
  <c r="K42" i="1"/>
  <c r="K41" i="1"/>
  <c r="L40" i="1"/>
  <c r="K40" i="1"/>
  <c r="L39" i="1"/>
  <c r="K39" i="1"/>
  <c r="L38" i="1"/>
  <c r="K38" i="1"/>
  <c r="K37" i="1"/>
  <c r="L36" i="1"/>
  <c r="K36" i="1"/>
  <c r="L35" i="1"/>
  <c r="K35" i="1"/>
  <c r="L34" i="1"/>
  <c r="K34" i="1"/>
  <c r="L33" i="1"/>
  <c r="K33" i="1"/>
  <c r="K32" i="1"/>
  <c r="L31" i="1"/>
  <c r="K31" i="1"/>
  <c r="L30" i="1"/>
  <c r="K30" i="1"/>
  <c r="L29" i="1"/>
  <c r="K29" i="1"/>
  <c r="L28" i="1"/>
  <c r="K28" i="1"/>
  <c r="K27" i="1"/>
  <c r="L26" i="1"/>
  <c r="K26" i="1"/>
  <c r="L25" i="1"/>
  <c r="K25" i="1"/>
  <c r="L24" i="1"/>
  <c r="K24" i="1"/>
  <c r="L23" i="1"/>
  <c r="K23" i="1"/>
  <c r="L15" i="1"/>
  <c r="L16" i="1"/>
  <c r="L17" i="1"/>
  <c r="K15" i="1"/>
  <c r="K16" i="1"/>
  <c r="K17" i="1"/>
  <c r="L20" i="1" l="1"/>
  <c r="L22" i="1" s="1"/>
  <c r="E9" i="1" s="1"/>
</calcChain>
</file>

<file path=xl/sharedStrings.xml><?xml version="1.0" encoding="utf-8"?>
<sst xmlns="http://schemas.openxmlformats.org/spreadsheetml/2006/main" count="573" uniqueCount="111">
  <si>
    <t>愛媛県医療機関等における賃上げ・物価上昇に対する支援事業費補助金</t>
    <rPh sb="0" eb="3">
      <t>エヒメケン</t>
    </rPh>
    <rPh sb="3" eb="8">
      <t>イリョウキカントウ</t>
    </rPh>
    <rPh sb="12" eb="14">
      <t>チンア</t>
    </rPh>
    <rPh sb="16" eb="20">
      <t>ブッカジョウショウ</t>
    </rPh>
    <rPh sb="21" eb="22">
      <t>タイ</t>
    </rPh>
    <rPh sb="24" eb="28">
      <t>シエンジギョウ</t>
    </rPh>
    <rPh sb="28" eb="29">
      <t>ヒ</t>
    </rPh>
    <rPh sb="29" eb="32">
      <t>ホジョキン</t>
    </rPh>
    <phoneticPr fontId="2"/>
  </si>
  <si>
    <t>医療機関等の名称</t>
    <rPh sb="0" eb="5">
      <t>イリョウキカントウ</t>
    </rPh>
    <rPh sb="6" eb="8">
      <t>メイショウ</t>
    </rPh>
    <phoneticPr fontId="2"/>
  </si>
  <si>
    <t>医療機関等の区分</t>
    <rPh sb="0" eb="5">
      <t>イリョウキカントウ</t>
    </rPh>
    <rPh sb="6" eb="8">
      <t>クブン</t>
    </rPh>
    <phoneticPr fontId="2"/>
  </si>
  <si>
    <t>月額または月額換算額</t>
    <rPh sb="0" eb="2">
      <t>ゲツガク</t>
    </rPh>
    <rPh sb="5" eb="10">
      <t>ゲツガクカンサンガク</t>
    </rPh>
    <phoneticPr fontId="2"/>
  </si>
  <si>
    <t>支給月数</t>
    <rPh sb="0" eb="2">
      <t>シキュウ</t>
    </rPh>
    <rPh sb="2" eb="4">
      <t>ゲッスウ</t>
    </rPh>
    <phoneticPr fontId="2"/>
  </si>
  <si>
    <t>基本給の引上げ</t>
    <rPh sb="0" eb="3">
      <t>キホンキュウ</t>
    </rPh>
    <rPh sb="4" eb="6">
      <t>ヒキア</t>
    </rPh>
    <phoneticPr fontId="2"/>
  </si>
  <si>
    <t>毎月決まって支払われる手当の引上げ</t>
    <rPh sb="0" eb="2">
      <t>マイツキ</t>
    </rPh>
    <rPh sb="2" eb="3">
      <t>キ</t>
    </rPh>
    <rPh sb="6" eb="8">
      <t>シハラ</t>
    </rPh>
    <rPh sb="11" eb="13">
      <t>テアテ</t>
    </rPh>
    <rPh sb="14" eb="16">
      <t>ヒキア</t>
    </rPh>
    <phoneticPr fontId="2"/>
  </si>
  <si>
    <t>特別手当</t>
    <rPh sb="0" eb="4">
      <t>トクベツテアテ</t>
    </rPh>
    <phoneticPr fontId="2"/>
  </si>
  <si>
    <t>一時金</t>
    <rPh sb="0" eb="3">
      <t>イチジキン</t>
    </rPh>
    <phoneticPr fontId="2"/>
  </si>
  <si>
    <t>合計</t>
    <rPh sb="0" eb="2">
      <t>ゴウケイ</t>
    </rPh>
    <phoneticPr fontId="2"/>
  </si>
  <si>
    <t>上記のうち診療報酬（ベースアップ評価料）又は本補助金以外の補助金を充当した額</t>
    <rPh sb="0" eb="2">
      <t>ジョウキ</t>
    </rPh>
    <rPh sb="5" eb="7">
      <t>シンリョウ</t>
    </rPh>
    <rPh sb="7" eb="9">
      <t>ホウシュウ</t>
    </rPh>
    <rPh sb="16" eb="18">
      <t>ヒョウカ</t>
    </rPh>
    <rPh sb="18" eb="19">
      <t>リョウ</t>
    </rPh>
    <rPh sb="20" eb="21">
      <t>マタ</t>
    </rPh>
    <rPh sb="22" eb="23">
      <t>ホン</t>
    </rPh>
    <rPh sb="23" eb="26">
      <t>ホジョキン</t>
    </rPh>
    <rPh sb="26" eb="28">
      <t>イガイ</t>
    </rPh>
    <rPh sb="29" eb="32">
      <t>ホジョキン</t>
    </rPh>
    <rPh sb="33" eb="35">
      <t>ジュウトウ</t>
    </rPh>
    <rPh sb="37" eb="38">
      <t>ガク</t>
    </rPh>
    <phoneticPr fontId="2"/>
  </si>
  <si>
    <t>賃金改善の内容</t>
    <rPh sb="0" eb="4">
      <t>チンギンカイゼン</t>
    </rPh>
    <rPh sb="5" eb="7">
      <t>ナイヨウ</t>
    </rPh>
    <phoneticPr fontId="2"/>
  </si>
  <si>
    <t>施設全体</t>
    <rPh sb="0" eb="4">
      <t>シセツゼンタイ</t>
    </rPh>
    <phoneticPr fontId="2"/>
  </si>
  <si>
    <t>賃金改善の総額（補助対象部分）</t>
    <rPh sb="0" eb="4">
      <t>チンギンカイゼン</t>
    </rPh>
    <rPh sb="5" eb="7">
      <t>ソウガク</t>
    </rPh>
    <rPh sb="8" eb="10">
      <t>ホジョ</t>
    </rPh>
    <rPh sb="10" eb="12">
      <t>タイショウ</t>
    </rPh>
    <rPh sb="12" eb="14">
      <t>ブブン</t>
    </rPh>
    <phoneticPr fontId="2"/>
  </si>
  <si>
    <t>賃金改善の総額（補助対象部分）</t>
    <rPh sb="0" eb="4">
      <t>チンギンカイゼン</t>
    </rPh>
    <rPh sb="5" eb="7">
      <t>ソウガク</t>
    </rPh>
    <rPh sb="8" eb="14">
      <t>ホジョタイショウブブン</t>
    </rPh>
    <phoneticPr fontId="2"/>
  </si>
  <si>
    <t>看護職員等（保健師、助産師、看護師及び准看護師）</t>
    <phoneticPr fontId="2"/>
  </si>
  <si>
    <t>事務職員</t>
    <rPh sb="0" eb="4">
      <t>ジムショクイン</t>
    </rPh>
    <phoneticPr fontId="2"/>
  </si>
  <si>
    <t>40歳未満の勤務医師、勤務歯科医師</t>
    <phoneticPr fontId="2"/>
  </si>
  <si>
    <t>看護補助者</t>
    <rPh sb="0" eb="5">
      <t>カンゴホジョシャ</t>
    </rPh>
    <phoneticPr fontId="2"/>
  </si>
  <si>
    <t>薬剤師</t>
    <rPh sb="0" eb="1">
      <t>シ</t>
    </rPh>
    <phoneticPr fontId="2"/>
  </si>
  <si>
    <t>その他の職員</t>
    <rPh sb="2" eb="3">
      <t>タ</t>
    </rPh>
    <rPh sb="4" eb="6">
      <t>ショクイン</t>
    </rPh>
    <phoneticPr fontId="2"/>
  </si>
  <si>
    <t>開設者の名称</t>
    <rPh sb="0" eb="3">
      <t>カイセツシャ</t>
    </rPh>
    <rPh sb="4" eb="6">
      <t>メイショウ</t>
    </rPh>
    <phoneticPr fontId="2"/>
  </si>
  <si>
    <t>対象職種</t>
    <rPh sb="0" eb="2">
      <t>タイショウ</t>
    </rPh>
    <rPh sb="2" eb="4">
      <t>ショクシュ</t>
    </rPh>
    <phoneticPr fontId="2"/>
  </si>
  <si>
    <t>1名当たり平均額（月額）</t>
    <rPh sb="1" eb="2">
      <t>メイ</t>
    </rPh>
    <rPh sb="2" eb="3">
      <t>ア</t>
    </rPh>
    <rPh sb="5" eb="8">
      <t>ヘイキンガク</t>
    </rPh>
    <rPh sb="9" eb="11">
      <t>ゲツガク</t>
    </rPh>
    <phoneticPr fontId="2"/>
  </si>
  <si>
    <t>R8.6.1以降の賃金改善水準（月額）</t>
    <rPh sb="6" eb="8">
      <t>イコウ</t>
    </rPh>
    <rPh sb="9" eb="15">
      <t>チンギンカイゼンスイジュン</t>
    </rPh>
    <rPh sb="16" eb="18">
      <t>ゲツガク</t>
    </rPh>
    <phoneticPr fontId="2"/>
  </si>
  <si>
    <t>←様式第１－１号の３欄に転記してください。</t>
    <rPh sb="1" eb="3">
      <t>ヨウシキ</t>
    </rPh>
    <rPh sb="3" eb="4">
      <t>ダイ</t>
    </rPh>
    <rPh sb="7" eb="8">
      <t>ゴウ</t>
    </rPh>
    <rPh sb="10" eb="11">
      <t>ラン</t>
    </rPh>
    <rPh sb="12" eb="14">
      <t>テンキ</t>
    </rPh>
    <phoneticPr fontId="2"/>
  </si>
  <si>
    <t>歯科衛生士</t>
    <rPh sb="0" eb="5">
      <t>シカエイセイシ</t>
    </rPh>
    <phoneticPr fontId="2"/>
  </si>
  <si>
    <t>１　申請者の情報及び賃金改善の総額</t>
    <rPh sb="2" eb="5">
      <t>シンセイシャ</t>
    </rPh>
    <rPh sb="6" eb="8">
      <t>ジョウホウ</t>
    </rPh>
    <rPh sb="8" eb="9">
      <t>オヨ</t>
    </rPh>
    <rPh sb="10" eb="14">
      <t>チンギンカイゼン</t>
    </rPh>
    <rPh sb="15" eb="17">
      <t>ソウガク</t>
    </rPh>
    <phoneticPr fontId="2"/>
  </si>
  <si>
    <t>２　賃金改善の内容</t>
    <rPh sb="2" eb="6">
      <t>チンギンカイゼン</t>
    </rPh>
    <rPh sb="7" eb="9">
      <t>ナイヨウ</t>
    </rPh>
    <phoneticPr fontId="2"/>
  </si>
  <si>
    <t>賃金改善額</t>
    <rPh sb="0" eb="4">
      <t>チンギンカイゼン</t>
    </rPh>
    <rPh sb="4" eb="5">
      <t>ガク</t>
    </rPh>
    <phoneticPr fontId="2"/>
  </si>
  <si>
    <t>1名当たり平均額（対象職員・対象職種・役職によって異なる場合は加重平均してください）</t>
    <rPh sb="1" eb="3">
      <t>メイア</t>
    </rPh>
    <rPh sb="5" eb="8">
      <t>ヘイキンガク</t>
    </rPh>
    <rPh sb="9" eb="13">
      <t>タイショウショクイン</t>
    </rPh>
    <rPh sb="14" eb="18">
      <t>タイショウショクシュ</t>
    </rPh>
    <rPh sb="19" eb="21">
      <t>ヤクショク</t>
    </rPh>
    <rPh sb="25" eb="26">
      <t>コト</t>
    </rPh>
    <rPh sb="28" eb="30">
      <t>バアイ</t>
    </rPh>
    <rPh sb="31" eb="35">
      <t>カジュウヘイキン</t>
    </rPh>
    <phoneticPr fontId="2"/>
  </si>
  <si>
    <t>賃金改善の内容（※）</t>
    <rPh sb="0" eb="2">
      <t>チンギン</t>
    </rPh>
    <rPh sb="2" eb="4">
      <t>カイゼン</t>
    </rPh>
    <rPh sb="5" eb="7">
      <t>ナイヨウ</t>
    </rPh>
    <phoneticPr fontId="11"/>
  </si>
  <si>
    <t>合計</t>
    <rPh sb="0" eb="2">
      <t>ゴウケイ</t>
    </rPh>
    <phoneticPr fontId="11"/>
  </si>
  <si>
    <t>１名あたり平均額（対象職員・対象職種・役職によって異なる場合は加重平均してください）</t>
    <rPh sb="1" eb="2">
      <t>メイ</t>
    </rPh>
    <rPh sb="5" eb="8">
      <t>ヘイキンガク</t>
    </rPh>
    <rPh sb="9" eb="11">
      <t>タイショウ</t>
    </rPh>
    <rPh sb="11" eb="13">
      <t>ショクイン</t>
    </rPh>
    <rPh sb="14" eb="16">
      <t>タイショウ</t>
    </rPh>
    <rPh sb="16" eb="18">
      <t>ショクシュ</t>
    </rPh>
    <rPh sb="19" eb="21">
      <t>ヤクショク</t>
    </rPh>
    <rPh sb="25" eb="26">
      <t>コト</t>
    </rPh>
    <rPh sb="28" eb="30">
      <t>バアイ</t>
    </rPh>
    <rPh sb="31" eb="33">
      <t>カジュウ</t>
    </rPh>
    <rPh sb="33" eb="35">
      <t>ヘイキン</t>
    </rPh>
    <phoneticPr fontId="10"/>
  </si>
  <si>
    <t>R7.3.31時点の賃金水準
（月額）</t>
    <rPh sb="7" eb="9">
      <t>ジテン</t>
    </rPh>
    <rPh sb="10" eb="12">
      <t>チンギン</t>
    </rPh>
    <rPh sb="12" eb="14">
      <t>スイジュン</t>
    </rPh>
    <rPh sb="16" eb="18">
      <t>ゲツガク</t>
    </rPh>
    <phoneticPr fontId="11"/>
  </si>
  <si>
    <t>R7年度中の賃金改善額
（月額）</t>
    <rPh sb="2" eb="4">
      <t>ネンド</t>
    </rPh>
    <rPh sb="4" eb="5">
      <t>チュウ</t>
    </rPh>
    <rPh sb="6" eb="8">
      <t>チンギン</t>
    </rPh>
    <rPh sb="8" eb="10">
      <t>カイゼン</t>
    </rPh>
    <rPh sb="10" eb="11">
      <t>ガク</t>
    </rPh>
    <rPh sb="13" eb="15">
      <t>ゲツガク</t>
    </rPh>
    <phoneticPr fontId="11"/>
  </si>
  <si>
    <t>R7年度中の賃金改善割合</t>
    <rPh sb="2" eb="4">
      <t>ネンド</t>
    </rPh>
    <rPh sb="4" eb="5">
      <t>チュウ</t>
    </rPh>
    <rPh sb="6" eb="8">
      <t>チンギン</t>
    </rPh>
    <rPh sb="8" eb="10">
      <t>カイゼン</t>
    </rPh>
    <rPh sb="10" eb="12">
      <t>ワリアイ</t>
    </rPh>
    <phoneticPr fontId="11"/>
  </si>
  <si>
    <t>本事業の支給額を充てられる上限月額</t>
    <rPh sb="0" eb="1">
      <t>ホン</t>
    </rPh>
    <rPh sb="1" eb="3">
      <t>ジギョウ</t>
    </rPh>
    <rPh sb="4" eb="7">
      <t>シキュウガク</t>
    </rPh>
    <rPh sb="8" eb="9">
      <t>ア</t>
    </rPh>
    <rPh sb="13" eb="15">
      <t>ジョウゲン</t>
    </rPh>
    <rPh sb="15" eb="17">
      <t>ゲツガク</t>
    </rPh>
    <phoneticPr fontId="11"/>
  </si>
  <si>
    <t>本事業の支給額を充てる月額
（右欄上限額の範囲内）</t>
    <rPh sb="0" eb="1">
      <t>ホン</t>
    </rPh>
    <rPh sb="1" eb="3">
      <t>ジギョウ</t>
    </rPh>
    <rPh sb="4" eb="7">
      <t>シキュウガク</t>
    </rPh>
    <rPh sb="8" eb="9">
      <t>ア</t>
    </rPh>
    <rPh sb="11" eb="12">
      <t>ゲツ</t>
    </rPh>
    <rPh sb="12" eb="13">
      <t>ガク</t>
    </rPh>
    <rPh sb="15" eb="16">
      <t>ミギ</t>
    </rPh>
    <rPh sb="16" eb="17">
      <t>ラン</t>
    </rPh>
    <rPh sb="17" eb="20">
      <t>ジョウゲンガク</t>
    </rPh>
    <rPh sb="21" eb="24">
      <t>ハンイナイ</t>
    </rPh>
    <phoneticPr fontId="11"/>
  </si>
  <si>
    <t>本事業の支給額を充てる期間（最大：R7.12～R8.5の6月）</t>
    <rPh sb="0" eb="1">
      <t>ホン</t>
    </rPh>
    <rPh sb="1" eb="3">
      <t>ジギョウ</t>
    </rPh>
    <rPh sb="4" eb="7">
      <t>シキュウガク</t>
    </rPh>
    <rPh sb="8" eb="9">
      <t>ア</t>
    </rPh>
    <rPh sb="11" eb="13">
      <t>キカン</t>
    </rPh>
    <rPh sb="14" eb="16">
      <t>サイダイ</t>
    </rPh>
    <rPh sb="29" eb="30">
      <t>ゲツ</t>
    </rPh>
    <phoneticPr fontId="11"/>
  </si>
  <si>
    <t>賃金改善額</t>
    <phoneticPr fontId="11"/>
  </si>
  <si>
    <r>
      <t>R7年度の対象職員の</t>
    </r>
    <r>
      <rPr>
        <sz val="11"/>
        <color rgb="FFFF0000"/>
        <rFont val="ＭＳ 明朝"/>
        <family val="1"/>
        <charset val="128"/>
      </rPr>
      <t>基本給の引き上げ分について</t>
    </r>
    <r>
      <rPr>
        <sz val="11"/>
        <color theme="1"/>
        <rFont val="ＭＳ 明朝"/>
        <family val="1"/>
        <charset val="128"/>
      </rPr>
      <t>、R7.3.31時点の賃金水準と比較して2.0％を上回って実施している場合は、R7.12からR8.5までの間の当該2.0％を上回る部分</t>
    </r>
    <rPh sb="10" eb="13">
      <t>キホンキュウ</t>
    </rPh>
    <rPh sb="14" eb="15">
      <t>ヒ</t>
    </rPh>
    <rPh sb="16" eb="17">
      <t>ア</t>
    </rPh>
    <rPh sb="18" eb="19">
      <t>ブン</t>
    </rPh>
    <phoneticPr fontId="11"/>
  </si>
  <si>
    <r>
      <t>R7年度の対象職員の</t>
    </r>
    <r>
      <rPr>
        <sz val="11"/>
        <color rgb="FFFF0000"/>
        <rFont val="ＭＳ 明朝"/>
        <family val="1"/>
        <charset val="128"/>
      </rPr>
      <t>毎月決まって支払われる手当の引き上げ分について</t>
    </r>
    <r>
      <rPr>
        <sz val="11"/>
        <color theme="1"/>
        <rFont val="ＭＳ 明朝"/>
        <family val="1"/>
        <charset val="128"/>
      </rPr>
      <t>、R7.3.31時点の賃金水準と比較して2.0％を上回って実施している場合は、R7.12からR8.5までの間の当該2.0％を上回る部分</t>
    </r>
    <rPh sb="28" eb="29">
      <t>ブン</t>
    </rPh>
    <phoneticPr fontId="11"/>
  </si>
  <si>
    <t>３　R7.3.31時点の賃金水準と比較して2.0%を上回ってベースアップを行った部分に充てる場合（該当がある場合のみ記入）</t>
    <rPh sb="9" eb="11">
      <t>ジテン</t>
    </rPh>
    <rPh sb="12" eb="16">
      <t>チンギンスイジュン</t>
    </rPh>
    <rPh sb="17" eb="19">
      <t>ヒカク</t>
    </rPh>
    <rPh sb="26" eb="28">
      <t>ウワマワ</t>
    </rPh>
    <rPh sb="37" eb="38">
      <t>オコナ</t>
    </rPh>
    <rPh sb="40" eb="42">
      <t>ブブン</t>
    </rPh>
    <rPh sb="43" eb="44">
      <t>ア</t>
    </rPh>
    <rPh sb="46" eb="48">
      <t>バアイ</t>
    </rPh>
    <rPh sb="49" eb="51">
      <t>ガイトウ</t>
    </rPh>
    <rPh sb="54" eb="56">
      <t>バアイ</t>
    </rPh>
    <rPh sb="58" eb="60">
      <t>キニュウ</t>
    </rPh>
    <phoneticPr fontId="2"/>
  </si>
  <si>
    <r>
      <t xml:space="preserve">対象人数
</t>
    </r>
    <r>
      <rPr>
        <sz val="10"/>
        <color theme="1"/>
        <rFont val="ＭＳ 明朝"/>
        <family val="1"/>
        <charset val="128"/>
      </rPr>
      <t>(常勤換算数)</t>
    </r>
    <rPh sb="0" eb="2">
      <t>タイショウ</t>
    </rPh>
    <rPh sb="2" eb="4">
      <t>ニンズウ</t>
    </rPh>
    <rPh sb="6" eb="8">
      <t>ジョウキン</t>
    </rPh>
    <rPh sb="8" eb="10">
      <t>カンサン</t>
    </rPh>
    <rPh sb="10" eb="11">
      <t>スウ</t>
    </rPh>
    <phoneticPr fontId="11"/>
  </si>
  <si>
    <r>
      <t>R7年度の対象職員のベースアップについて、R7.3.31時点の賃金水準と比較して2.0％を上回って実施している場合における、R7.12からR8.5までの間の当該2.0％を上回る部分（</t>
    </r>
    <r>
      <rPr>
        <u/>
        <sz val="11"/>
        <color theme="1"/>
        <rFont val="ＭＳ 明朝"/>
        <family val="1"/>
        <charset val="128"/>
      </rPr>
      <t>該当がある場合のみ３にて算定</t>
    </r>
    <r>
      <rPr>
        <sz val="11"/>
        <color theme="1"/>
        <rFont val="ＭＳ 明朝"/>
        <family val="1"/>
        <charset val="128"/>
      </rPr>
      <t>）</t>
    </r>
    <rPh sb="91" eb="93">
      <t>ガイトウ</t>
    </rPh>
    <rPh sb="96" eb="98">
      <t>バアイ</t>
    </rPh>
    <phoneticPr fontId="2"/>
  </si>
  <si>
    <r>
      <t xml:space="preserve">対象人数
</t>
    </r>
    <r>
      <rPr>
        <sz val="10"/>
        <color theme="1"/>
        <rFont val="ＭＳ 明朝"/>
        <family val="1"/>
        <charset val="128"/>
      </rPr>
      <t>(常勤換算)</t>
    </r>
    <rPh sb="0" eb="4">
      <t>タイショウニンズウ</t>
    </rPh>
    <rPh sb="6" eb="8">
      <t>ジョウキン</t>
    </rPh>
    <rPh sb="8" eb="10">
      <t>カンサン</t>
    </rPh>
    <phoneticPr fontId="2"/>
  </si>
  <si>
    <t>R7年度の対象職員のベースアップについて、R7.3.31時点の賃金水準と比較して2.0％を上回って実施している場合において、R7.12からR8.5までの間の当該2.0％を上回る部分に本事業の支給額を充てる場合のみ作成してください。</t>
    <phoneticPr fontId="2"/>
  </si>
  <si>
    <r>
      <t xml:space="preserve">理学療法士
</t>
    </r>
    <r>
      <rPr>
        <sz val="10"/>
        <color rgb="FFFF0000"/>
        <rFont val="ＭＳ 明朝"/>
        <family val="1"/>
        <charset val="128"/>
      </rPr>
      <t>※単独で賃金表がある場合は必ず記載</t>
    </r>
    <rPh sb="0" eb="4">
      <t>リガクリョウホウ</t>
    </rPh>
    <rPh sb="4" eb="5">
      <t>シ</t>
    </rPh>
    <rPh sb="7" eb="9">
      <t>タンドク</t>
    </rPh>
    <rPh sb="10" eb="13">
      <t>チンギンヒョウ</t>
    </rPh>
    <rPh sb="16" eb="18">
      <t>バアイ</t>
    </rPh>
    <rPh sb="19" eb="20">
      <t>カナラ</t>
    </rPh>
    <rPh sb="21" eb="23">
      <t>キサイ</t>
    </rPh>
    <phoneticPr fontId="2"/>
  </si>
  <si>
    <r>
      <t xml:space="preserve">作業療法士
</t>
    </r>
    <r>
      <rPr>
        <sz val="10"/>
        <color rgb="FFFF0000"/>
        <rFont val="ＭＳ 明朝"/>
        <family val="1"/>
        <charset val="128"/>
      </rPr>
      <t>※単独で賃金表がある場合は必ず記載</t>
    </r>
    <rPh sb="0" eb="5">
      <t>サギョウリョウホウシ</t>
    </rPh>
    <phoneticPr fontId="2"/>
  </si>
  <si>
    <r>
      <t xml:space="preserve">言語聴覚士
</t>
    </r>
    <r>
      <rPr>
        <sz val="10"/>
        <color rgb="FFFF0000"/>
        <rFont val="ＭＳ 明朝"/>
        <family val="1"/>
        <charset val="128"/>
      </rPr>
      <t>※単独で賃金表がある場合は必ず記載</t>
    </r>
    <rPh sb="0" eb="5">
      <t>ゲンゴチョウカクシ</t>
    </rPh>
    <phoneticPr fontId="2"/>
  </si>
  <si>
    <t>（記載要領）</t>
    <rPh sb="1" eb="5">
      <t>キサイヨウリョウ</t>
    </rPh>
    <phoneticPr fontId="2"/>
  </si>
  <si>
    <t>補助金交付申請書兼実績報告書（様式第1号）に記載した開設者の名称を転記してください。</t>
    <rPh sb="0" eb="8">
      <t>ホジョキンコウフシンセイショ</t>
    </rPh>
    <rPh sb="8" eb="9">
      <t>ケン</t>
    </rPh>
    <rPh sb="9" eb="14">
      <t>ジッセキホウコクショ</t>
    </rPh>
    <rPh sb="15" eb="17">
      <t>ヨウシキ</t>
    </rPh>
    <rPh sb="17" eb="18">
      <t>ダイ</t>
    </rPh>
    <rPh sb="19" eb="20">
      <t>ゴウ</t>
    </rPh>
    <rPh sb="22" eb="24">
      <t>キサイ</t>
    </rPh>
    <rPh sb="26" eb="29">
      <t>カイセツシャ</t>
    </rPh>
    <rPh sb="30" eb="32">
      <t>メイショウ</t>
    </rPh>
    <rPh sb="33" eb="35">
      <t>テンキ</t>
    </rPh>
    <phoneticPr fontId="2"/>
  </si>
  <si>
    <t>医療施設等の区分を選択してください。</t>
    <rPh sb="0" eb="5">
      <t>イリョウシセツトウ</t>
    </rPh>
    <rPh sb="6" eb="8">
      <t>クブン</t>
    </rPh>
    <rPh sb="9" eb="11">
      <t>センタク</t>
    </rPh>
    <phoneticPr fontId="2"/>
  </si>
  <si>
    <t>※薄黄色で着色されたセルについて記入してください。</t>
    <rPh sb="1" eb="4">
      <t>ウスキイロ</t>
    </rPh>
    <rPh sb="5" eb="7">
      <t>チャクショク</t>
    </rPh>
    <rPh sb="16" eb="18">
      <t>キニュウ</t>
    </rPh>
    <phoneticPr fontId="2"/>
  </si>
  <si>
    <t>算出された賃金改善の総額を申請額計算書（様式第1-1号）の「３申請額算定結果」欄に転記してください。</t>
    <rPh sb="0" eb="2">
      <t>サンシュツ</t>
    </rPh>
    <rPh sb="5" eb="9">
      <t>チンギンカイゼン</t>
    </rPh>
    <rPh sb="10" eb="12">
      <t>ソウガク</t>
    </rPh>
    <rPh sb="13" eb="19">
      <t>シンセイガ</t>
    </rPh>
    <rPh sb="20" eb="22">
      <t>ヨウシキ</t>
    </rPh>
    <rPh sb="22" eb="23">
      <t>ダイ</t>
    </rPh>
    <rPh sb="26" eb="27">
      <t>ゴウ</t>
    </rPh>
    <rPh sb="31" eb="38">
      <t>シンセイガクサンテイケッカ</t>
    </rPh>
    <rPh sb="39" eb="40">
      <t>ラン</t>
    </rPh>
    <rPh sb="41" eb="43">
      <t>テンキ</t>
    </rPh>
    <phoneticPr fontId="2"/>
  </si>
  <si>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2"/>
  </si>
  <si>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13"/>
  </si>
  <si>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13"/>
  </si>
  <si>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phoneticPr fontId="2"/>
  </si>
  <si>
    <t>給付金を活用して令和７年12月分から令和８年３月分までの最大４ヶ月分として支給した特別手当の金額（円単位）を直接入力してください。</t>
    <rPh sb="15" eb="16">
      <t>ブン</t>
    </rPh>
    <rPh sb="24" eb="25">
      <t>ブン</t>
    </rPh>
    <rPh sb="28" eb="30">
      <t>サイダイ</t>
    </rPh>
    <rPh sb="32" eb="33">
      <t>ゲツ</t>
    </rPh>
    <rPh sb="33" eb="34">
      <t>ブン</t>
    </rPh>
    <rPh sb="49" eb="50">
      <t>エン</t>
    </rPh>
    <rPh sb="50" eb="52">
      <t>タンイ</t>
    </rPh>
    <rPh sb="54" eb="56">
      <t>チョクセツ</t>
    </rPh>
    <rPh sb="56" eb="58">
      <t>ニュウリョク</t>
    </rPh>
    <phoneticPr fontId="13"/>
  </si>
  <si>
    <t>給付金を活用して令和７年12月分から令和８年３月分までの最大４ヶ月分として支給した一時金の金額（円単位）を直接入力してください。</t>
    <rPh sb="15" eb="16">
      <t>ブン</t>
    </rPh>
    <rPh sb="24" eb="25">
      <t>ブン</t>
    </rPh>
    <rPh sb="28" eb="30">
      <t>サイダイ</t>
    </rPh>
    <rPh sb="32" eb="33">
      <t>ゲツ</t>
    </rPh>
    <rPh sb="33" eb="34">
      <t>ブン</t>
    </rPh>
    <rPh sb="48" eb="49">
      <t>エン</t>
    </rPh>
    <rPh sb="49" eb="51">
      <t>タンイ</t>
    </rPh>
    <rPh sb="53" eb="55">
      <t>チョクセツ</t>
    </rPh>
    <rPh sb="55" eb="57">
      <t>ニュウリョク</t>
    </rPh>
    <phoneticPr fontId="13"/>
  </si>
  <si>
    <r>
      <rPr>
        <sz val="11"/>
        <color rgb="FFFF0000"/>
        <rFont val="游ゴシック"/>
        <family val="3"/>
        <charset val="128"/>
        <scheme val="minor"/>
      </rPr>
      <t>当該運用を活用した場合のみ</t>
    </r>
    <r>
      <rPr>
        <sz val="11"/>
        <color theme="1"/>
        <rFont val="ＭＳ Ｐゴシック"/>
        <family val="2"/>
        <charset val="128"/>
      </rPr>
      <t>３で算定してください。</t>
    </r>
    <rPh sb="0" eb="2">
      <t>トウガイ</t>
    </rPh>
    <rPh sb="2" eb="4">
      <t>ウンヨウ</t>
    </rPh>
    <rPh sb="5" eb="7">
      <t>カツヨウ</t>
    </rPh>
    <rPh sb="9" eb="11">
      <t>バアイ</t>
    </rPh>
    <rPh sb="15" eb="17">
      <t>サンテイ</t>
    </rPh>
    <phoneticPr fontId="12"/>
  </si>
  <si>
    <t>合計額にベースアップ評価料を活用した金額や本補助金以外の賃上げ補助金を活用した金額が含まれている場合はその金額を記載してください。</t>
    <rPh sb="0" eb="3">
      <t>ゴウケイガク</t>
    </rPh>
    <rPh sb="22" eb="24">
      <t>ホジョ</t>
    </rPh>
    <phoneticPr fontId="2"/>
  </si>
  <si>
    <t>「対象人数」は、当該時点における対象職員の人数を常勤換算で記載してください。常勤の職員の常勤換算数は１としてください。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rPh sb="3" eb="4">
      <t>ニン</t>
    </rPh>
    <phoneticPr fontId="2"/>
  </si>
  <si>
    <t>以下、給付金を活用した、個別職種の賃金改善の内容について記載してください。（補助金の交付額には影響しません。）
職種ごとの賃金改善の総額と施設全体の賃金改善の総額が一致しなくても差し支えありません。</t>
    <rPh sb="0" eb="1">
      <t>イ</t>
    </rPh>
    <rPh sb="69" eb="71">
      <t>シセツ</t>
    </rPh>
    <phoneticPr fontId="2"/>
  </si>
  <si>
    <t>本様式は交付申請を行った「施設ごと」に賃金改善報告書を提出する場合に作成してください。</t>
    <rPh sb="0" eb="3">
      <t>ホンヨウシキ</t>
    </rPh>
    <rPh sb="4" eb="6">
      <t>コウフ</t>
    </rPh>
    <rPh sb="6" eb="8">
      <t>シンセイ</t>
    </rPh>
    <rPh sb="9" eb="10">
      <t>ギョウ</t>
    </rPh>
    <rPh sb="13" eb="15">
      <t>シセツ</t>
    </rPh>
    <rPh sb="19" eb="26">
      <t>チンギンカイゼンホウコクショ</t>
    </rPh>
    <rPh sb="27" eb="29">
      <t>テイシュツ</t>
    </rPh>
    <rPh sb="31" eb="33">
      <t>バアイ</t>
    </rPh>
    <rPh sb="34" eb="36">
      <t>サクセイ</t>
    </rPh>
    <phoneticPr fontId="2"/>
  </si>
  <si>
    <t>本様式は「同一法人の複数施設分をまとめて」賃金改善報告書を提出する場合に作成してください。</t>
    <rPh sb="0" eb="3">
      <t>ホンヨウシキ</t>
    </rPh>
    <rPh sb="5" eb="7">
      <t>ドウイツ</t>
    </rPh>
    <rPh sb="7" eb="9">
      <t>ホウジン</t>
    </rPh>
    <rPh sb="10" eb="12">
      <t>フクスウ</t>
    </rPh>
    <rPh sb="12" eb="14">
      <t>シセツ</t>
    </rPh>
    <rPh sb="14" eb="15">
      <t>ブン</t>
    </rPh>
    <rPh sb="21" eb="28">
      <t>チンギンカイゼンホウコクショ</t>
    </rPh>
    <rPh sb="29" eb="31">
      <t>テイシュツ</t>
    </rPh>
    <rPh sb="33" eb="35">
      <t>バアイ</t>
    </rPh>
    <rPh sb="36" eb="38">
      <t>サクセイ</t>
    </rPh>
    <phoneticPr fontId="2"/>
  </si>
  <si>
    <t>（別紙1-1）</t>
    <rPh sb="1" eb="3">
      <t>ベッシ</t>
    </rPh>
    <phoneticPr fontId="2"/>
  </si>
  <si>
    <t>（別紙1-2）</t>
    <rPh sb="1" eb="3">
      <t>ベッシ</t>
    </rPh>
    <phoneticPr fontId="2"/>
  </si>
  <si>
    <t>（別紙2)</t>
    <rPh sb="1" eb="3">
      <t>ベッシ</t>
    </rPh>
    <phoneticPr fontId="2"/>
  </si>
  <si>
    <t>No.</t>
    <phoneticPr fontId="2"/>
  </si>
  <si>
    <t>別紙2に記載した施設別の賃金改善の額を申請額計算書（様式第1-1号）の「３申請額算定結果」欄に転記してください。</t>
    <rPh sb="0" eb="2">
      <t>ベッシ</t>
    </rPh>
    <rPh sb="4" eb="6">
      <t>キサイ</t>
    </rPh>
    <rPh sb="8" eb="11">
      <t>シセツベツ</t>
    </rPh>
    <rPh sb="12" eb="16">
      <t>チンギンカイゼン</t>
    </rPh>
    <rPh sb="17" eb="18">
      <t>ガク</t>
    </rPh>
    <rPh sb="19" eb="25">
      <t>シンセイガ</t>
    </rPh>
    <rPh sb="26" eb="28">
      <t>ヨウシキ</t>
    </rPh>
    <rPh sb="28" eb="29">
      <t>ダイ</t>
    </rPh>
    <rPh sb="32" eb="33">
      <t>ゴウ</t>
    </rPh>
    <rPh sb="37" eb="44">
      <t>シンセイガクサンテイケッカ</t>
    </rPh>
    <rPh sb="45" eb="46">
      <t>ラン</t>
    </rPh>
    <rPh sb="47" eb="49">
      <t>テンキ</t>
    </rPh>
    <phoneticPr fontId="2"/>
  </si>
  <si>
    <t>賃金改善報告書（別紙1－2）における算定結果</t>
    <rPh sb="0" eb="2">
      <t>チンギン</t>
    </rPh>
    <rPh sb="2" eb="4">
      <t>カイゼン</t>
    </rPh>
    <rPh sb="4" eb="7">
      <t>ホウコクショ</t>
    </rPh>
    <rPh sb="8" eb="10">
      <t>ベッシ</t>
    </rPh>
    <rPh sb="18" eb="22">
      <t>サンテイケッカ</t>
    </rPh>
    <phoneticPr fontId="2"/>
  </si>
  <si>
    <t>対象施設報告シート</t>
    <rPh sb="0" eb="2">
      <t>タイショウ</t>
    </rPh>
    <rPh sb="2" eb="4">
      <t>シセツ</t>
    </rPh>
    <rPh sb="4" eb="6">
      <t>ホウコク</t>
    </rPh>
    <phoneticPr fontId="2"/>
  </si>
  <si>
    <t>保健医療機関コード</t>
    <rPh sb="0" eb="6">
      <t>ホケンイリョウキカン</t>
    </rPh>
    <phoneticPr fontId="2"/>
  </si>
  <si>
    <t>「対象施設報告シート（別紙2）」に申請する施設の内訳を記載してください。</t>
    <rPh sb="1" eb="3">
      <t>タイショウ</t>
    </rPh>
    <rPh sb="3" eb="5">
      <t>シセツ</t>
    </rPh>
    <rPh sb="5" eb="7">
      <t>ホウコク</t>
    </rPh>
    <rPh sb="11" eb="13">
      <t>ベッシ</t>
    </rPh>
    <rPh sb="17" eb="19">
      <t>シンセイ</t>
    </rPh>
    <rPh sb="21" eb="23">
      <t>シセツ</t>
    </rPh>
    <rPh sb="24" eb="26">
      <t>ウチワケ</t>
    </rPh>
    <rPh sb="27" eb="29">
      <t>キサイ</t>
    </rPh>
    <phoneticPr fontId="2"/>
  </si>
  <si>
    <r>
      <t>賃金改善報告書（</t>
    </r>
    <r>
      <rPr>
        <b/>
        <u/>
        <sz val="14"/>
        <color theme="1"/>
        <rFont val="ＭＳ ゴシック"/>
        <family val="3"/>
        <charset val="128"/>
      </rPr>
      <t>法人単位</t>
    </r>
    <r>
      <rPr>
        <b/>
        <sz val="14"/>
        <color theme="1"/>
        <rFont val="ＭＳ ゴシック"/>
        <family val="3"/>
        <charset val="128"/>
      </rPr>
      <t>）</t>
    </r>
    <rPh sb="0" eb="7">
      <t>チンギンカイゼンホウコクショ</t>
    </rPh>
    <rPh sb="8" eb="10">
      <t>ホウジン</t>
    </rPh>
    <rPh sb="10" eb="12">
      <t>タンイ</t>
    </rPh>
    <phoneticPr fontId="2"/>
  </si>
  <si>
    <r>
      <t>賃金改善報告書（</t>
    </r>
    <r>
      <rPr>
        <b/>
        <u/>
        <sz val="14"/>
        <color theme="1"/>
        <rFont val="ＭＳ ゴシック"/>
        <family val="3"/>
        <charset val="128"/>
      </rPr>
      <t>施設単位</t>
    </r>
    <r>
      <rPr>
        <b/>
        <sz val="14"/>
        <color theme="1"/>
        <rFont val="ＭＳ ゴシック"/>
        <family val="3"/>
        <charset val="128"/>
      </rPr>
      <t>）</t>
    </r>
    <rPh sb="0" eb="7">
      <t>チンギンカイゼンホウコクショ</t>
    </rPh>
    <rPh sb="8" eb="12">
      <t>シセツタンイ</t>
    </rPh>
    <phoneticPr fontId="2"/>
  </si>
  <si>
    <r>
      <t xml:space="preserve">賃金改善の総額（施設別）
</t>
    </r>
    <r>
      <rPr>
        <sz val="10"/>
        <color theme="1"/>
        <rFont val="ＭＳ 明朝"/>
        <family val="1"/>
        <charset val="128"/>
      </rPr>
      <t>※対象職員数に応じて按分するなど、適切な方法で算定</t>
    </r>
    <rPh sb="0" eb="2">
      <t>チンギン</t>
    </rPh>
    <rPh sb="2" eb="4">
      <t>カイゼン</t>
    </rPh>
    <rPh sb="5" eb="7">
      <t>ソウガク</t>
    </rPh>
    <rPh sb="8" eb="11">
      <t>シセツベツ</t>
    </rPh>
    <rPh sb="14" eb="18">
      <t>タイショウショクイン</t>
    </rPh>
    <rPh sb="18" eb="19">
      <t>スウ</t>
    </rPh>
    <rPh sb="20" eb="21">
      <t>オウ</t>
    </rPh>
    <rPh sb="23" eb="25">
      <t>アンブン</t>
    </rPh>
    <rPh sb="30" eb="32">
      <t>テキセツ</t>
    </rPh>
    <rPh sb="33" eb="35">
      <t>ホウホウ</t>
    </rPh>
    <rPh sb="36" eb="38">
      <t>サンテイ</t>
    </rPh>
    <phoneticPr fontId="2"/>
  </si>
  <si>
    <t>別紙1-1で報告を行った法人単位の賃金改善結果について、申請を行う施設ごとに内訳を記載してください。
施設ごとの内訳は対象職員数で按分する、一律配分するなど法人の実情に応じて適切な方法で記載してください。</t>
    <rPh sb="0" eb="2">
      <t>ベッシ</t>
    </rPh>
    <rPh sb="6" eb="8">
      <t>ホウコク</t>
    </rPh>
    <rPh sb="9" eb="10">
      <t>オコナ</t>
    </rPh>
    <rPh sb="12" eb="14">
      <t>ホウジン</t>
    </rPh>
    <rPh sb="14" eb="16">
      <t>タンイ</t>
    </rPh>
    <rPh sb="17" eb="21">
      <t>チンギンカイゼン</t>
    </rPh>
    <rPh sb="21" eb="23">
      <t>ケッカ</t>
    </rPh>
    <rPh sb="28" eb="30">
      <t>シンセイ</t>
    </rPh>
    <rPh sb="31" eb="32">
      <t>オコナ</t>
    </rPh>
    <rPh sb="33" eb="35">
      <t>シセツ</t>
    </rPh>
    <rPh sb="38" eb="40">
      <t>ウチワケ</t>
    </rPh>
    <rPh sb="41" eb="43">
      <t>キサイ</t>
    </rPh>
    <rPh sb="51" eb="53">
      <t>シセツ</t>
    </rPh>
    <rPh sb="56" eb="58">
      <t>ウチワケ</t>
    </rPh>
    <rPh sb="59" eb="63">
      <t>タイショウショクイン</t>
    </rPh>
    <rPh sb="63" eb="64">
      <t>スウ</t>
    </rPh>
    <rPh sb="65" eb="67">
      <t>アンブン</t>
    </rPh>
    <rPh sb="70" eb="72">
      <t>イチリツ</t>
    </rPh>
    <rPh sb="72" eb="74">
      <t>ハイブン</t>
    </rPh>
    <rPh sb="78" eb="80">
      <t>ホウジン</t>
    </rPh>
    <rPh sb="81" eb="83">
      <t>ジツジョウ</t>
    </rPh>
    <rPh sb="84" eb="85">
      <t>オウ</t>
    </rPh>
    <rPh sb="87" eb="89">
      <t>テキセツ</t>
    </rPh>
    <rPh sb="90" eb="92">
      <t>ホウホウ</t>
    </rPh>
    <rPh sb="93" eb="95">
      <t>キサイ</t>
    </rPh>
    <phoneticPr fontId="2"/>
  </si>
  <si>
    <t>本表に記載した施設別の賃金改善の総額を申請額計算書（様式第1-1号）の「３申請額算定結果」欄に転記してください。</t>
    <rPh sb="0" eb="2">
      <t>ホンヒョウ</t>
    </rPh>
    <rPh sb="3" eb="5">
      <t>キサイ</t>
    </rPh>
    <rPh sb="7" eb="10">
      <t>シセツベツ</t>
    </rPh>
    <rPh sb="11" eb="13">
      <t>チンギン</t>
    </rPh>
    <rPh sb="13" eb="15">
      <t>カイゼン</t>
    </rPh>
    <rPh sb="16" eb="18">
      <t>ソウガク</t>
    </rPh>
    <rPh sb="19" eb="22">
      <t>シンセイガク</t>
    </rPh>
    <rPh sb="22" eb="25">
      <t>ケイサンショ</t>
    </rPh>
    <rPh sb="26" eb="28">
      <t>ヨウシキ</t>
    </rPh>
    <rPh sb="28" eb="29">
      <t>ダイ</t>
    </rPh>
    <rPh sb="32" eb="33">
      <t>ゴウ</t>
    </rPh>
    <rPh sb="37" eb="40">
      <t>シンセイガク</t>
    </rPh>
    <rPh sb="40" eb="42">
      <t>サンテイ</t>
    </rPh>
    <rPh sb="42" eb="44">
      <t>ケッカ</t>
    </rPh>
    <rPh sb="45" eb="46">
      <t>ラン</t>
    </rPh>
    <rPh sb="47" eb="49">
      <t>テンキ</t>
    </rPh>
    <phoneticPr fontId="2"/>
  </si>
  <si>
    <t>別紙2（対象施設報告シート）のとおり</t>
    <rPh sb="0" eb="2">
      <t>ベッシ</t>
    </rPh>
    <rPh sb="4" eb="10">
      <t>タイショウシセツホウコク</t>
    </rPh>
    <phoneticPr fontId="2"/>
  </si>
  <si>
    <t>単独での賃金表が存在しない場合は任意記入</t>
    <rPh sb="0" eb="2">
      <t>タンドク</t>
    </rPh>
    <rPh sb="4" eb="7">
      <t>チンギンヒョウ</t>
    </rPh>
    <rPh sb="8" eb="10">
      <t>ソンザイ</t>
    </rPh>
    <rPh sb="13" eb="15">
      <t>バアイ</t>
    </rPh>
    <rPh sb="16" eb="20">
      <t>ニンイキニュウ</t>
    </rPh>
    <phoneticPr fontId="2"/>
  </si>
  <si>
    <t>※１で選択した医療機関等の区分に応じて、記載不要な職種はグレーで着色されますので、薄黄色のセルのみ記入してください。
　該当する職種が存在しない場合は記載不要です。
　（記載要領は施設全体分の考え方と同様です。）</t>
    <rPh sb="3" eb="5">
      <t>センタク</t>
    </rPh>
    <rPh sb="7" eb="12">
      <t>イリョウキカントウ</t>
    </rPh>
    <rPh sb="13" eb="15">
      <t>クブン</t>
    </rPh>
    <rPh sb="16" eb="17">
      <t>オウ</t>
    </rPh>
    <rPh sb="20" eb="22">
      <t>キサイ</t>
    </rPh>
    <rPh sb="22" eb="24">
      <t>フヨウ</t>
    </rPh>
    <rPh sb="25" eb="27">
      <t>ショクシュ</t>
    </rPh>
    <rPh sb="32" eb="34">
      <t>チャクショク</t>
    </rPh>
    <rPh sb="41" eb="44">
      <t>ウスキイロ</t>
    </rPh>
    <rPh sb="49" eb="51">
      <t>キニュウ</t>
    </rPh>
    <rPh sb="60" eb="62">
      <t>ガイトウ</t>
    </rPh>
    <rPh sb="64" eb="66">
      <t>ショクシュ</t>
    </rPh>
    <rPh sb="67" eb="69">
      <t>ソンザイ</t>
    </rPh>
    <rPh sb="72" eb="74">
      <t>バアイ</t>
    </rPh>
    <rPh sb="75" eb="79">
      <t>キサイフヨウ</t>
    </rPh>
    <rPh sb="85" eb="89">
      <t>キサイヨウリョウ</t>
    </rPh>
    <rPh sb="90" eb="94">
      <t>シセツゼンタイ</t>
    </rPh>
    <rPh sb="94" eb="95">
      <t>ブン</t>
    </rPh>
    <rPh sb="96" eb="97">
      <t>カンガ</t>
    </rPh>
    <rPh sb="98" eb="99">
      <t>カタ</t>
    </rPh>
    <rPh sb="100" eb="102">
      <t>ドウヨウ</t>
    </rPh>
    <phoneticPr fontId="2"/>
  </si>
  <si>
    <t>医療法人愛媛クリニック</t>
    <rPh sb="0" eb="6">
      <t>イリョウホウジンエヒメ</t>
    </rPh>
    <phoneticPr fontId="2"/>
  </si>
  <si>
    <t>愛媛クリニック</t>
    <rPh sb="0" eb="2">
      <t>エヒメ</t>
    </rPh>
    <phoneticPr fontId="2"/>
  </si>
  <si>
    <t>有床診療所（医科）</t>
  </si>
  <si>
    <t>株式会社愛媛薬局</t>
    <rPh sb="0" eb="4">
      <t>カブシキガイシャ</t>
    </rPh>
    <rPh sb="4" eb="6">
      <t>エヒメ</t>
    </rPh>
    <rPh sb="6" eb="8">
      <t>ヤッキョク</t>
    </rPh>
    <phoneticPr fontId="2"/>
  </si>
  <si>
    <t>薬局</t>
  </si>
  <si>
    <t>愛媛薬局本店</t>
    <rPh sb="0" eb="4">
      <t>エヒメヤッキョク</t>
    </rPh>
    <rPh sb="4" eb="6">
      <t>ホンテン</t>
    </rPh>
    <phoneticPr fontId="2"/>
  </si>
  <si>
    <t>愛媛薬局今治店</t>
    <rPh sb="0" eb="4">
      <t>エヒメヤッキョク</t>
    </rPh>
    <rPh sb="4" eb="7">
      <t>イマバリテン</t>
    </rPh>
    <phoneticPr fontId="2"/>
  </si>
  <si>
    <t>愛媛薬局宇和島店</t>
    <rPh sb="0" eb="4">
      <t>エヒメヤッキョク</t>
    </rPh>
    <rPh sb="4" eb="8">
      <t>ウワジマテン</t>
    </rPh>
    <phoneticPr fontId="2"/>
  </si>
  <si>
    <t>愛媛薬局新居浜店</t>
    <rPh sb="0" eb="8">
      <t>エヒメヤッキョクニイハマテン</t>
    </rPh>
    <phoneticPr fontId="2"/>
  </si>
  <si>
    <t>愛媛薬局西条店</t>
    <rPh sb="0" eb="7">
      <t>エヒメヤッキョクサイジョウテン</t>
    </rPh>
    <phoneticPr fontId="2"/>
  </si>
  <si>
    <t>愛媛薬局大洲店</t>
    <rPh sb="0" eb="7">
      <t>エヒメヤッキョクオオズテン</t>
    </rPh>
    <phoneticPr fontId="2"/>
  </si>
  <si>
    <t>愛媛薬局伊予店</t>
    <rPh sb="0" eb="7">
      <t>エヒメヤッキョクイヨテン</t>
    </rPh>
    <phoneticPr fontId="2"/>
  </si>
  <si>
    <t>愛媛薬局四国中央店</t>
    <rPh sb="0" eb="4">
      <t>エヒメヤッキョク</t>
    </rPh>
    <rPh sb="4" eb="9">
      <t>シコクチュウオウテン</t>
    </rPh>
    <phoneticPr fontId="2"/>
  </si>
  <si>
    <t>愛媛薬局西予店</t>
    <rPh sb="0" eb="4">
      <t>エヒメヤッキョク</t>
    </rPh>
    <rPh sb="4" eb="7">
      <t>セイヨテン</t>
    </rPh>
    <phoneticPr fontId="2"/>
  </si>
  <si>
    <t>愛媛薬局東温店</t>
    <rPh sb="0" eb="4">
      <t>エヒメヤッキョク</t>
    </rPh>
    <rPh sb="4" eb="7">
      <t>トウオンテン</t>
    </rPh>
    <phoneticPr fontId="2"/>
  </si>
  <si>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当該部分を算出できないものの、給付金を充てている場合は上記（基本給・毎月の手当）に含めてください。</t>
    <rPh sb="121" eb="124">
      <t>キホンキュウ</t>
    </rPh>
    <rPh sb="125" eb="127">
      <t>マイツキ</t>
    </rPh>
    <rPh sb="128" eb="130">
      <t>テア</t>
    </rPh>
    <phoneticPr fontId="2"/>
  </si>
  <si>
    <r>
      <rPr>
        <sz val="11"/>
        <color rgb="FFFF0000"/>
        <rFont val="游ゴシック"/>
        <family val="3"/>
        <charset val="128"/>
        <scheme val="minor"/>
      </rPr>
      <t>当該運用を活用した場合のみ</t>
    </r>
    <r>
      <rPr>
        <sz val="11"/>
        <color theme="1"/>
        <rFont val="ＭＳ Ｐゴシック"/>
        <family val="2"/>
        <charset val="128"/>
      </rPr>
      <t>３により算定してください。</t>
    </r>
    <rPh sb="0" eb="2">
      <t>トウガイ</t>
    </rPh>
    <rPh sb="2" eb="4">
      <t>ウンヨウ</t>
    </rPh>
    <rPh sb="5" eb="7">
      <t>カツヨウ</t>
    </rPh>
    <rPh sb="9" eb="11">
      <t>バアイ</t>
    </rPh>
    <rPh sb="17" eb="19">
      <t>サンテイ</t>
    </rPh>
    <phoneticPr fontId="12"/>
  </si>
  <si>
    <t>上記により算出した合計額にベースアップ評価料を活用した金額や本補助金以外の賃上げ補助金を活用した金額が含まれている場合はその金額を補助対象額から控除する必要がありますので、本欄に記載してください。</t>
    <rPh sb="0" eb="2">
      <t>ジョウキ</t>
    </rPh>
    <rPh sb="5" eb="7">
      <t>サンシュツ</t>
    </rPh>
    <rPh sb="9" eb="12">
      <t>ゴウケイガク</t>
    </rPh>
    <rPh sb="31" eb="33">
      <t>ホジョ</t>
    </rPh>
    <rPh sb="65" eb="70">
      <t>ホジョタイショウガク</t>
    </rPh>
    <rPh sb="72" eb="74">
      <t>コウジョ</t>
    </rPh>
    <rPh sb="76" eb="78">
      <t>ヒツヨウ</t>
    </rPh>
    <rPh sb="86" eb="88">
      <t>ホンラン</t>
    </rPh>
    <phoneticPr fontId="2"/>
  </si>
  <si>
    <r>
      <t xml:space="preserve">理学療法士
</t>
    </r>
    <r>
      <rPr>
        <sz val="9"/>
        <color rgb="FFFF0000"/>
        <rFont val="ＭＳ 明朝"/>
        <family val="1"/>
        <charset val="128"/>
      </rPr>
      <t>※単独で賃金表がある場合は必ず記載</t>
    </r>
    <rPh sb="0" eb="4">
      <t>リガクリョウホウ</t>
    </rPh>
    <rPh sb="4" eb="5">
      <t>シ</t>
    </rPh>
    <rPh sb="7" eb="9">
      <t>タンドク</t>
    </rPh>
    <rPh sb="10" eb="13">
      <t>チンギンヒョウ</t>
    </rPh>
    <rPh sb="16" eb="18">
      <t>バアイ</t>
    </rPh>
    <rPh sb="19" eb="20">
      <t>カナラ</t>
    </rPh>
    <rPh sb="21" eb="23">
      <t>キサイ</t>
    </rPh>
    <phoneticPr fontId="2"/>
  </si>
  <si>
    <r>
      <t xml:space="preserve">作業療法士
</t>
    </r>
    <r>
      <rPr>
        <sz val="9"/>
        <color rgb="FFFF0000"/>
        <rFont val="ＭＳ 明朝"/>
        <family val="1"/>
        <charset val="128"/>
      </rPr>
      <t>※単独で賃金表がある場合は必ず記載</t>
    </r>
    <rPh sb="0" eb="5">
      <t>サギョウリョウホウシ</t>
    </rPh>
    <phoneticPr fontId="2"/>
  </si>
  <si>
    <r>
      <t xml:space="preserve">言語聴覚士
</t>
    </r>
    <r>
      <rPr>
        <sz val="9"/>
        <color rgb="FFFF0000"/>
        <rFont val="ＭＳ 明朝"/>
        <family val="1"/>
        <charset val="128"/>
      </rPr>
      <t>※単独で賃金表がある場合は必ず記載</t>
    </r>
    <rPh sb="0" eb="5">
      <t>ゲンゴチョウカクシ</t>
    </rPh>
    <phoneticPr fontId="2"/>
  </si>
  <si>
    <t>（※）計算方法は例えば下記の方法が考えられますが、対象とする賃金改善の内容や職員・職種の範囲は医療機関ごとに判断して計算いただくようお願いいたします。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51">
      <t>イリョウキカン</t>
    </rPh>
    <rPh sb="54" eb="56">
      <t>ハンダン</t>
    </rPh>
    <rPh sb="58" eb="60">
      <t>ケイサン</t>
    </rPh>
    <rPh sb="67" eb="68">
      <t>ネガ</t>
    </rPh>
    <rPh sb="76" eb="77">
      <t>レイ</t>
    </rPh>
    <rPh sb="154" eb="155">
      <t>レイ</t>
    </rPh>
    <rPh sb="198" eb="199">
      <t>レイ</t>
    </rPh>
    <phoneticPr fontId="12"/>
  </si>
  <si>
    <t>補助金交付申請書兼実績報告書（様式第1号）に記載した医療機関等の名称を転記してください。</t>
    <rPh sb="0" eb="8">
      <t>ホジョキンコウフシンセイショ</t>
    </rPh>
    <rPh sb="8" eb="9">
      <t>ケン</t>
    </rPh>
    <rPh sb="9" eb="14">
      <t>ジッセキホウコクショ</t>
    </rPh>
    <rPh sb="15" eb="17">
      <t>ヨウシキ</t>
    </rPh>
    <rPh sb="17" eb="18">
      <t>ダイ</t>
    </rPh>
    <rPh sb="19" eb="20">
      <t>ゴウ</t>
    </rPh>
    <rPh sb="22" eb="24">
      <t>キサイ</t>
    </rPh>
    <rPh sb="26" eb="28">
      <t>イリョウ</t>
    </rPh>
    <rPh sb="28" eb="30">
      <t>キカン</t>
    </rPh>
    <rPh sb="30" eb="31">
      <t>トウ</t>
    </rPh>
    <rPh sb="32" eb="34">
      <t>メイショウ</t>
    </rPh>
    <rPh sb="35" eb="37">
      <t>テンキ</t>
    </rPh>
    <phoneticPr fontId="2"/>
  </si>
  <si>
    <t>リハビリ職種（理学療法士、作業療法士、言語聴覚士）</t>
    <rPh sb="4" eb="6">
      <t>ショクシュ</t>
    </rPh>
    <rPh sb="7" eb="11">
      <t>リガクリョウホウ</t>
    </rPh>
    <rPh sb="11" eb="12">
      <t>シ</t>
    </rPh>
    <rPh sb="13" eb="18">
      <t>サギョウリョウホウシ</t>
    </rPh>
    <rPh sb="19" eb="24">
      <t>ゲンゴチョウカクシ</t>
    </rPh>
    <phoneticPr fontId="2"/>
  </si>
  <si>
    <t>上記に伴う賞与、時間外手当、法定福利費（事業主負担分）等の増加分（算出が難しい場合は、上記に含めても可）</t>
    <rPh sb="0" eb="2">
      <t>ジョウキ</t>
    </rPh>
    <rPh sb="3" eb="4">
      <t>トモナ</t>
    </rPh>
    <rPh sb="5" eb="7">
      <t>ショウヨ</t>
    </rPh>
    <rPh sb="8" eb="13">
      <t>ジカンガイテアテ</t>
    </rPh>
    <rPh sb="14" eb="19">
      <t>ホウテイフクリヒ</t>
    </rPh>
    <rPh sb="27" eb="28">
      <t>トウ</t>
    </rPh>
    <rPh sb="29" eb="32">
      <t>ゾウカブン</t>
    </rPh>
    <rPh sb="33" eb="35">
      <t>サンシュツ</t>
    </rPh>
    <rPh sb="36" eb="37">
      <t>ムズカ</t>
    </rPh>
    <rPh sb="39" eb="41">
      <t>バアイ</t>
    </rPh>
    <rPh sb="43" eb="45">
      <t>ジョウキ</t>
    </rPh>
    <rPh sb="46" eb="47">
      <t>フク</t>
    </rPh>
    <rPh sb="50" eb="51">
      <t>カ</t>
    </rPh>
    <phoneticPr fontId="2"/>
  </si>
  <si>
    <t>（充てた場合のみ記載）
　上記の2.0％を上回る部分に伴う賞与、時間外手当、法定福利費（事業主負担分）等の増加分に用いた金額（算出が難しいは上記に含めてください。）</t>
    <rPh sb="28" eb="30">
      <t>ジョウキ</t>
    </rPh>
    <rPh sb="36" eb="38">
      <t>ウワマワ</t>
    </rPh>
    <rPh sb="39" eb="41">
      <t>ブブンブン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</si>
</sst>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円&quot;;&quot;▲ &quot;#,##0&quot;円&quot;"/>
    <numFmt numFmtId="177" formatCode="General&quot;月&quot;"/>
    <numFmt numFmtId="178" formatCode="General&quot;人&quot;"/>
    <numFmt numFmtId="179" formatCode="#,##0&quot;円&quot;"/>
    <numFmt numFmtId="180" formatCode="0.0%"/>
    <numFmt numFmtId="181" formatCode="#,##0&quot;人&quot;"/>
    <numFmt numFmtId="182" formatCode="#,##0&quot;月&quot;"/>
    <numFmt numFmtId="183" formatCode="General&quot;月分&quot;"/>
    <numFmt numFmtId="184" formatCode="#,##0;&quot;▲ &quot;#,##0"/>
  </numFmts>
  <fonts count="2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ＭＳ Ｐゴシック"/>
      <family val="3"/>
      <charset val="128"/>
    </font>
    <font>
      <sz val="12"/>
      <color theme="1"/>
      <name val="ＭＳ Ｐゴシック"/>
      <family val="2"/>
      <charset val="128"/>
    </font>
    <font>
      <sz val="11"/>
      <color theme="1"/>
      <name val="ＭＳ 明朝"/>
      <family val="1"/>
      <charset val="128"/>
    </font>
    <font>
      <sz val="11"/>
      <color theme="1"/>
      <name val="ＭＳ ゴシック"/>
      <family val="3"/>
      <charset val="128"/>
    </font>
    <font>
      <b/>
      <sz val="11"/>
      <color theme="1"/>
      <name val="ＭＳ ゴシック"/>
      <family val="3"/>
      <charset val="128"/>
    </font>
    <font>
      <sz val="10"/>
      <color theme="1"/>
      <name val="ＭＳ 明朝"/>
      <family val="1"/>
      <charset val="128"/>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u/>
      <sz val="12"/>
      <color theme="1"/>
      <name val="ＭＳ ゴシック"/>
      <family val="3"/>
      <charset val="128"/>
    </font>
    <font>
      <b/>
      <sz val="11"/>
      <color theme="1"/>
      <name val="游ゴシック"/>
      <family val="3"/>
      <charset val="128"/>
      <scheme val="minor"/>
    </font>
    <font>
      <sz val="11"/>
      <color rgb="FFFF0000"/>
      <name val="ＭＳ 明朝"/>
      <family val="1"/>
      <charset val="128"/>
    </font>
    <font>
      <u/>
      <sz val="11"/>
      <color theme="1"/>
      <name val="ＭＳ 明朝"/>
      <family val="1"/>
      <charset val="128"/>
    </font>
    <font>
      <sz val="9"/>
      <color rgb="FFFF0000"/>
      <name val="ＭＳ 明朝"/>
      <family val="1"/>
      <charset val="128"/>
    </font>
    <font>
      <sz val="10"/>
      <color rgb="FFFF0000"/>
      <name val="ＭＳ 明朝"/>
      <family val="1"/>
      <charset val="128"/>
    </font>
    <font>
      <sz val="11"/>
      <color rgb="FFFF0000"/>
      <name val="游ゴシック"/>
      <family val="3"/>
      <charset val="128"/>
      <scheme val="minor"/>
    </font>
    <font>
      <sz val="11"/>
      <color theme="1"/>
      <name val="ＭＳ Ｐゴシック"/>
      <family val="3"/>
      <charset val="128"/>
    </font>
    <font>
      <b/>
      <sz val="11"/>
      <color rgb="FFFF0000"/>
      <name val="ＭＳ Ｐゴシック"/>
      <family val="3"/>
      <charset val="128"/>
    </font>
    <font>
      <b/>
      <u/>
      <sz val="11"/>
      <color theme="1"/>
      <name val="ＭＳ Ｐゴシック"/>
      <family val="3"/>
      <charset val="128"/>
    </font>
    <font>
      <b/>
      <sz val="14"/>
      <color theme="1"/>
      <name val="ＭＳ ゴシック"/>
      <family val="3"/>
      <charset val="128"/>
    </font>
    <font>
      <b/>
      <sz val="14"/>
      <color rgb="FFFF0000"/>
      <name val="ＭＳ Ｐゴシック"/>
      <family val="3"/>
      <charset val="128"/>
    </font>
    <font>
      <sz val="12"/>
      <color theme="1"/>
      <name val="ＭＳ ゴシック"/>
      <family val="3"/>
      <charset val="128"/>
    </font>
    <font>
      <b/>
      <sz val="11"/>
      <color rgb="FFFF0000"/>
      <name val="ＭＳ ゴシック"/>
      <family val="3"/>
      <charset val="128"/>
    </font>
    <font>
      <b/>
      <u/>
      <sz val="14"/>
      <color theme="1"/>
      <name val="ＭＳ ゴシック"/>
      <family val="3"/>
      <charset val="128"/>
    </font>
    <font>
      <b/>
      <u/>
      <sz val="11"/>
      <color rgb="FFFF0000"/>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theme="7" tint="0.79998168889431442"/>
        <bgColor indexed="64"/>
      </patternFill>
    </fill>
    <fill>
      <patternFill patternType="solid">
        <fgColor theme="0" tint="-0.249977111117893"/>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medium">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ck">
        <color rgb="FFFF0000"/>
      </left>
      <right style="thin">
        <color indexed="64"/>
      </right>
      <top style="thick">
        <color rgb="FFFF0000"/>
      </top>
      <bottom style="dotted">
        <color indexed="64"/>
      </bottom>
      <diagonal/>
    </border>
    <border>
      <left style="thin">
        <color indexed="64"/>
      </left>
      <right style="thin">
        <color indexed="64"/>
      </right>
      <top style="thick">
        <color rgb="FFFF0000"/>
      </top>
      <bottom style="dotted">
        <color indexed="64"/>
      </bottom>
      <diagonal/>
    </border>
    <border>
      <left style="thin">
        <color indexed="64"/>
      </left>
      <right style="thick">
        <color rgb="FFFF0000"/>
      </right>
      <top style="thick">
        <color rgb="FFFF0000"/>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ck">
        <color rgb="FFFF0000"/>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ck">
        <color rgb="FFFF0000"/>
      </left>
      <right style="thin">
        <color indexed="64"/>
      </right>
      <top style="dotted">
        <color indexed="64"/>
      </top>
      <bottom style="thick">
        <color rgb="FFFF0000"/>
      </bottom>
      <diagonal/>
    </border>
    <border>
      <left style="thin">
        <color indexed="64"/>
      </left>
      <right style="thin">
        <color indexed="64"/>
      </right>
      <top style="dotted">
        <color indexed="64"/>
      </top>
      <bottom style="thick">
        <color rgb="FFFF0000"/>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otted">
        <color indexed="64"/>
      </bottom>
      <diagonal/>
    </border>
    <border>
      <left style="thick">
        <color rgb="FFFF0000"/>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ck">
        <color rgb="FFFF0000"/>
      </left>
      <right style="medium">
        <color indexed="64"/>
      </right>
      <top style="thick">
        <color rgb="FFFF0000"/>
      </top>
      <bottom style="thick">
        <color rgb="FFFF0000"/>
      </bottom>
      <diagonal/>
    </border>
    <border>
      <left style="thin">
        <color indexed="64"/>
      </left>
      <right style="thick">
        <color rgb="FFFF0000"/>
      </right>
      <top style="dotted">
        <color indexed="64"/>
      </top>
      <bottom/>
      <diagonal/>
    </border>
    <border diagonalUp="1">
      <left style="thick">
        <color rgb="FFFF0000"/>
      </left>
      <right style="thin">
        <color theme="1"/>
      </right>
      <top style="thick">
        <color rgb="FFFF0000"/>
      </top>
      <bottom style="dotted">
        <color indexed="64"/>
      </bottom>
      <diagonal style="thin">
        <color indexed="64"/>
      </diagonal>
    </border>
    <border diagonalUp="1">
      <left style="thick">
        <color rgb="FFFF0000"/>
      </left>
      <right style="thin">
        <color theme="1"/>
      </right>
      <top style="dotted">
        <color indexed="64"/>
      </top>
      <bottom style="dotted">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ck">
        <color rgb="FFFF0000"/>
      </right>
      <top style="dotted">
        <color indexed="64"/>
      </top>
      <bottom/>
      <diagonal/>
    </border>
    <border diagonalUp="1">
      <left style="thick">
        <color rgb="FFFF0000"/>
      </left>
      <right style="thin">
        <color theme="1"/>
      </right>
      <top style="dotted">
        <color indexed="64"/>
      </top>
      <bottom/>
      <diagonal style="thin">
        <color indexed="64"/>
      </diagonal>
    </border>
    <border>
      <left/>
      <right style="thin">
        <color indexed="64"/>
      </right>
      <top style="dotted">
        <color indexed="64"/>
      </top>
      <bottom/>
      <diagonal/>
    </border>
    <border>
      <left style="thin">
        <color indexed="64"/>
      </left>
      <right style="thick">
        <color rgb="FFFF0000"/>
      </right>
      <top style="dotted">
        <color indexed="64"/>
      </top>
      <bottom style="thick">
        <color rgb="FFFF0000"/>
      </bottom>
      <diagonal/>
    </border>
    <border>
      <left style="thick">
        <color rgb="FFFF0000"/>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ck">
        <color rgb="FFFF0000"/>
      </right>
      <top style="dotted">
        <color indexed="64"/>
      </top>
      <bottom style="thin">
        <color indexed="64"/>
      </bottom>
      <diagonal/>
    </border>
    <border diagonalUp="1">
      <left style="thick">
        <color rgb="FFFF0000"/>
      </left>
      <right style="thin">
        <color theme="1"/>
      </right>
      <top style="dotted">
        <color indexed="64"/>
      </top>
      <bottom style="medium">
        <color indexed="64"/>
      </bottom>
      <diagonal style="thin">
        <color indexed="64"/>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theme="1"/>
      </left>
      <right style="medium">
        <color theme="1"/>
      </right>
      <top style="thin">
        <color theme="1"/>
      </top>
      <bottom style="thin">
        <color theme="1"/>
      </bottom>
      <diagonal/>
    </border>
    <border>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ck">
        <color rgb="FFFF0000"/>
      </left>
      <right style="thick">
        <color rgb="FFFF0000"/>
      </right>
      <top style="thick">
        <color rgb="FFFF0000"/>
      </top>
      <bottom style="thick">
        <color rgb="FFFF0000"/>
      </bottom>
      <diagonal/>
    </border>
    <border diagonalUp="1">
      <left style="thin">
        <color indexed="64"/>
      </left>
      <right/>
      <top/>
      <bottom style="thin">
        <color indexed="64"/>
      </bottom>
      <diagonal style="thin">
        <color indexed="64"/>
      </diagonal>
    </border>
    <border>
      <left/>
      <right style="medium">
        <color indexed="64"/>
      </right>
      <top style="thin">
        <color indexed="64"/>
      </top>
      <bottom/>
      <diagonal/>
    </border>
  </borders>
  <cellStyleXfs count="3">
    <xf numFmtId="0" fontId="0" fillId="0" borderId="0">
      <alignment vertical="center"/>
    </xf>
    <xf numFmtId="9" fontId="1" fillId="0" borderId="0" applyFont="0" applyFill="0" applyBorder="0" applyAlignment="0" applyProtection="0">
      <alignment vertical="center"/>
    </xf>
    <xf numFmtId="0" fontId="9" fillId="0" borderId="0">
      <alignment vertical="center"/>
    </xf>
  </cellStyleXfs>
  <cellXfs count="373">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176" fontId="3" fillId="0" borderId="0" xfId="0" applyNumberFormat="1" applyFont="1" applyBorder="1" applyAlignment="1">
      <alignment horizontal="center" vertical="center"/>
    </xf>
    <xf numFmtId="0" fontId="3" fillId="0" borderId="0" xfId="0" applyFont="1" applyFill="1" applyBorder="1" applyAlignment="1">
      <alignment horizontal="left" vertical="center"/>
    </xf>
    <xf numFmtId="0" fontId="6" fillId="0" borderId="0" xfId="0" applyFont="1">
      <alignment vertical="center"/>
    </xf>
    <xf numFmtId="178" fontId="5" fillId="2" borderId="54" xfId="0" applyNumberFormat="1" applyFont="1" applyFill="1" applyBorder="1" applyAlignment="1">
      <alignment vertical="center" shrinkToFit="1"/>
    </xf>
    <xf numFmtId="176" fontId="5" fillId="2" borderId="55" xfId="0" applyNumberFormat="1" applyFont="1" applyFill="1" applyBorder="1" applyAlignment="1">
      <alignment vertical="center" shrinkToFit="1"/>
    </xf>
    <xf numFmtId="177" fontId="5" fillId="2" borderId="55" xfId="0" applyNumberFormat="1" applyFont="1" applyFill="1" applyBorder="1" applyAlignment="1">
      <alignment vertical="center" shrinkToFit="1"/>
    </xf>
    <xf numFmtId="176" fontId="5" fillId="2" borderId="56" xfId="0" applyNumberFormat="1" applyFont="1" applyFill="1" applyBorder="1" applyAlignment="1">
      <alignment vertical="center" shrinkToFit="1"/>
    </xf>
    <xf numFmtId="178" fontId="5" fillId="2" borderId="59" xfId="0" applyNumberFormat="1" applyFont="1" applyFill="1" applyBorder="1" applyAlignment="1">
      <alignment vertical="center" shrinkToFit="1"/>
    </xf>
    <xf numFmtId="176" fontId="5" fillId="2" borderId="60" xfId="0" applyNumberFormat="1" applyFont="1" applyFill="1" applyBorder="1" applyAlignment="1">
      <alignment vertical="center" shrinkToFit="1"/>
    </xf>
    <xf numFmtId="177" fontId="5" fillId="2" borderId="60" xfId="0" applyNumberFormat="1" applyFont="1" applyFill="1" applyBorder="1" applyAlignment="1">
      <alignment vertical="center" shrinkToFit="1"/>
    </xf>
    <xf numFmtId="176" fontId="5" fillId="0" borderId="61" xfId="0" applyNumberFormat="1" applyFont="1" applyBorder="1" applyAlignment="1">
      <alignment vertical="center" shrinkToFit="1"/>
    </xf>
    <xf numFmtId="176" fontId="5" fillId="0" borderId="62" xfId="0" applyNumberFormat="1" applyFont="1" applyBorder="1" applyAlignment="1">
      <alignment vertical="center" shrinkToFit="1"/>
    </xf>
    <xf numFmtId="178" fontId="5" fillId="2" borderId="65" xfId="0" applyNumberFormat="1" applyFont="1" applyFill="1" applyBorder="1" applyAlignment="1">
      <alignment vertical="center" shrinkToFit="1"/>
    </xf>
    <xf numFmtId="176" fontId="5" fillId="2" borderId="66" xfId="0" applyNumberFormat="1" applyFont="1" applyFill="1" applyBorder="1" applyAlignment="1">
      <alignment vertical="center" shrinkToFit="1"/>
    </xf>
    <xf numFmtId="176" fontId="5" fillId="0" borderId="67" xfId="0" applyNumberFormat="1" applyFont="1" applyBorder="1" applyAlignment="1">
      <alignment vertical="center" shrinkToFit="1"/>
    </xf>
    <xf numFmtId="176" fontId="5" fillId="0" borderId="68" xfId="0" applyNumberFormat="1" applyFont="1" applyBorder="1" applyAlignment="1">
      <alignment vertical="center" shrinkToFit="1"/>
    </xf>
    <xf numFmtId="176" fontId="5" fillId="0" borderId="51" xfId="0" applyNumberFormat="1" applyFont="1" applyBorder="1" applyAlignment="1">
      <alignment vertical="center" shrinkToFit="1"/>
    </xf>
    <xf numFmtId="176" fontId="5" fillId="0" borderId="72" xfId="0" applyNumberFormat="1" applyFont="1" applyBorder="1" applyAlignment="1">
      <alignment vertical="center" shrinkToFit="1"/>
    </xf>
    <xf numFmtId="176" fontId="5" fillId="0" borderId="73" xfId="0" applyNumberFormat="1" applyFont="1" applyBorder="1" applyAlignment="1">
      <alignment vertical="center" shrinkToFit="1"/>
    </xf>
    <xf numFmtId="178" fontId="5" fillId="2" borderId="74" xfId="0" applyNumberFormat="1" applyFont="1" applyFill="1" applyBorder="1" applyAlignment="1">
      <alignment vertical="center" shrinkToFit="1"/>
    </xf>
    <xf numFmtId="176" fontId="5" fillId="2" borderId="75" xfId="0" applyNumberFormat="1" applyFont="1" applyFill="1" applyBorder="1" applyAlignment="1">
      <alignment vertical="center" shrinkToFit="1"/>
    </xf>
    <xf numFmtId="176" fontId="5" fillId="0" borderId="76" xfId="0" applyNumberFormat="1" applyFont="1" applyBorder="1" applyAlignment="1">
      <alignment vertical="center" shrinkToFit="1"/>
    </xf>
    <xf numFmtId="176" fontId="5" fillId="0" borderId="79" xfId="0" applyNumberFormat="1" applyFont="1" applyBorder="1" applyAlignment="1">
      <alignment vertical="center" shrinkToFit="1"/>
    </xf>
    <xf numFmtId="176" fontId="5" fillId="0" borderId="80" xfId="0" applyNumberFormat="1" applyFont="1" applyBorder="1" applyAlignment="1">
      <alignment vertical="center" shrinkToFit="1"/>
    </xf>
    <xf numFmtId="176" fontId="5" fillId="0" borderId="83" xfId="0" applyNumberFormat="1" applyFont="1" applyBorder="1" applyAlignment="1">
      <alignment vertical="center" shrinkToFit="1"/>
    </xf>
    <xf numFmtId="176" fontId="5" fillId="0" borderId="84" xfId="0" applyNumberFormat="1" applyFont="1" applyBorder="1" applyAlignment="1">
      <alignment vertical="center" shrinkToFit="1"/>
    </xf>
    <xf numFmtId="176" fontId="5" fillId="2" borderId="85" xfId="0" applyNumberFormat="1" applyFont="1" applyFill="1" applyBorder="1" applyAlignment="1">
      <alignment vertical="center" shrinkToFit="1"/>
    </xf>
    <xf numFmtId="177" fontId="5" fillId="2" borderId="57" xfId="0" applyNumberFormat="1" applyFont="1" applyFill="1" applyBorder="1" applyAlignment="1">
      <alignment vertical="center" shrinkToFit="1"/>
    </xf>
    <xf numFmtId="176" fontId="5" fillId="2" borderId="86" xfId="0" applyNumberFormat="1" applyFont="1" applyFill="1" applyBorder="1" applyAlignment="1">
      <alignment vertical="center" shrinkToFit="1"/>
    </xf>
    <xf numFmtId="176" fontId="5" fillId="0" borderId="87" xfId="0" applyNumberFormat="1" applyFont="1" applyFill="1" applyBorder="1" applyAlignment="1">
      <alignment vertical="center" shrinkToFit="1"/>
    </xf>
    <xf numFmtId="176" fontId="5" fillId="0" borderId="88" xfId="0" applyNumberFormat="1" applyFont="1" applyFill="1" applyBorder="1" applyAlignment="1">
      <alignment vertical="center" shrinkToFit="1"/>
    </xf>
    <xf numFmtId="176" fontId="5" fillId="0" borderId="92" xfId="0" applyNumberFormat="1" applyFont="1" applyFill="1" applyBorder="1" applyAlignment="1">
      <alignment vertical="center" shrinkToFit="1"/>
    </xf>
    <xf numFmtId="176" fontId="5" fillId="0" borderId="93" xfId="0" applyNumberFormat="1" applyFont="1" applyBorder="1" applyAlignment="1">
      <alignment vertical="center" shrinkToFit="1"/>
    </xf>
    <xf numFmtId="178" fontId="5" fillId="2" borderId="95" xfId="0" applyNumberFormat="1" applyFont="1" applyFill="1" applyBorder="1" applyAlignment="1">
      <alignment vertical="center" shrinkToFit="1"/>
    </xf>
    <xf numFmtId="176" fontId="5" fillId="2" borderId="96" xfId="0" applyNumberFormat="1" applyFont="1" applyFill="1" applyBorder="1" applyAlignment="1">
      <alignment vertical="center" shrinkToFit="1"/>
    </xf>
    <xf numFmtId="177" fontId="5" fillId="2" borderId="96" xfId="0" applyNumberFormat="1" applyFont="1" applyFill="1" applyBorder="1" applyAlignment="1">
      <alignment vertical="center" shrinkToFit="1"/>
    </xf>
    <xf numFmtId="176" fontId="5" fillId="0" borderId="98" xfId="0" applyNumberFormat="1" applyFont="1" applyFill="1" applyBorder="1" applyAlignment="1">
      <alignment vertical="center" shrinkToFit="1"/>
    </xf>
    <xf numFmtId="176" fontId="7" fillId="0" borderId="42" xfId="0" applyNumberFormat="1" applyFont="1" applyBorder="1" applyAlignment="1">
      <alignment vertical="center" shrinkToFit="1"/>
    </xf>
    <xf numFmtId="0" fontId="5" fillId="3" borderId="12" xfId="0" applyFont="1" applyFill="1" applyBorder="1" applyAlignment="1">
      <alignment horizontal="center" vertical="center" wrapText="1"/>
    </xf>
    <xf numFmtId="0" fontId="5" fillId="3" borderId="18" xfId="0" applyFont="1" applyFill="1" applyBorder="1" applyAlignment="1">
      <alignment horizontal="left" vertical="center"/>
    </xf>
    <xf numFmtId="0" fontId="5" fillId="3" borderId="4" xfId="0" applyFont="1" applyFill="1" applyBorder="1" applyAlignment="1">
      <alignment horizontal="left" vertical="center"/>
    </xf>
    <xf numFmtId="0" fontId="5" fillId="3" borderId="2" xfId="0" applyFont="1" applyFill="1" applyBorder="1" applyAlignment="1">
      <alignment horizontal="left" vertical="center"/>
    </xf>
    <xf numFmtId="0" fontId="5" fillId="3" borderId="19" xfId="0" applyFont="1" applyFill="1" applyBorder="1" applyAlignment="1">
      <alignment horizontal="left" vertical="center"/>
    </xf>
    <xf numFmtId="0" fontId="5" fillId="3" borderId="0"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0" borderId="0" xfId="0" applyFont="1">
      <alignment vertical="center"/>
    </xf>
    <xf numFmtId="0" fontId="5" fillId="3" borderId="21" xfId="2" applyFont="1" applyFill="1" applyBorder="1" applyAlignment="1">
      <alignment horizontal="center" vertical="center" wrapText="1"/>
    </xf>
    <xf numFmtId="179" fontId="5" fillId="0" borderId="0" xfId="2" applyNumberFormat="1" applyFont="1" applyBorder="1" applyAlignment="1">
      <alignment horizontal="center" vertical="center" wrapText="1"/>
    </xf>
    <xf numFmtId="176" fontId="5" fillId="0" borderId="102" xfId="0" applyNumberFormat="1" applyFont="1" applyFill="1" applyBorder="1" applyAlignment="1">
      <alignment vertical="center" shrinkToFit="1"/>
    </xf>
    <xf numFmtId="0" fontId="0" fillId="0" borderId="0" xfId="0" applyFont="1">
      <alignment vertical="center"/>
    </xf>
    <xf numFmtId="0" fontId="5" fillId="3" borderId="21" xfId="2" applyFont="1" applyFill="1" applyBorder="1" applyAlignment="1">
      <alignment horizontal="center" vertical="center" wrapText="1"/>
    </xf>
    <xf numFmtId="0" fontId="5" fillId="3" borderId="3" xfId="2" applyFont="1" applyFill="1" applyBorder="1" applyAlignment="1">
      <alignment horizontal="center" vertical="center" wrapText="1"/>
    </xf>
    <xf numFmtId="180" fontId="5" fillId="0" borderId="9" xfId="1" applyNumberFormat="1" applyFont="1" applyBorder="1" applyAlignment="1">
      <alignment horizontal="center" vertical="center" wrapText="1"/>
    </xf>
    <xf numFmtId="180" fontId="5" fillId="0" borderId="25" xfId="1" applyNumberFormat="1" applyFont="1" applyBorder="1" applyAlignment="1">
      <alignment horizontal="center" vertical="center" wrapText="1"/>
    </xf>
    <xf numFmtId="179" fontId="5" fillId="2" borderId="48" xfId="2" applyNumberFormat="1" applyFont="1" applyFill="1" applyBorder="1" applyAlignment="1">
      <alignment horizontal="center" vertical="center" wrapText="1"/>
    </xf>
    <xf numFmtId="179" fontId="5" fillId="2" borderId="50" xfId="2" applyNumberFormat="1" applyFont="1" applyFill="1" applyBorder="1" applyAlignment="1">
      <alignment horizontal="center" vertical="center" wrapText="1"/>
    </xf>
    <xf numFmtId="179" fontId="5" fillId="0" borderId="69" xfId="1" applyNumberFormat="1" applyFont="1" applyBorder="1" applyAlignment="1">
      <alignment horizontal="center" vertical="center" wrapText="1"/>
    </xf>
    <xf numFmtId="179" fontId="5" fillId="0" borderId="23" xfId="1" applyNumberFormat="1" applyFont="1" applyBorder="1" applyAlignment="1">
      <alignment horizontal="center" vertical="center" wrapText="1"/>
    </xf>
    <xf numFmtId="179" fontId="5" fillId="2" borderId="43" xfId="1" applyNumberFormat="1" applyFont="1" applyFill="1" applyBorder="1" applyAlignment="1">
      <alignment horizontal="center" vertical="center" wrapText="1"/>
    </xf>
    <xf numFmtId="181" fontId="5" fillId="2" borderId="45" xfId="1" applyNumberFormat="1" applyFont="1" applyFill="1" applyBorder="1" applyAlignment="1">
      <alignment horizontal="center" vertical="center" wrapText="1"/>
    </xf>
    <xf numFmtId="179" fontId="5" fillId="2" borderId="48" xfId="1" applyNumberFormat="1" applyFont="1" applyFill="1" applyBorder="1" applyAlignment="1">
      <alignment horizontal="center" vertical="center" wrapText="1"/>
    </xf>
    <xf numFmtId="181" fontId="5" fillId="2" borderId="50" xfId="1" applyNumberFormat="1" applyFont="1" applyFill="1" applyBorder="1" applyAlignment="1">
      <alignment horizontal="center" vertical="center" wrapText="1"/>
    </xf>
    <xf numFmtId="182" fontId="5" fillId="2" borderId="44" xfId="1" applyNumberFormat="1" applyFont="1" applyFill="1" applyBorder="1" applyAlignment="1">
      <alignment horizontal="center" vertical="center" wrapText="1"/>
    </xf>
    <xf numFmtId="182" fontId="5" fillId="2" borderId="49" xfId="1"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183" fontId="5" fillId="2" borderId="57" xfId="0" applyNumberFormat="1" applyFont="1" applyFill="1" applyBorder="1" applyAlignment="1">
      <alignment vertical="center" shrinkToFit="1"/>
    </xf>
    <xf numFmtId="183" fontId="5" fillId="2" borderId="94" xfId="0" applyNumberFormat="1" applyFont="1" applyFill="1" applyBorder="1" applyAlignment="1">
      <alignment vertical="center" shrinkToFit="1"/>
    </xf>
    <xf numFmtId="183" fontId="5" fillId="2" borderId="97" xfId="0" applyNumberFormat="1" applyFont="1" applyFill="1" applyBorder="1" applyAlignment="1">
      <alignment vertical="center" shrinkToFit="1"/>
    </xf>
    <xf numFmtId="0" fontId="3" fillId="0" borderId="0" xfId="0" applyFont="1">
      <alignment vertical="center"/>
    </xf>
    <xf numFmtId="0" fontId="7" fillId="0" borderId="0" xfId="0" applyFont="1" applyAlignment="1">
      <alignment horizontal="center" vertical="center"/>
    </xf>
    <xf numFmtId="176" fontId="5" fillId="0" borderId="0" xfId="0" applyNumberFormat="1" applyFont="1" applyBorder="1" applyAlignment="1">
      <alignment vertical="center" shrinkToFit="1"/>
    </xf>
    <xf numFmtId="176" fontId="5" fillId="0" borderId="0" xfId="0" applyNumberFormat="1" applyFont="1" applyFill="1" applyBorder="1" applyAlignment="1">
      <alignment vertical="center" shrinkToFit="1"/>
    </xf>
    <xf numFmtId="176" fontId="5" fillId="2" borderId="0" xfId="0" applyNumberFormat="1" applyFont="1" applyFill="1" applyBorder="1" applyAlignment="1">
      <alignment vertical="center" shrinkToFit="1"/>
    </xf>
    <xf numFmtId="176" fontId="7" fillId="0" borderId="0" xfId="0" applyNumberFormat="1" applyFont="1" applyBorder="1" applyAlignment="1">
      <alignment vertical="center" shrinkToFit="1"/>
    </xf>
    <xf numFmtId="0" fontId="14" fillId="0" borderId="0" xfId="0" applyFont="1" applyAlignment="1">
      <alignment horizontal="left" vertical="center" wrapText="1"/>
    </xf>
    <xf numFmtId="0" fontId="5" fillId="3" borderId="0" xfId="2" applyFont="1" applyFill="1" applyBorder="1" applyAlignment="1">
      <alignment horizontal="center" vertical="center" wrapText="1"/>
    </xf>
    <xf numFmtId="0" fontId="0" fillId="0" borderId="0" xfId="0" applyBorder="1" applyAlignment="1">
      <alignment horizontal="left" vertical="center" wrapText="1"/>
    </xf>
    <xf numFmtId="0" fontId="19" fillId="0" borderId="0" xfId="0" applyFont="1">
      <alignment vertical="center"/>
    </xf>
    <xf numFmtId="0" fontId="0" fillId="0" borderId="0" xfId="0" applyFont="1" applyAlignment="1">
      <alignment vertical="center" wrapText="1"/>
    </xf>
    <xf numFmtId="0" fontId="0" fillId="0" borderId="0" xfId="0" applyAlignment="1">
      <alignment vertical="top" wrapText="1"/>
    </xf>
    <xf numFmtId="0" fontId="21" fillId="0" borderId="0" xfId="0" applyFont="1">
      <alignment vertical="center"/>
    </xf>
    <xf numFmtId="0" fontId="23" fillId="0" borderId="0" xfId="0" applyFont="1">
      <alignment vertical="center"/>
    </xf>
    <xf numFmtId="0" fontId="24" fillId="0" borderId="0" xfId="0" applyFont="1">
      <alignment vertical="center"/>
    </xf>
    <xf numFmtId="56" fontId="24" fillId="0" borderId="0" xfId="0" applyNumberFormat="1" applyFont="1">
      <alignment vertical="center"/>
    </xf>
    <xf numFmtId="0" fontId="22" fillId="0" borderId="0" xfId="0" applyFont="1" applyAlignment="1">
      <alignment horizontal="center" vertical="center"/>
    </xf>
    <xf numFmtId="0" fontId="5" fillId="0" borderId="0" xfId="0" applyFont="1" applyAlignment="1">
      <alignment horizontal="left" vertical="center" wrapText="1"/>
    </xf>
    <xf numFmtId="0" fontId="14" fillId="0" borderId="0" xfId="0" applyFont="1" applyAlignment="1">
      <alignment horizontal="right" vertical="center"/>
    </xf>
    <xf numFmtId="0" fontId="25" fillId="0" borderId="0" xfId="0" applyFont="1" applyAlignment="1">
      <alignment horizontal="right" vertical="center"/>
    </xf>
    <xf numFmtId="0" fontId="5" fillId="2" borderId="1" xfId="0" applyFont="1" applyFill="1" applyBorder="1" applyAlignment="1">
      <alignment horizontal="left" vertical="center"/>
    </xf>
    <xf numFmtId="0" fontId="5" fillId="3" borderId="10" xfId="0" applyFont="1" applyFill="1" applyBorder="1">
      <alignment vertical="center"/>
    </xf>
    <xf numFmtId="0" fontId="5" fillId="3" borderId="11" xfId="0" applyFont="1" applyFill="1" applyBorder="1">
      <alignment vertical="center"/>
    </xf>
    <xf numFmtId="0" fontId="5" fillId="2" borderId="1" xfId="0" applyFont="1" applyFill="1" applyBorder="1" applyAlignment="1">
      <alignment horizontal="center" vertical="center"/>
    </xf>
    <xf numFmtId="0" fontId="5" fillId="3" borderId="30" xfId="0" applyFont="1" applyFill="1" applyBorder="1" applyAlignment="1">
      <alignment vertical="center" wrapText="1"/>
    </xf>
    <xf numFmtId="0" fontId="5" fillId="0" borderId="0" xfId="0" applyFont="1" applyFill="1" applyBorder="1" applyAlignment="1">
      <alignment vertical="center"/>
    </xf>
    <xf numFmtId="0" fontId="5" fillId="0" borderId="12" xfId="0" applyFont="1" applyFill="1" applyBorder="1" applyAlignment="1">
      <alignment horizontal="left" vertical="center"/>
    </xf>
    <xf numFmtId="0" fontId="5" fillId="3" borderId="101" xfId="0" applyFont="1" applyFill="1" applyBorder="1" applyAlignment="1">
      <alignment horizontal="center" vertical="center"/>
    </xf>
    <xf numFmtId="0" fontId="5" fillId="3" borderId="37" xfId="0" applyFont="1" applyFill="1" applyBorder="1" applyAlignment="1">
      <alignment horizontal="center" vertical="center"/>
    </xf>
    <xf numFmtId="184" fontId="5" fillId="2" borderId="17" xfId="0" applyNumberFormat="1" applyFont="1" applyFill="1" applyBorder="1">
      <alignment vertical="center"/>
    </xf>
    <xf numFmtId="184" fontId="5" fillId="0" borderId="22" xfId="0" applyNumberFormat="1" applyFont="1" applyBorder="1">
      <alignment vertical="center"/>
    </xf>
    <xf numFmtId="0" fontId="5" fillId="3" borderId="39"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 xfId="0" applyFont="1" applyFill="1" applyBorder="1" applyAlignment="1">
      <alignment horizontal="left" vertical="center"/>
    </xf>
    <xf numFmtId="184" fontId="5" fillId="2" borderId="26" xfId="0" applyNumberFormat="1" applyFont="1" applyFill="1" applyBorder="1">
      <alignment vertical="center"/>
    </xf>
    <xf numFmtId="184" fontId="5" fillId="0" borderId="106" xfId="0" applyNumberFormat="1" applyFont="1" applyBorder="1">
      <alignment vertical="center"/>
    </xf>
    <xf numFmtId="179" fontId="5" fillId="0" borderId="103" xfId="2" applyNumberFormat="1" applyFont="1" applyBorder="1" applyAlignment="1">
      <alignment horizontal="right" vertical="center" wrapText="1"/>
    </xf>
    <xf numFmtId="179" fontId="5" fillId="0" borderId="42" xfId="2" applyNumberFormat="1" applyFont="1" applyBorder="1" applyAlignment="1">
      <alignment horizontal="right" vertical="center" wrapText="1"/>
    </xf>
    <xf numFmtId="0" fontId="3" fillId="0" borderId="0" xfId="0" applyFont="1" applyAlignment="1">
      <alignment horizontal="left" vertical="center"/>
    </xf>
    <xf numFmtId="176" fontId="3" fillId="0" borderId="0" xfId="0" applyNumberFormat="1" applyFont="1" applyAlignment="1">
      <alignment horizontal="center" vertical="center"/>
    </xf>
    <xf numFmtId="0" fontId="5" fillId="3" borderId="0" xfId="0" applyFont="1" applyFill="1" applyAlignment="1">
      <alignment horizontal="center" vertical="center" wrapText="1"/>
    </xf>
    <xf numFmtId="178" fontId="14" fillId="2" borderId="54" xfId="0" applyNumberFormat="1" applyFont="1" applyFill="1" applyBorder="1" applyAlignment="1">
      <alignment vertical="center" shrinkToFit="1"/>
    </xf>
    <xf numFmtId="176" fontId="14" fillId="2" borderId="55" xfId="0" applyNumberFormat="1" applyFont="1" applyFill="1" applyBorder="1" applyAlignment="1">
      <alignment vertical="center" shrinkToFit="1"/>
    </xf>
    <xf numFmtId="177" fontId="14" fillId="2" borderId="55" xfId="0" applyNumberFormat="1" applyFont="1" applyFill="1" applyBorder="1" applyAlignment="1">
      <alignment vertical="center" shrinkToFit="1"/>
    </xf>
    <xf numFmtId="176" fontId="14" fillId="2" borderId="56" xfId="0" applyNumberFormat="1" applyFont="1" applyFill="1" applyBorder="1" applyAlignment="1">
      <alignment vertical="center" shrinkToFit="1"/>
    </xf>
    <xf numFmtId="176" fontId="5" fillId="0" borderId="0" xfId="0" applyNumberFormat="1" applyFont="1" applyAlignment="1">
      <alignment vertical="center" shrinkToFit="1"/>
    </xf>
    <xf numFmtId="178" fontId="14" fillId="2" borderId="59" xfId="0" applyNumberFormat="1" applyFont="1" applyFill="1" applyBorder="1" applyAlignment="1">
      <alignment vertical="center" shrinkToFit="1"/>
    </xf>
    <xf numFmtId="176" fontId="14" fillId="2" borderId="60" xfId="0" applyNumberFormat="1" applyFont="1" applyFill="1" applyBorder="1" applyAlignment="1">
      <alignment vertical="center" shrinkToFit="1"/>
    </xf>
    <xf numFmtId="177" fontId="14" fillId="2" borderId="60" xfId="0" applyNumberFormat="1" applyFont="1" applyFill="1" applyBorder="1" applyAlignment="1">
      <alignment vertical="center" shrinkToFit="1"/>
    </xf>
    <xf numFmtId="176" fontId="14" fillId="2" borderId="86" xfId="0" applyNumberFormat="1" applyFont="1" applyFill="1" applyBorder="1" applyAlignment="1">
      <alignment vertical="center" shrinkToFit="1"/>
    </xf>
    <xf numFmtId="176" fontId="5" fillId="0" borderId="87" xfId="0" applyNumberFormat="1" applyFont="1" applyBorder="1" applyAlignment="1">
      <alignment vertical="center" shrinkToFit="1"/>
    </xf>
    <xf numFmtId="176" fontId="5" fillId="0" borderId="88" xfId="0" applyNumberFormat="1" applyFont="1" applyBorder="1" applyAlignment="1">
      <alignment vertical="center" shrinkToFit="1"/>
    </xf>
    <xf numFmtId="178" fontId="14" fillId="2" borderId="65" xfId="0" applyNumberFormat="1" applyFont="1" applyFill="1" applyBorder="1" applyAlignment="1">
      <alignment vertical="center" shrinkToFit="1"/>
    </xf>
    <xf numFmtId="176" fontId="14" fillId="2" borderId="66" xfId="0" applyNumberFormat="1" applyFont="1" applyFill="1" applyBorder="1" applyAlignment="1">
      <alignment vertical="center" shrinkToFit="1"/>
    </xf>
    <xf numFmtId="183" fontId="14" fillId="2" borderId="94" xfId="0" applyNumberFormat="1" applyFont="1" applyFill="1" applyBorder="1" applyAlignment="1">
      <alignment vertical="center" shrinkToFit="1"/>
    </xf>
    <xf numFmtId="176" fontId="5" fillId="0" borderId="92" xfId="0" applyNumberFormat="1" applyFont="1" applyBorder="1" applyAlignment="1">
      <alignment vertical="center" shrinkToFit="1"/>
    </xf>
    <xf numFmtId="176" fontId="5" fillId="0" borderId="102" xfId="0" applyNumberFormat="1" applyFont="1" applyBorder="1" applyAlignment="1">
      <alignment vertical="center" shrinkToFit="1"/>
    </xf>
    <xf numFmtId="176" fontId="5" fillId="2" borderId="0" xfId="0" applyNumberFormat="1" applyFont="1" applyFill="1" applyAlignment="1">
      <alignment vertical="center" shrinkToFit="1"/>
    </xf>
    <xf numFmtId="176" fontId="7" fillId="0" borderId="0" xfId="0" applyNumberFormat="1" applyFont="1" applyAlignment="1">
      <alignment vertical="center" shrinkToFit="1"/>
    </xf>
    <xf numFmtId="178" fontId="14" fillId="2" borderId="74" xfId="0" applyNumberFormat="1" applyFont="1" applyFill="1" applyBorder="1" applyAlignment="1">
      <alignment vertical="center" shrinkToFit="1"/>
    </xf>
    <xf numFmtId="176" fontId="14" fillId="2" borderId="75" xfId="0" applyNumberFormat="1" applyFont="1" applyFill="1" applyBorder="1" applyAlignment="1">
      <alignment vertical="center" shrinkToFit="1"/>
    </xf>
    <xf numFmtId="183" fontId="14" fillId="2" borderId="97" xfId="0" applyNumberFormat="1" applyFont="1" applyFill="1" applyBorder="1" applyAlignment="1">
      <alignment vertical="center" shrinkToFit="1"/>
    </xf>
    <xf numFmtId="178" fontId="14" fillId="2" borderId="95" xfId="0" applyNumberFormat="1" applyFont="1" applyFill="1" applyBorder="1" applyAlignment="1">
      <alignment vertical="center" shrinkToFit="1"/>
    </xf>
    <xf numFmtId="176" fontId="14" fillId="2" borderId="96" xfId="0" applyNumberFormat="1" applyFont="1" applyFill="1" applyBorder="1" applyAlignment="1">
      <alignment vertical="center" shrinkToFit="1"/>
    </xf>
    <xf numFmtId="177" fontId="14" fillId="2" borderId="96" xfId="0" applyNumberFormat="1" applyFont="1" applyFill="1" applyBorder="1" applyAlignment="1">
      <alignment vertical="center" shrinkToFit="1"/>
    </xf>
    <xf numFmtId="177" fontId="14" fillId="2" borderId="57" xfId="0" applyNumberFormat="1" applyFont="1" applyFill="1" applyBorder="1" applyAlignment="1">
      <alignment vertical="center" shrinkToFit="1"/>
    </xf>
    <xf numFmtId="176" fontId="14" fillId="0" borderId="87" xfId="0" applyNumberFormat="1" applyFont="1" applyBorder="1" applyAlignment="1">
      <alignment vertical="center" shrinkToFit="1"/>
    </xf>
    <xf numFmtId="176" fontId="14" fillId="0" borderId="88" xfId="0" applyNumberFormat="1" applyFont="1" applyBorder="1" applyAlignment="1">
      <alignment vertical="center" shrinkToFit="1"/>
    </xf>
    <xf numFmtId="176" fontId="14" fillId="0" borderId="92" xfId="0" applyNumberFormat="1" applyFont="1" applyBorder="1" applyAlignment="1">
      <alignment vertical="center" shrinkToFit="1"/>
    </xf>
    <xf numFmtId="183" fontId="14" fillId="2" borderId="57" xfId="0" applyNumberFormat="1" applyFont="1" applyFill="1" applyBorder="1" applyAlignment="1">
      <alignment vertical="center" shrinkToFit="1"/>
    </xf>
    <xf numFmtId="176" fontId="5" fillId="0" borderId="98" xfId="0" applyNumberFormat="1" applyFont="1" applyBorder="1" applyAlignment="1">
      <alignment vertical="center" shrinkToFit="1"/>
    </xf>
    <xf numFmtId="0" fontId="5" fillId="3" borderId="0" xfId="2" applyFont="1" applyFill="1" applyAlignment="1">
      <alignment horizontal="center" vertical="center" wrapText="1"/>
    </xf>
    <xf numFmtId="179" fontId="14" fillId="2" borderId="43" xfId="2" applyNumberFormat="1" applyFont="1" applyFill="1" applyBorder="1" applyAlignment="1">
      <alignment horizontal="center" vertical="center" wrapText="1"/>
    </xf>
    <xf numFmtId="179" fontId="14" fillId="2" borderId="45" xfId="2" applyNumberFormat="1" applyFont="1" applyFill="1" applyBorder="1" applyAlignment="1">
      <alignment horizontal="center" vertical="center" wrapText="1"/>
    </xf>
    <xf numFmtId="179" fontId="14" fillId="2" borderId="43" xfId="1" applyNumberFormat="1" applyFont="1" applyFill="1" applyBorder="1" applyAlignment="1">
      <alignment horizontal="center" vertical="center" wrapText="1"/>
    </xf>
    <xf numFmtId="182" fontId="14" fillId="2" borderId="44" xfId="1" applyNumberFormat="1" applyFont="1" applyFill="1" applyBorder="1" applyAlignment="1">
      <alignment horizontal="center" vertical="center" wrapText="1"/>
    </xf>
    <xf numFmtId="181" fontId="14" fillId="2" borderId="45" xfId="1" applyNumberFormat="1" applyFont="1" applyFill="1" applyBorder="1" applyAlignment="1">
      <alignment horizontal="center" vertical="center" wrapText="1"/>
    </xf>
    <xf numFmtId="179" fontId="5" fillId="0" borderId="0" xfId="2" applyNumberFormat="1" applyFont="1" applyAlignment="1">
      <alignment horizontal="center" vertical="center" wrapText="1"/>
    </xf>
    <xf numFmtId="179" fontId="14" fillId="2" borderId="48" xfId="2" applyNumberFormat="1" applyFont="1" applyFill="1" applyBorder="1" applyAlignment="1">
      <alignment horizontal="center" vertical="center" wrapText="1"/>
    </xf>
    <xf numFmtId="179" fontId="14" fillId="2" borderId="50" xfId="2" applyNumberFormat="1" applyFont="1" applyFill="1" applyBorder="1" applyAlignment="1">
      <alignment horizontal="center" vertical="center" wrapText="1"/>
    </xf>
    <xf numFmtId="179" fontId="14" fillId="2" borderId="48" xfId="1" applyNumberFormat="1" applyFont="1" applyFill="1" applyBorder="1" applyAlignment="1">
      <alignment horizontal="center" vertical="center" wrapText="1"/>
    </xf>
    <xf numFmtId="182" fontId="14" fillId="2" borderId="49" xfId="1" applyNumberFormat="1" applyFont="1" applyFill="1" applyBorder="1" applyAlignment="1">
      <alignment horizontal="center" vertical="center" wrapText="1"/>
    </xf>
    <xf numFmtId="181" fontId="14" fillId="2" borderId="50" xfId="1" applyNumberFormat="1" applyFont="1" applyFill="1" applyBorder="1" applyAlignment="1">
      <alignment horizontal="center" vertical="center" wrapText="1"/>
    </xf>
    <xf numFmtId="0" fontId="0" fillId="0" borderId="0" xfId="0" applyAlignment="1">
      <alignment horizontal="left" vertical="center" wrapText="1"/>
    </xf>
    <xf numFmtId="0" fontId="5" fillId="0" borderId="12" xfId="0" applyFont="1" applyBorder="1" applyAlignment="1">
      <alignment horizontal="left" vertical="center"/>
    </xf>
    <xf numFmtId="0" fontId="14" fillId="2" borderId="2" xfId="0" applyFont="1" applyFill="1" applyBorder="1" applyAlignment="1">
      <alignment horizontal="center" vertical="center"/>
    </xf>
    <xf numFmtId="0" fontId="14" fillId="2" borderId="2" xfId="0" applyFont="1" applyFill="1" applyBorder="1" applyAlignment="1">
      <alignment horizontal="left" vertical="center"/>
    </xf>
    <xf numFmtId="184" fontId="14" fillId="2" borderId="27" xfId="0" applyNumberFormat="1" applyFont="1" applyFill="1" applyBorder="1">
      <alignment vertical="center"/>
    </xf>
    <xf numFmtId="0" fontId="14" fillId="2" borderId="1" xfId="0" applyFont="1" applyFill="1" applyBorder="1" applyAlignment="1">
      <alignment horizontal="left" vertical="center"/>
    </xf>
    <xf numFmtId="184" fontId="14" fillId="2" borderId="17" xfId="0" applyNumberFormat="1" applyFont="1" applyFill="1" applyBorder="1">
      <alignment vertical="center"/>
    </xf>
    <xf numFmtId="0" fontId="27" fillId="0" borderId="0" xfId="0" applyFont="1" applyAlignment="1">
      <alignment horizontal="right" vertical="center"/>
    </xf>
    <xf numFmtId="0" fontId="0" fillId="0" borderId="0" xfId="0" applyBorder="1">
      <alignment vertical="center"/>
    </xf>
    <xf numFmtId="0" fontId="5" fillId="3" borderId="99" xfId="0" applyFont="1" applyFill="1" applyBorder="1" applyAlignment="1">
      <alignment horizontal="center" vertical="center" wrapText="1"/>
    </xf>
    <xf numFmtId="178" fontId="5" fillId="2" borderId="54" xfId="0" applyNumberFormat="1" applyFont="1" applyFill="1" applyBorder="1" applyAlignment="1" applyProtection="1">
      <alignment vertical="center" shrinkToFit="1"/>
      <protection locked="0"/>
    </xf>
    <xf numFmtId="176" fontId="5" fillId="2" borderId="55" xfId="0" applyNumberFormat="1" applyFont="1" applyFill="1" applyBorder="1" applyAlignment="1" applyProtection="1">
      <alignment vertical="center" shrinkToFit="1"/>
      <protection locked="0"/>
    </xf>
    <xf numFmtId="177" fontId="5" fillId="2" borderId="55" xfId="0" applyNumberFormat="1" applyFont="1" applyFill="1" applyBorder="1" applyAlignment="1" applyProtection="1">
      <alignment vertical="center" shrinkToFit="1"/>
      <protection locked="0"/>
    </xf>
    <xf numFmtId="176" fontId="5" fillId="2" borderId="56" xfId="0" applyNumberFormat="1" applyFont="1" applyFill="1" applyBorder="1" applyAlignment="1" applyProtection="1">
      <alignment vertical="center" shrinkToFit="1"/>
      <protection locked="0"/>
    </xf>
    <xf numFmtId="178" fontId="5" fillId="2" borderId="59" xfId="0" applyNumberFormat="1" applyFont="1" applyFill="1" applyBorder="1" applyAlignment="1" applyProtection="1">
      <alignment vertical="center" shrinkToFit="1"/>
      <protection locked="0"/>
    </xf>
    <xf numFmtId="176" fontId="5" fillId="2" borderId="60" xfId="0" applyNumberFormat="1" applyFont="1" applyFill="1" applyBorder="1" applyAlignment="1" applyProtection="1">
      <alignment vertical="center" shrinkToFit="1"/>
      <protection locked="0"/>
    </xf>
    <xf numFmtId="177" fontId="5" fillId="2" borderId="60" xfId="0" applyNumberFormat="1" applyFont="1" applyFill="1" applyBorder="1" applyAlignment="1" applyProtection="1">
      <alignment vertical="center" shrinkToFit="1"/>
      <protection locked="0"/>
    </xf>
    <xf numFmtId="176" fontId="5" fillId="2" borderId="86" xfId="0" applyNumberFormat="1" applyFont="1" applyFill="1" applyBorder="1" applyAlignment="1" applyProtection="1">
      <alignment vertical="center" shrinkToFit="1"/>
      <protection locked="0"/>
    </xf>
    <xf numFmtId="177" fontId="5" fillId="2" borderId="57" xfId="0" applyNumberFormat="1" applyFont="1" applyFill="1" applyBorder="1" applyAlignment="1" applyProtection="1">
      <alignment vertical="center" shrinkToFit="1"/>
      <protection locked="0"/>
    </xf>
    <xf numFmtId="178" fontId="5" fillId="2" borderId="65" xfId="0" applyNumberFormat="1" applyFont="1" applyFill="1" applyBorder="1" applyAlignment="1" applyProtection="1">
      <alignment vertical="center" shrinkToFit="1"/>
      <protection locked="0"/>
    </xf>
    <xf numFmtId="176" fontId="5" fillId="2" borderId="66" xfId="0" applyNumberFormat="1" applyFont="1" applyFill="1" applyBorder="1" applyAlignment="1" applyProtection="1">
      <alignment vertical="center" shrinkToFit="1"/>
      <protection locked="0"/>
    </xf>
    <xf numFmtId="183" fontId="5" fillId="2" borderId="94" xfId="0" applyNumberFormat="1" applyFont="1" applyFill="1" applyBorder="1" applyAlignment="1" applyProtection="1">
      <alignment vertical="center" shrinkToFit="1"/>
      <protection locked="0"/>
    </xf>
    <xf numFmtId="176" fontId="5" fillId="2" borderId="85" xfId="0" applyNumberFormat="1" applyFont="1" applyFill="1" applyBorder="1" applyAlignment="1" applyProtection="1">
      <alignment vertical="center" shrinkToFit="1"/>
      <protection locked="0"/>
    </xf>
    <xf numFmtId="178" fontId="5" fillId="2" borderId="74" xfId="0" applyNumberFormat="1" applyFont="1" applyFill="1" applyBorder="1" applyAlignment="1" applyProtection="1">
      <alignment vertical="center" shrinkToFit="1"/>
      <protection locked="0"/>
    </xf>
    <xf numFmtId="176" fontId="5" fillId="2" borderId="75" xfId="0" applyNumberFormat="1" applyFont="1" applyFill="1" applyBorder="1" applyAlignment="1" applyProtection="1">
      <alignment vertical="center" shrinkToFit="1"/>
      <protection locked="0"/>
    </xf>
    <xf numFmtId="183" fontId="5" fillId="2" borderId="97" xfId="0" applyNumberFormat="1" applyFont="1" applyFill="1" applyBorder="1" applyAlignment="1" applyProtection="1">
      <alignment vertical="center" shrinkToFit="1"/>
      <protection locked="0"/>
    </xf>
    <xf numFmtId="178" fontId="5" fillId="2" borderId="95" xfId="0" applyNumberFormat="1" applyFont="1" applyFill="1" applyBorder="1" applyAlignment="1" applyProtection="1">
      <alignment vertical="center" shrinkToFit="1"/>
      <protection locked="0"/>
    </xf>
    <xf numFmtId="176" fontId="5" fillId="2" borderId="96" xfId="0" applyNumberFormat="1" applyFont="1" applyFill="1" applyBorder="1" applyAlignment="1" applyProtection="1">
      <alignment vertical="center" shrinkToFit="1"/>
      <protection locked="0"/>
    </xf>
    <xf numFmtId="177" fontId="5" fillId="2" borderId="96" xfId="0" applyNumberFormat="1" applyFont="1" applyFill="1" applyBorder="1" applyAlignment="1" applyProtection="1">
      <alignment vertical="center" shrinkToFit="1"/>
      <protection locked="0"/>
    </xf>
    <xf numFmtId="183" fontId="5" fillId="2" borderId="57" xfId="0" applyNumberFormat="1" applyFont="1" applyFill="1" applyBorder="1" applyAlignment="1" applyProtection="1">
      <alignment vertical="center" shrinkToFit="1"/>
      <protection locked="0"/>
    </xf>
    <xf numFmtId="179" fontId="5" fillId="2" borderId="43" xfId="2" applyNumberFormat="1" applyFont="1" applyFill="1" applyBorder="1" applyAlignment="1" applyProtection="1">
      <alignment horizontal="center" vertical="center" wrapText="1"/>
      <protection locked="0"/>
    </xf>
    <xf numFmtId="179" fontId="5" fillId="2" borderId="45" xfId="2" applyNumberFormat="1" applyFont="1" applyFill="1" applyBorder="1" applyAlignment="1" applyProtection="1">
      <alignment horizontal="center" vertical="center" wrapText="1"/>
      <protection locked="0"/>
    </xf>
    <xf numFmtId="179" fontId="5" fillId="2" borderId="48" xfId="2" applyNumberFormat="1" applyFont="1" applyFill="1" applyBorder="1" applyAlignment="1" applyProtection="1">
      <alignment horizontal="center" vertical="center" wrapText="1"/>
      <protection locked="0"/>
    </xf>
    <xf numFmtId="179" fontId="5" fillId="2" borderId="50" xfId="2" applyNumberFormat="1" applyFont="1" applyFill="1" applyBorder="1" applyAlignment="1" applyProtection="1">
      <alignment horizontal="center" vertical="center" wrapText="1"/>
      <protection locked="0"/>
    </xf>
    <xf numFmtId="179" fontId="5" fillId="2" borderId="43" xfId="1" applyNumberFormat="1" applyFont="1" applyFill="1" applyBorder="1" applyAlignment="1" applyProtection="1">
      <alignment horizontal="center" vertical="center" wrapText="1"/>
      <protection locked="0"/>
    </xf>
    <xf numFmtId="182" fontId="5" fillId="2" borderId="44" xfId="1" applyNumberFormat="1" applyFont="1" applyFill="1" applyBorder="1" applyAlignment="1" applyProtection="1">
      <alignment horizontal="center" vertical="center" wrapText="1"/>
      <protection locked="0"/>
    </xf>
    <xf numFmtId="181" fontId="5" fillId="2" borderId="45" xfId="1" applyNumberFormat="1" applyFont="1" applyFill="1" applyBorder="1" applyAlignment="1" applyProtection="1">
      <alignment horizontal="center" vertical="center" wrapText="1"/>
      <protection locked="0"/>
    </xf>
    <xf numFmtId="179" fontId="5" fillId="2" borderId="48" xfId="1" applyNumberFormat="1" applyFont="1" applyFill="1" applyBorder="1" applyAlignment="1" applyProtection="1">
      <alignment horizontal="center" vertical="center" wrapText="1"/>
      <protection locked="0"/>
    </xf>
    <xf numFmtId="182" fontId="5" fillId="2" borderId="49" xfId="1" applyNumberFormat="1" applyFont="1" applyFill="1" applyBorder="1" applyAlignment="1" applyProtection="1">
      <alignment horizontal="center" vertical="center" wrapText="1"/>
      <protection locked="0"/>
    </xf>
    <xf numFmtId="181" fontId="5" fillId="2" borderId="50" xfId="1" applyNumberFormat="1" applyFont="1" applyFill="1" applyBorder="1" applyAlignment="1" applyProtection="1">
      <alignment horizontal="center" vertical="center" wrapText="1"/>
      <protection locked="0"/>
    </xf>
    <xf numFmtId="0" fontId="5" fillId="2" borderId="43" xfId="0" applyFont="1" applyFill="1" applyBorder="1" applyAlignment="1" applyProtection="1">
      <alignment horizontal="center" vertical="center"/>
      <protection locked="0"/>
    </xf>
    <xf numFmtId="0" fontId="5" fillId="3" borderId="112" xfId="0" applyFont="1" applyFill="1" applyBorder="1" applyAlignment="1">
      <alignment horizontal="center" vertical="center"/>
    </xf>
    <xf numFmtId="0" fontId="5" fillId="3" borderId="113" xfId="0" applyFont="1" applyFill="1" applyBorder="1" applyAlignment="1">
      <alignment horizontal="center" vertical="center"/>
    </xf>
    <xf numFmtId="0" fontId="5" fillId="3" borderId="114" xfId="0" applyFont="1" applyFill="1" applyBorder="1" applyAlignment="1">
      <alignment horizontal="center" vertical="center"/>
    </xf>
    <xf numFmtId="0" fontId="5" fillId="3" borderId="115" xfId="0" applyFont="1" applyFill="1" applyBorder="1" applyAlignment="1">
      <alignment vertical="center" wrapText="1"/>
    </xf>
    <xf numFmtId="0" fontId="5" fillId="3" borderId="116" xfId="0" applyFont="1" applyFill="1" applyBorder="1">
      <alignment vertical="center"/>
    </xf>
    <xf numFmtId="184" fontId="5" fillId="0" borderId="27" xfId="0" applyNumberFormat="1" applyFont="1" applyBorder="1">
      <alignment vertical="center"/>
    </xf>
    <xf numFmtId="0" fontId="5" fillId="2" borderId="44" xfId="0" applyFont="1" applyFill="1" applyBorder="1" applyAlignment="1" applyProtection="1">
      <alignment horizontal="left" vertical="center"/>
      <protection locked="0"/>
    </xf>
    <xf numFmtId="184" fontId="5" fillId="2" borderId="45" xfId="0" applyNumberFormat="1" applyFont="1" applyFill="1" applyBorder="1" applyProtection="1">
      <alignment vertical="center"/>
      <protection locked="0"/>
    </xf>
    <xf numFmtId="0" fontId="5" fillId="2" borderId="46" xfId="0" applyFont="1" applyFill="1" applyBorder="1" applyAlignment="1" applyProtection="1">
      <alignment horizontal="center" vertical="center"/>
      <protection locked="0"/>
    </xf>
    <xf numFmtId="0" fontId="5" fillId="2" borderId="1" xfId="0" applyFont="1" applyFill="1" applyBorder="1" applyAlignment="1" applyProtection="1">
      <alignment horizontal="left" vertical="center"/>
      <protection locked="0"/>
    </xf>
    <xf numFmtId="184" fontId="5" fillId="2" borderId="47" xfId="0" applyNumberFormat="1" applyFont="1" applyFill="1" applyBorder="1" applyProtection="1">
      <alignment vertical="center"/>
      <protection locked="0"/>
    </xf>
    <xf numFmtId="0" fontId="5" fillId="2" borderId="48" xfId="0" applyFont="1" applyFill="1" applyBorder="1" applyAlignment="1" applyProtection="1">
      <alignment horizontal="center" vertical="center"/>
      <protection locked="0"/>
    </xf>
    <xf numFmtId="0" fontId="5" fillId="2" borderId="49" xfId="0" applyFont="1" applyFill="1" applyBorder="1" applyAlignment="1" applyProtection="1">
      <alignment horizontal="left" vertical="center"/>
      <protection locked="0"/>
    </xf>
    <xf numFmtId="184" fontId="5" fillId="2" borderId="50" xfId="0" applyNumberFormat="1" applyFont="1" applyFill="1" applyBorder="1" applyProtection="1">
      <alignment vertical="center"/>
      <protection locked="0"/>
    </xf>
    <xf numFmtId="179" fontId="5" fillId="0" borderId="119" xfId="2" applyNumberFormat="1" applyFont="1" applyBorder="1" applyAlignment="1">
      <alignment horizontal="right" vertical="center" wrapText="1"/>
    </xf>
    <xf numFmtId="179" fontId="5" fillId="2" borderId="117" xfId="2" applyNumberFormat="1" applyFont="1" applyFill="1" applyBorder="1" applyAlignment="1">
      <alignment horizontal="right" vertical="center" wrapText="1"/>
    </xf>
    <xf numFmtId="179" fontId="5" fillId="2" borderId="117" xfId="2" applyNumberFormat="1" applyFont="1" applyFill="1" applyBorder="1" applyAlignment="1" applyProtection="1">
      <alignment horizontal="right" vertical="center" wrapText="1"/>
      <protection locked="0"/>
    </xf>
    <xf numFmtId="176" fontId="14" fillId="0" borderId="98" xfId="0" applyNumberFormat="1" applyFont="1" applyBorder="1" applyAlignment="1">
      <alignment vertical="center" shrinkToFit="1"/>
    </xf>
    <xf numFmtId="178" fontId="14" fillId="4" borderId="95" xfId="0" applyNumberFormat="1" applyFont="1" applyFill="1" applyBorder="1" applyAlignment="1">
      <alignment vertical="center" shrinkToFit="1"/>
    </xf>
    <xf numFmtId="176" fontId="14" fillId="4" borderId="96" xfId="0" applyNumberFormat="1" applyFont="1" applyFill="1" applyBorder="1" applyAlignment="1">
      <alignment vertical="center" shrinkToFit="1"/>
    </xf>
    <xf numFmtId="177" fontId="14" fillId="4" borderId="96" xfId="0" applyNumberFormat="1" applyFont="1" applyFill="1" applyBorder="1" applyAlignment="1">
      <alignment vertical="center" shrinkToFit="1"/>
    </xf>
    <xf numFmtId="176" fontId="14" fillId="4" borderId="56" xfId="0" applyNumberFormat="1" applyFont="1" applyFill="1" applyBorder="1" applyAlignment="1">
      <alignment vertical="center" shrinkToFit="1"/>
    </xf>
    <xf numFmtId="176" fontId="5" fillId="4" borderId="79" xfId="0" applyNumberFormat="1" applyFont="1" applyFill="1" applyBorder="1" applyAlignment="1">
      <alignment vertical="center" shrinkToFit="1"/>
    </xf>
    <xf numFmtId="176" fontId="5" fillId="4" borderId="80" xfId="0" applyNumberFormat="1" applyFont="1" applyFill="1" applyBorder="1" applyAlignment="1">
      <alignment vertical="center" shrinkToFit="1"/>
    </xf>
    <xf numFmtId="178" fontId="14" fillId="4" borderId="59" xfId="0" applyNumberFormat="1" applyFont="1" applyFill="1" applyBorder="1" applyAlignment="1">
      <alignment vertical="center" shrinkToFit="1"/>
    </xf>
    <xf numFmtId="176" fontId="14" fillId="4" borderId="60" xfId="0" applyNumberFormat="1" applyFont="1" applyFill="1" applyBorder="1" applyAlignment="1">
      <alignment vertical="center" shrinkToFit="1"/>
    </xf>
    <xf numFmtId="177" fontId="14" fillId="4" borderId="60" xfId="0" applyNumberFormat="1" applyFont="1" applyFill="1" applyBorder="1" applyAlignment="1">
      <alignment vertical="center" shrinkToFit="1"/>
    </xf>
    <xf numFmtId="176" fontId="14" fillId="4" borderId="86" xfId="0" applyNumberFormat="1" applyFont="1" applyFill="1" applyBorder="1" applyAlignment="1">
      <alignment vertical="center" shrinkToFit="1"/>
    </xf>
    <xf numFmtId="176" fontId="5" fillId="4" borderId="61" xfId="0" applyNumberFormat="1" applyFont="1" applyFill="1" applyBorder="1" applyAlignment="1">
      <alignment vertical="center" shrinkToFit="1"/>
    </xf>
    <xf numFmtId="176" fontId="5" fillId="4" borderId="62" xfId="0" applyNumberFormat="1" applyFont="1" applyFill="1" applyBorder="1" applyAlignment="1">
      <alignment vertical="center" shrinkToFit="1"/>
    </xf>
    <xf numFmtId="177" fontId="14" fillId="4" borderId="57" xfId="0" applyNumberFormat="1" applyFont="1" applyFill="1" applyBorder="1" applyAlignment="1">
      <alignment vertical="center" shrinkToFit="1"/>
    </xf>
    <xf numFmtId="176" fontId="14" fillId="4" borderId="87" xfId="0" applyNumberFormat="1" applyFont="1" applyFill="1" applyBorder="1" applyAlignment="1">
      <alignment vertical="center" shrinkToFit="1"/>
    </xf>
    <xf numFmtId="176" fontId="14" fillId="4" borderId="88" xfId="0" applyNumberFormat="1" applyFont="1" applyFill="1" applyBorder="1" applyAlignment="1">
      <alignment vertical="center" shrinkToFit="1"/>
    </xf>
    <xf numFmtId="178" fontId="14" fillId="4" borderId="74" xfId="0" applyNumberFormat="1" applyFont="1" applyFill="1" applyBorder="1" applyAlignment="1">
      <alignment vertical="center" shrinkToFit="1"/>
    </xf>
    <xf numFmtId="176" fontId="14" fillId="4" borderId="75" xfId="0" applyNumberFormat="1" applyFont="1" applyFill="1" applyBorder="1" applyAlignment="1">
      <alignment vertical="center" shrinkToFit="1"/>
    </xf>
    <xf numFmtId="183" fontId="14" fillId="4" borderId="97" xfId="0" applyNumberFormat="1" applyFont="1" applyFill="1" applyBorder="1" applyAlignment="1">
      <alignment vertical="center" shrinkToFit="1"/>
    </xf>
    <xf numFmtId="176" fontId="14" fillId="4" borderId="92" xfId="0" applyNumberFormat="1" applyFont="1" applyFill="1" applyBorder="1" applyAlignment="1">
      <alignment vertical="center" shrinkToFit="1"/>
    </xf>
    <xf numFmtId="176" fontId="5" fillId="4" borderId="67" xfId="0" applyNumberFormat="1" applyFont="1" applyFill="1" applyBorder="1" applyAlignment="1">
      <alignment vertical="center" shrinkToFit="1"/>
    </xf>
    <xf numFmtId="176" fontId="5" fillId="4" borderId="76" xfId="0" applyNumberFormat="1" applyFont="1" applyFill="1" applyBorder="1" applyAlignment="1">
      <alignment vertical="center" shrinkToFit="1"/>
    </xf>
    <xf numFmtId="0" fontId="5" fillId="4" borderId="4" xfId="0" applyFont="1" applyFill="1" applyBorder="1" applyAlignment="1">
      <alignment horizontal="left" vertical="center"/>
    </xf>
    <xf numFmtId="178" fontId="5" fillId="4" borderId="95" xfId="0" applyNumberFormat="1" applyFont="1" applyFill="1" applyBorder="1" applyAlignment="1">
      <alignment vertical="center" shrinkToFit="1"/>
    </xf>
    <xf numFmtId="176" fontId="5" fillId="4" borderId="96" xfId="0" applyNumberFormat="1" applyFont="1" applyFill="1" applyBorder="1" applyAlignment="1">
      <alignment vertical="center" shrinkToFit="1"/>
    </xf>
    <xf numFmtId="177" fontId="5" fillId="4" borderId="96" xfId="0" applyNumberFormat="1" applyFont="1" applyFill="1" applyBorder="1" applyAlignment="1">
      <alignment vertical="center" shrinkToFit="1"/>
    </xf>
    <xf numFmtId="176" fontId="5" fillId="4" borderId="56" xfId="0" applyNumberFormat="1" applyFont="1" applyFill="1" applyBorder="1" applyAlignment="1">
      <alignment vertical="center" shrinkToFit="1"/>
    </xf>
    <xf numFmtId="178" fontId="5" fillId="4" borderId="59" xfId="0" applyNumberFormat="1" applyFont="1" applyFill="1" applyBorder="1" applyAlignment="1">
      <alignment vertical="center" shrinkToFit="1"/>
    </xf>
    <xf numFmtId="176" fontId="5" fillId="4" borderId="60" xfId="0" applyNumberFormat="1" applyFont="1" applyFill="1" applyBorder="1" applyAlignment="1">
      <alignment vertical="center" shrinkToFit="1"/>
    </xf>
    <xf numFmtId="177" fontId="5" fillId="4" borderId="60" xfId="0" applyNumberFormat="1" applyFont="1" applyFill="1" applyBorder="1" applyAlignment="1">
      <alignment vertical="center" shrinkToFit="1"/>
    </xf>
    <xf numFmtId="176" fontId="5" fillId="4" borderId="86" xfId="0" applyNumberFormat="1" applyFont="1" applyFill="1" applyBorder="1" applyAlignment="1">
      <alignment vertical="center" shrinkToFit="1"/>
    </xf>
    <xf numFmtId="177" fontId="5" fillId="4" borderId="57" xfId="0" applyNumberFormat="1" applyFont="1" applyFill="1" applyBorder="1" applyAlignment="1">
      <alignment vertical="center" shrinkToFit="1"/>
    </xf>
    <xf numFmtId="176" fontId="5" fillId="4" borderId="87" xfId="0" applyNumberFormat="1" applyFont="1" applyFill="1" applyBorder="1" applyAlignment="1">
      <alignment vertical="center" shrinkToFit="1"/>
    </xf>
    <xf numFmtId="176" fontId="5" fillId="4" borderId="88" xfId="0" applyNumberFormat="1" applyFont="1" applyFill="1" applyBorder="1" applyAlignment="1">
      <alignment vertical="center" shrinkToFit="1"/>
    </xf>
    <xf numFmtId="0" fontId="5" fillId="4" borderId="2" xfId="0" applyFont="1" applyFill="1" applyBorder="1" applyAlignment="1">
      <alignment horizontal="left" vertical="center"/>
    </xf>
    <xf numFmtId="178" fontId="5" fillId="4" borderId="74" xfId="0" applyNumberFormat="1" applyFont="1" applyFill="1" applyBorder="1" applyAlignment="1">
      <alignment vertical="center" shrinkToFit="1"/>
    </xf>
    <xf numFmtId="176" fontId="5" fillId="4" borderId="75" xfId="0" applyNumberFormat="1" applyFont="1" applyFill="1" applyBorder="1" applyAlignment="1">
      <alignment vertical="center" shrinkToFit="1"/>
    </xf>
    <xf numFmtId="183" fontId="5" fillId="4" borderId="97" xfId="0" applyNumberFormat="1" applyFont="1" applyFill="1" applyBorder="1" applyAlignment="1">
      <alignment vertical="center" shrinkToFit="1"/>
    </xf>
    <xf numFmtId="176" fontId="5" fillId="4" borderId="92" xfId="0" applyNumberFormat="1" applyFont="1" applyFill="1" applyBorder="1" applyAlignment="1">
      <alignment vertical="center" shrinkToFit="1"/>
    </xf>
    <xf numFmtId="0" fontId="5" fillId="3" borderId="1" xfId="0" applyFont="1" applyFill="1" applyBorder="1" applyAlignment="1">
      <alignment horizontal="left" vertical="center" wrapText="1"/>
    </xf>
    <xf numFmtId="0" fontId="5" fillId="3" borderId="3" xfId="0" applyFont="1" applyFill="1" applyBorder="1" applyAlignment="1">
      <alignment horizontal="left" vertical="center" wrapText="1"/>
    </xf>
    <xf numFmtId="0" fontId="22" fillId="0" borderId="0" xfId="0" applyFont="1" applyAlignment="1">
      <alignment horizontal="center" vertical="center"/>
    </xf>
    <xf numFmtId="0" fontId="5" fillId="3" borderId="16"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8" xfId="0" applyFont="1" applyBorder="1" applyAlignment="1">
      <alignment vertical="center" wrapText="1"/>
    </xf>
    <xf numFmtId="0" fontId="5" fillId="0" borderId="25" xfId="0" applyFont="1" applyBorder="1" applyAlignment="1">
      <alignment vertical="center" wrapText="1"/>
    </xf>
    <xf numFmtId="0" fontId="5" fillId="0" borderId="6" xfId="0" applyFont="1" applyBorder="1" applyAlignment="1">
      <alignment vertical="center" wrapText="1"/>
    </xf>
    <xf numFmtId="0" fontId="5" fillId="0" borderId="0" xfId="0" applyFont="1" applyBorder="1" applyAlignment="1">
      <alignment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7" fillId="0" borderId="13" xfId="0" applyFont="1" applyBorder="1" applyAlignment="1">
      <alignment horizontal="left" vertical="center" wrapText="1"/>
    </xf>
    <xf numFmtId="0" fontId="7" fillId="0" borderId="30" xfId="0" applyFont="1" applyBorder="1" applyAlignment="1">
      <alignment horizontal="left" vertical="center" wrapText="1"/>
    </xf>
    <xf numFmtId="0" fontId="5" fillId="3" borderId="40"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36" xfId="0" applyFont="1" applyFill="1" applyBorder="1" applyAlignment="1">
      <alignment horizontal="left" vertical="center"/>
    </xf>
    <xf numFmtId="0" fontId="5" fillId="3" borderId="14" xfId="0" applyFont="1" applyFill="1" applyBorder="1" applyAlignment="1">
      <alignment horizontal="left" vertical="center"/>
    </xf>
    <xf numFmtId="0" fontId="5" fillId="3" borderId="31" xfId="0" applyFont="1" applyFill="1" applyBorder="1" applyAlignment="1">
      <alignment horizontal="left" vertical="center"/>
    </xf>
    <xf numFmtId="0" fontId="5" fillId="3" borderId="37" xfId="0" applyFont="1" applyFill="1" applyBorder="1" applyAlignment="1">
      <alignment horizontal="left" vertical="center"/>
    </xf>
    <xf numFmtId="0" fontId="5" fillId="3" borderId="1" xfId="0" applyFont="1" applyFill="1" applyBorder="1" applyAlignment="1">
      <alignment horizontal="left" vertical="center"/>
    </xf>
    <xf numFmtId="0" fontId="5" fillId="3" borderId="23" xfId="0" applyFont="1" applyFill="1" applyBorder="1" applyAlignment="1">
      <alignment horizontal="left" vertical="center"/>
    </xf>
    <xf numFmtId="0" fontId="5" fillId="3" borderId="39" xfId="0" applyFont="1" applyFill="1" applyBorder="1" applyAlignment="1">
      <alignment horizontal="left" vertical="center"/>
    </xf>
    <xf numFmtId="0" fontId="5" fillId="3" borderId="3" xfId="0" applyFont="1" applyFill="1" applyBorder="1" applyAlignment="1">
      <alignment horizontal="left" vertical="center"/>
    </xf>
    <xf numFmtId="0" fontId="5" fillId="3" borderId="5" xfId="0" applyFont="1" applyFill="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5" fillId="2" borderId="109" xfId="0" applyFont="1" applyFill="1" applyBorder="1" applyAlignment="1" applyProtection="1">
      <alignment horizontal="center" vertical="center"/>
      <protection locked="0"/>
    </xf>
    <xf numFmtId="0" fontId="5" fillId="2" borderId="110" xfId="0" applyFont="1" applyFill="1" applyBorder="1" applyAlignment="1" applyProtection="1">
      <alignment horizontal="center" vertical="center"/>
      <protection locked="0"/>
    </xf>
    <xf numFmtId="0" fontId="5" fillId="2" borderId="111" xfId="0" applyFont="1" applyFill="1" applyBorder="1" applyAlignment="1" applyProtection="1">
      <alignment horizontal="center" vertical="center"/>
      <protection locked="0"/>
    </xf>
    <xf numFmtId="0" fontId="5" fillId="2" borderId="46"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47" xfId="0"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protection locked="0"/>
    </xf>
    <xf numFmtId="0" fontId="5" fillId="2" borderId="49" xfId="0" applyFont="1" applyFill="1" applyBorder="1" applyAlignment="1" applyProtection="1">
      <alignment horizontal="center" vertical="center"/>
      <protection locked="0"/>
    </xf>
    <xf numFmtId="0" fontId="5" fillId="2" borderId="50" xfId="0" applyFont="1" applyFill="1" applyBorder="1" applyAlignment="1" applyProtection="1">
      <alignment horizontal="center" vertical="center"/>
      <protection locked="0"/>
    </xf>
    <xf numFmtId="0" fontId="5" fillId="3" borderId="99"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0" borderId="57" xfId="0" applyFont="1" applyBorder="1" applyAlignment="1">
      <alignment horizontal="left" vertical="center" wrapText="1"/>
    </xf>
    <xf numFmtId="0" fontId="5" fillId="0" borderId="58" xfId="0" applyFont="1" applyBorder="1" applyAlignment="1">
      <alignment horizontal="left" vertical="center" wrapText="1"/>
    </xf>
    <xf numFmtId="0" fontId="5" fillId="0" borderId="63" xfId="0" applyFont="1" applyBorder="1" applyAlignment="1">
      <alignment horizontal="left" vertical="center" wrapText="1"/>
    </xf>
    <xf numFmtId="0" fontId="5" fillId="0" borderId="64" xfId="0" applyFont="1" applyBorder="1" applyAlignment="1">
      <alignment horizontal="left" vertical="center" wrapText="1"/>
    </xf>
    <xf numFmtId="0" fontId="5" fillId="0" borderId="77" xfId="0" applyFont="1" applyBorder="1" applyAlignment="1">
      <alignment horizontal="left" vertical="center" wrapText="1"/>
    </xf>
    <xf numFmtId="0" fontId="5" fillId="0" borderId="78" xfId="0" applyFont="1" applyBorder="1" applyAlignment="1">
      <alignment horizontal="left" vertical="center" wrapText="1"/>
    </xf>
    <xf numFmtId="0" fontId="5" fillId="0" borderId="70" xfId="0" applyFont="1" applyBorder="1" applyAlignment="1">
      <alignment horizontal="left" vertical="center" wrapText="1"/>
    </xf>
    <xf numFmtId="0" fontId="5" fillId="0" borderId="71" xfId="0" applyFont="1" applyBorder="1" applyAlignment="1">
      <alignment horizontal="left" vertical="center" wrapText="1"/>
    </xf>
    <xf numFmtId="0" fontId="5" fillId="0" borderId="89" xfId="0" applyFont="1" applyBorder="1" applyAlignment="1">
      <alignment horizontal="left" vertical="center" wrapText="1"/>
    </xf>
    <xf numFmtId="0" fontId="5" fillId="0" borderId="90" xfId="0" applyFont="1" applyBorder="1" applyAlignment="1">
      <alignment horizontal="left" vertical="center" wrapText="1"/>
    </xf>
    <xf numFmtId="0" fontId="5" fillId="0" borderId="91" xfId="0" applyFont="1" applyBorder="1" applyAlignment="1">
      <alignment horizontal="left" vertical="center" wrapText="1"/>
    </xf>
    <xf numFmtId="0" fontId="5" fillId="0" borderId="52" xfId="0" applyFont="1" applyBorder="1" applyAlignment="1">
      <alignment horizontal="left" vertical="center" wrapText="1"/>
    </xf>
    <xf numFmtId="0" fontId="5" fillId="0" borderId="53" xfId="0" applyFont="1" applyBorder="1" applyAlignment="1">
      <alignment horizontal="left" vertical="center" wrapText="1"/>
    </xf>
    <xf numFmtId="176" fontId="3" fillId="0" borderId="20" xfId="0" applyNumberFormat="1" applyFont="1" applyBorder="1" applyAlignment="1">
      <alignment horizontal="center" vertical="center"/>
    </xf>
    <xf numFmtId="176" fontId="3" fillId="0" borderId="42" xfId="0" applyNumberFormat="1" applyFont="1" applyBorder="1" applyAlignment="1">
      <alignment horizontal="center" vertic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3" borderId="100"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5" fillId="0" borderId="81" xfId="0" applyFont="1" applyBorder="1" applyAlignment="1">
      <alignment horizontal="left" vertical="center" wrapText="1"/>
    </xf>
    <xf numFmtId="0" fontId="5" fillId="0" borderId="82" xfId="0" applyFont="1" applyBorder="1" applyAlignment="1">
      <alignment horizontal="left" vertical="center" wrapText="1"/>
    </xf>
    <xf numFmtId="0" fontId="0" fillId="0" borderId="13" xfId="0" applyBorder="1" applyAlignment="1">
      <alignment horizontal="left" vertical="center" wrapText="1"/>
    </xf>
    <xf numFmtId="0" fontId="20" fillId="0" borderId="0" xfId="0" applyFont="1" applyAlignment="1">
      <alignment horizontal="left" vertical="center" wrapText="1"/>
    </xf>
    <xf numFmtId="180" fontId="5" fillId="0" borderId="107" xfId="1" applyNumberFormat="1" applyFont="1" applyBorder="1" applyAlignment="1">
      <alignment horizontal="center" vertical="center" wrapText="1"/>
    </xf>
    <xf numFmtId="180" fontId="5" fillId="0" borderId="108" xfId="1" applyNumberFormat="1" applyFont="1" applyBorder="1" applyAlignment="1">
      <alignment horizontal="center" vertical="center" wrapText="1"/>
    </xf>
    <xf numFmtId="180" fontId="5" fillId="0" borderId="118" xfId="1" applyNumberFormat="1" applyFont="1" applyBorder="1" applyAlignment="1">
      <alignment horizontal="center" vertical="center" wrapText="1"/>
    </xf>
    <xf numFmtId="0" fontId="5" fillId="0" borderId="101" xfId="2" applyFont="1" applyBorder="1" applyAlignment="1">
      <alignment horizontal="left" vertical="center" wrapText="1"/>
    </xf>
    <xf numFmtId="0" fontId="5" fillId="0" borderId="2" xfId="2" applyFont="1" applyBorder="1" applyAlignment="1">
      <alignment horizontal="left" vertical="center" wrapText="1"/>
    </xf>
    <xf numFmtId="0" fontId="5" fillId="0" borderId="69" xfId="2" applyFont="1" applyBorder="1" applyAlignment="1">
      <alignment horizontal="left" vertical="center" wrapText="1"/>
    </xf>
    <xf numFmtId="0" fontId="5" fillId="0" borderId="37" xfId="2" applyFont="1" applyBorder="1" applyAlignment="1">
      <alignment horizontal="left" vertical="center" wrapText="1"/>
    </xf>
    <xf numFmtId="0" fontId="5" fillId="0" borderId="1" xfId="2" applyFont="1" applyBorder="1" applyAlignment="1">
      <alignment horizontal="left" vertical="center" wrapText="1"/>
    </xf>
    <xf numFmtId="0" fontId="5" fillId="0" borderId="23" xfId="2" applyFont="1" applyBorder="1" applyAlignment="1">
      <alignment horizontal="left" vertical="center" wrapText="1"/>
    </xf>
    <xf numFmtId="0" fontId="5" fillId="0" borderId="34" xfId="2" applyFont="1" applyBorder="1" applyAlignment="1">
      <alignment horizontal="center" vertical="center" wrapText="1"/>
    </xf>
    <xf numFmtId="0" fontId="5" fillId="0" borderId="35" xfId="2" applyFont="1" applyBorder="1" applyAlignment="1">
      <alignment horizontal="center" vertical="center" wrapText="1"/>
    </xf>
    <xf numFmtId="0" fontId="5" fillId="0" borderId="41" xfId="2" applyFont="1" applyBorder="1" applyAlignment="1">
      <alignment horizontal="center" vertical="center" wrapText="1"/>
    </xf>
    <xf numFmtId="0" fontId="14" fillId="0" borderId="0" xfId="0" applyFont="1" applyAlignment="1">
      <alignment horizontal="left" vertical="center" wrapText="1"/>
    </xf>
    <xf numFmtId="0" fontId="5" fillId="3" borderId="15" xfId="2" applyFont="1" applyFill="1" applyBorder="1" applyAlignment="1">
      <alignment horizontal="center" vertical="center" wrapText="1"/>
    </xf>
    <xf numFmtId="0" fontId="5" fillId="3" borderId="22" xfId="2" applyFont="1" applyFill="1" applyBorder="1" applyAlignment="1">
      <alignment horizontal="center" vertical="center" wrapText="1"/>
    </xf>
    <xf numFmtId="0" fontId="5" fillId="3" borderId="36" xfId="2" applyFont="1" applyFill="1" applyBorder="1" applyAlignment="1">
      <alignment horizontal="center" vertical="center" wrapText="1"/>
    </xf>
    <xf numFmtId="0" fontId="5" fillId="3" borderId="14" xfId="2" applyFont="1" applyFill="1" applyBorder="1" applyAlignment="1">
      <alignment horizontal="center" vertical="center" wrapText="1"/>
    </xf>
    <xf numFmtId="0" fontId="5" fillId="3" borderId="38" xfId="2" applyFont="1" applyFill="1" applyBorder="1" applyAlignment="1">
      <alignment horizontal="center" vertical="center" wrapText="1"/>
    </xf>
    <xf numFmtId="0" fontId="5" fillId="3" borderId="21" xfId="2" applyFont="1" applyFill="1" applyBorder="1" applyAlignment="1">
      <alignment horizontal="center" vertical="center" wrapText="1"/>
    </xf>
    <xf numFmtId="0" fontId="5" fillId="2" borderId="43" xfId="0" applyFont="1" applyFill="1" applyBorder="1" applyAlignment="1" applyProtection="1">
      <alignment horizontal="center" vertical="center"/>
      <protection locked="0"/>
    </xf>
    <xf numFmtId="0" fontId="5" fillId="2" borderId="44" xfId="0" applyFont="1" applyFill="1" applyBorder="1" applyAlignment="1" applyProtection="1">
      <alignment horizontal="center" vertical="center"/>
      <protection locked="0"/>
    </xf>
    <xf numFmtId="0" fontId="5" fillId="2" borderId="45" xfId="0" applyFont="1" applyFill="1" applyBorder="1" applyAlignment="1" applyProtection="1">
      <alignment horizontal="center" vertical="center"/>
      <protection locked="0"/>
    </xf>
    <xf numFmtId="0" fontId="5" fillId="0" borderId="4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47" xfId="0" applyFont="1" applyFill="1" applyBorder="1" applyAlignment="1">
      <alignment horizontal="center" vertical="center"/>
    </xf>
    <xf numFmtId="0" fontId="5" fillId="3" borderId="10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5" fillId="4" borderId="1" xfId="0" applyFont="1" applyFill="1" applyBorder="1" applyAlignment="1">
      <alignment horizontal="left" vertical="center" wrapText="1"/>
    </xf>
    <xf numFmtId="0" fontId="5" fillId="4" borderId="77" xfId="0" applyFont="1" applyFill="1" applyBorder="1" applyAlignment="1">
      <alignment horizontal="left" vertical="center" wrapText="1"/>
    </xf>
    <xf numFmtId="0" fontId="5" fillId="4" borderId="78" xfId="0" applyFont="1" applyFill="1" applyBorder="1" applyAlignment="1">
      <alignment horizontal="left" vertical="center" wrapText="1"/>
    </xf>
    <xf numFmtId="0" fontId="5" fillId="4" borderId="57" xfId="0" applyFont="1" applyFill="1" applyBorder="1" applyAlignment="1">
      <alignment horizontal="left" vertical="center" wrapText="1"/>
    </xf>
    <xf numFmtId="0" fontId="5" fillId="4" borderId="58" xfId="0" applyFont="1" applyFill="1" applyBorder="1" applyAlignment="1">
      <alignment horizontal="left" vertical="center" wrapText="1"/>
    </xf>
    <xf numFmtId="0" fontId="5" fillId="4" borderId="63" xfId="0" applyFont="1" applyFill="1" applyBorder="1" applyAlignment="1">
      <alignment horizontal="left" vertical="center" wrapText="1"/>
    </xf>
    <xf numFmtId="0" fontId="5" fillId="4" borderId="64"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3" borderId="0" xfId="0" applyFont="1" applyFill="1" applyAlignment="1">
      <alignment horizontal="center" vertical="center"/>
    </xf>
    <xf numFmtId="0" fontId="5" fillId="0" borderId="0" xfId="0" applyFont="1" applyAlignment="1">
      <alignment vertical="center" wrapText="1"/>
    </xf>
    <xf numFmtId="0" fontId="14" fillId="2" borderId="48" xfId="0" applyFont="1" applyFill="1" applyBorder="1" applyAlignment="1">
      <alignment horizontal="center" vertical="center"/>
    </xf>
    <xf numFmtId="0" fontId="14" fillId="2" borderId="49"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43" xfId="0" applyFont="1" applyFill="1" applyBorder="1" applyAlignment="1">
      <alignment horizontal="center" vertical="center"/>
    </xf>
    <xf numFmtId="0" fontId="14" fillId="2" borderId="44" xfId="0" applyFont="1" applyFill="1" applyBorder="1" applyAlignment="1">
      <alignment horizontal="center" vertical="center"/>
    </xf>
    <xf numFmtId="0" fontId="14" fillId="2" borderId="45" xfId="0" applyFont="1" applyFill="1" applyBorder="1" applyAlignment="1">
      <alignment horizontal="center" vertical="center"/>
    </xf>
    <xf numFmtId="0" fontId="14" fillId="2" borderId="46"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47" xfId="0" applyFont="1" applyFill="1" applyBorder="1" applyAlignment="1">
      <alignment horizontal="center" vertical="center"/>
    </xf>
    <xf numFmtId="0" fontId="5" fillId="0" borderId="46" xfId="0" applyFont="1" applyBorder="1" applyAlignment="1">
      <alignment horizontal="center" vertical="center"/>
    </xf>
    <xf numFmtId="0" fontId="5" fillId="0" borderId="1" xfId="0" applyFont="1" applyBorder="1" applyAlignment="1">
      <alignment horizontal="center" vertical="center"/>
    </xf>
    <xf numFmtId="0" fontId="5" fillId="0" borderId="47" xfId="0" applyFont="1" applyBorder="1" applyAlignment="1">
      <alignment horizontal="center" vertical="center"/>
    </xf>
    <xf numFmtId="0" fontId="5" fillId="3" borderId="105" xfId="0" applyFont="1" applyFill="1" applyBorder="1" applyAlignment="1">
      <alignment horizontal="center" vertical="center"/>
    </xf>
    <xf numFmtId="179" fontId="5" fillId="0" borderId="73" xfId="0" applyNumberFormat="1" applyFont="1" applyBorder="1" applyAlignment="1">
      <alignment vertical="center" shrinkToFit="1"/>
    </xf>
  </cellXfs>
  <cellStyles count="3">
    <cellStyle name="パーセント" xfId="1" builtinId="5"/>
    <cellStyle name="標準" xfId="0" builtinId="0"/>
    <cellStyle name="標準 14" xfId="2" xr:uid="{6D4F70DC-739F-40AE-ADE8-06978891400B}"/>
  </cellStyles>
  <dxfs count="27">
    <dxf>
      <fill>
        <patternFill>
          <bgColor theme="1"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1"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1"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1"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720352</xdr:colOff>
      <xdr:row>0</xdr:row>
      <xdr:rowOff>131295</xdr:rowOff>
    </xdr:from>
    <xdr:ext cx="877163" cy="392415"/>
    <xdr:sp macro="" textlink="">
      <xdr:nvSpPr>
        <xdr:cNvPr id="2" name="テキスト ボックス 1">
          <a:extLst>
            <a:ext uri="{FF2B5EF4-FFF2-40B4-BE49-F238E27FC236}">
              <a16:creationId xmlns:a16="http://schemas.microsoft.com/office/drawing/2014/main" id="{6079F7A1-B5AF-45B7-8310-FC10C5324DE0}"/>
            </a:ext>
          </a:extLst>
        </xdr:cNvPr>
        <xdr:cNvSpPr txBox="1"/>
      </xdr:nvSpPr>
      <xdr:spPr>
        <a:xfrm>
          <a:off x="8956302" y="131295"/>
          <a:ext cx="877163" cy="392415"/>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kern="1200">
              <a:solidFill>
                <a:srgbClr val="FF0000"/>
              </a:solidFill>
              <a:latin typeface="ＭＳ ゴシック" panose="020B0609070205080204" pitchFamily="49" charset="-128"/>
              <a:ea typeface="ＭＳ ゴシック" panose="020B0609070205080204" pitchFamily="49" charset="-128"/>
            </a:rPr>
            <a:t>記載例</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862853</xdr:colOff>
      <xdr:row>0</xdr:row>
      <xdr:rowOff>145676</xdr:rowOff>
    </xdr:from>
    <xdr:ext cx="877163" cy="392415"/>
    <xdr:sp macro="" textlink="">
      <xdr:nvSpPr>
        <xdr:cNvPr id="2" name="テキスト ボックス 1">
          <a:extLst>
            <a:ext uri="{FF2B5EF4-FFF2-40B4-BE49-F238E27FC236}">
              <a16:creationId xmlns:a16="http://schemas.microsoft.com/office/drawing/2014/main" id="{8A542ED7-854F-4160-AF17-E83D6BA1C275}"/>
            </a:ext>
          </a:extLst>
        </xdr:cNvPr>
        <xdr:cNvSpPr txBox="1"/>
      </xdr:nvSpPr>
      <xdr:spPr>
        <a:xfrm>
          <a:off x="9105153" y="142501"/>
          <a:ext cx="877163" cy="392415"/>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kern="1200">
              <a:solidFill>
                <a:srgbClr val="FF0000"/>
              </a:solidFill>
              <a:latin typeface="ＭＳ ゴシック" panose="020B0609070205080204" pitchFamily="49" charset="-128"/>
              <a:ea typeface="ＭＳ ゴシック" panose="020B0609070205080204" pitchFamily="49" charset="-128"/>
            </a:rPr>
            <a:t>記載例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915509</xdr:colOff>
      <xdr:row>0</xdr:row>
      <xdr:rowOff>83228</xdr:rowOff>
    </xdr:from>
    <xdr:ext cx="877163" cy="392415"/>
    <xdr:sp macro="" textlink="">
      <xdr:nvSpPr>
        <xdr:cNvPr id="2" name="テキスト ボックス 1">
          <a:extLst>
            <a:ext uri="{FF2B5EF4-FFF2-40B4-BE49-F238E27FC236}">
              <a16:creationId xmlns:a16="http://schemas.microsoft.com/office/drawing/2014/main" id="{140658BA-9233-446D-BE24-23C926BD196D}"/>
            </a:ext>
          </a:extLst>
        </xdr:cNvPr>
        <xdr:cNvSpPr txBox="1"/>
      </xdr:nvSpPr>
      <xdr:spPr>
        <a:xfrm>
          <a:off x="4935059" y="86403"/>
          <a:ext cx="877163" cy="392415"/>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kern="1200">
              <a:solidFill>
                <a:srgbClr val="FF0000"/>
              </a:solidFill>
              <a:latin typeface="ＭＳ ゴシック" panose="020B0609070205080204" pitchFamily="49" charset="-128"/>
              <a:ea typeface="ＭＳ ゴシック" panose="020B0609070205080204" pitchFamily="49" charset="-128"/>
            </a:rPr>
            <a:t>記載例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86760-3FA6-4D93-AD47-4DEF2B443C77}">
  <sheetPr>
    <tabColor rgb="FFFFFF00"/>
    <pageSetUpPr fitToPage="1"/>
  </sheetPr>
  <dimension ref="A1:N87"/>
  <sheetViews>
    <sheetView tabSelected="1" view="pageBreakPreview" zoomScale="85" zoomScaleNormal="100" zoomScaleSheetLayoutView="85" workbookViewId="0">
      <selection activeCell="H15" sqref="H15"/>
    </sheetView>
  </sheetViews>
  <sheetFormatPr defaultRowHeight="13" x14ac:dyDescent="0.2"/>
  <cols>
    <col min="1" max="1" width="2.26953125" customWidth="1"/>
    <col min="2" max="2" width="2.36328125" customWidth="1"/>
    <col min="3" max="3" width="13.81640625" customWidth="1"/>
    <col min="4" max="4" width="17.36328125" customWidth="1"/>
    <col min="5" max="5" width="14.453125" customWidth="1"/>
    <col min="6" max="6" width="15.453125" customWidth="1"/>
    <col min="7" max="7" width="12.08984375" customWidth="1"/>
    <col min="8" max="8" width="14.08984375" customWidth="1"/>
    <col min="9" max="9" width="12.08984375" customWidth="1"/>
    <col min="10" max="12" width="14.08984375" customWidth="1"/>
    <col min="13" max="13" width="1.81640625" customWidth="1"/>
    <col min="14" max="14" width="173.90625" customWidth="1"/>
  </cols>
  <sheetData>
    <row r="1" spans="1:14" x14ac:dyDescent="0.2">
      <c r="A1" t="s">
        <v>68</v>
      </c>
      <c r="N1" s="71" t="s">
        <v>51</v>
      </c>
    </row>
    <row r="2" spans="1:14" ht="16.5" x14ac:dyDescent="0.2">
      <c r="A2" s="253" t="s">
        <v>0</v>
      </c>
      <c r="B2" s="253"/>
      <c r="C2" s="253"/>
      <c r="D2" s="253"/>
      <c r="E2" s="253"/>
      <c r="F2" s="253"/>
      <c r="G2" s="253"/>
      <c r="H2" s="253"/>
      <c r="I2" s="253"/>
      <c r="J2" s="253"/>
      <c r="K2" s="253"/>
      <c r="L2" s="253"/>
      <c r="M2" s="72"/>
      <c r="N2" s="84" t="s">
        <v>66</v>
      </c>
    </row>
    <row r="3" spans="1:14" ht="16.5" x14ac:dyDescent="0.2">
      <c r="A3" s="253" t="s">
        <v>78</v>
      </c>
      <c r="B3" s="253"/>
      <c r="C3" s="253"/>
      <c r="D3" s="253"/>
      <c r="E3" s="253"/>
      <c r="F3" s="253"/>
      <c r="G3" s="253"/>
      <c r="H3" s="253"/>
      <c r="I3" s="253"/>
      <c r="J3" s="253"/>
      <c r="K3" s="253"/>
      <c r="L3" s="253"/>
      <c r="M3" s="72"/>
    </row>
    <row r="4" spans="1:14" ht="14" x14ac:dyDescent="0.2">
      <c r="A4" s="2"/>
      <c r="B4" s="2"/>
      <c r="C4" s="2"/>
      <c r="D4" s="2"/>
      <c r="E4" s="2"/>
      <c r="F4" s="2"/>
      <c r="G4" s="2"/>
      <c r="H4" s="2"/>
      <c r="I4" s="2"/>
      <c r="J4" s="2"/>
      <c r="K4" s="2"/>
      <c r="L4" s="2"/>
      <c r="M4" s="2"/>
      <c r="N4" s="71" t="s">
        <v>54</v>
      </c>
    </row>
    <row r="5" spans="1:14" ht="14.5" thickBot="1" x14ac:dyDescent="0.25">
      <c r="A5" s="85" t="s">
        <v>27</v>
      </c>
    </row>
    <row r="6" spans="1:14" ht="18" customHeight="1" thickTop="1" x14ac:dyDescent="0.2">
      <c r="A6" s="272" t="s">
        <v>21</v>
      </c>
      <c r="B6" s="273"/>
      <c r="C6" s="273"/>
      <c r="D6" s="274"/>
      <c r="E6" s="283"/>
      <c r="F6" s="284"/>
      <c r="G6" s="284"/>
      <c r="H6" s="285"/>
      <c r="K6" s="71"/>
      <c r="N6" s="162" t="s">
        <v>52</v>
      </c>
    </row>
    <row r="7" spans="1:14" ht="18" customHeight="1" x14ac:dyDescent="0.2">
      <c r="A7" s="275" t="s">
        <v>1</v>
      </c>
      <c r="B7" s="276"/>
      <c r="C7" s="276"/>
      <c r="D7" s="277"/>
      <c r="E7" s="286"/>
      <c r="F7" s="287"/>
      <c r="G7" s="287"/>
      <c r="H7" s="288"/>
      <c r="N7" s="162" t="s">
        <v>107</v>
      </c>
    </row>
    <row r="8" spans="1:14" ht="18" customHeight="1" thickBot="1" x14ac:dyDescent="0.25">
      <c r="A8" s="278" t="s">
        <v>2</v>
      </c>
      <c r="B8" s="279"/>
      <c r="C8" s="279"/>
      <c r="D8" s="280"/>
      <c r="E8" s="289"/>
      <c r="F8" s="290"/>
      <c r="G8" s="290"/>
      <c r="H8" s="291"/>
      <c r="N8" s="162" t="s">
        <v>53</v>
      </c>
    </row>
    <row r="9" spans="1:14" ht="18" customHeight="1" thickTop="1" thickBot="1" x14ac:dyDescent="0.25">
      <c r="A9" s="281" t="s">
        <v>13</v>
      </c>
      <c r="B9" s="282"/>
      <c r="C9" s="282"/>
      <c r="D9" s="282"/>
      <c r="E9" s="307">
        <f>L22</f>
        <v>0</v>
      </c>
      <c r="F9" s="307"/>
      <c r="G9" s="307"/>
      <c r="H9" s="308"/>
      <c r="I9" t="s">
        <v>25</v>
      </c>
      <c r="N9" s="162" t="s">
        <v>55</v>
      </c>
    </row>
    <row r="10" spans="1:14" x14ac:dyDescent="0.2">
      <c r="A10" s="4"/>
      <c r="B10" s="4"/>
      <c r="C10" s="4"/>
      <c r="D10" s="4"/>
      <c r="E10" s="3"/>
      <c r="F10" s="3"/>
      <c r="G10" s="3"/>
      <c r="H10" s="3"/>
    </row>
    <row r="11" spans="1:14" ht="14.5" thickBot="1" x14ac:dyDescent="0.25">
      <c r="A11" s="85" t="s">
        <v>28</v>
      </c>
    </row>
    <row r="12" spans="1:14" x14ac:dyDescent="0.2">
      <c r="A12" s="311" t="s">
        <v>30</v>
      </c>
      <c r="B12" s="312"/>
      <c r="C12" s="312"/>
      <c r="D12" s="312"/>
      <c r="E12" s="312"/>
      <c r="F12" s="312"/>
      <c r="G12" s="312"/>
      <c r="H12" s="312"/>
      <c r="I12" s="312"/>
      <c r="J12" s="312"/>
      <c r="K12" s="313"/>
      <c r="L12" s="292" t="s">
        <v>29</v>
      </c>
      <c r="M12" s="46"/>
    </row>
    <row r="13" spans="1:14" ht="39.5" thickBot="1" x14ac:dyDescent="0.25">
      <c r="A13" s="257" t="s">
        <v>22</v>
      </c>
      <c r="B13" s="258"/>
      <c r="C13" s="258"/>
      <c r="D13" s="269" t="s">
        <v>11</v>
      </c>
      <c r="E13" s="270"/>
      <c r="F13" s="271"/>
      <c r="G13" s="67" t="s">
        <v>46</v>
      </c>
      <c r="H13" s="67" t="s">
        <v>3</v>
      </c>
      <c r="I13" s="67" t="s">
        <v>4</v>
      </c>
      <c r="J13" s="67" t="s">
        <v>24</v>
      </c>
      <c r="K13" s="47" t="s">
        <v>23</v>
      </c>
      <c r="L13" s="293"/>
      <c r="M13" s="46"/>
      <c r="N13" s="1" t="s">
        <v>56</v>
      </c>
    </row>
    <row r="14" spans="1:14" ht="18" customHeight="1" thickTop="1" x14ac:dyDescent="0.2">
      <c r="A14" s="254" t="s">
        <v>12</v>
      </c>
      <c r="B14" s="255"/>
      <c r="C14" s="256"/>
      <c r="D14" s="300" t="s">
        <v>5</v>
      </c>
      <c r="E14" s="301"/>
      <c r="F14" s="301"/>
      <c r="G14" s="164"/>
      <c r="H14" s="165"/>
      <c r="I14" s="166"/>
      <c r="J14" s="167"/>
      <c r="K14" s="372" t="e">
        <f>((G14*H14*I14)/G14)/I14</f>
        <v>#DIV/0!</v>
      </c>
      <c r="L14" s="20">
        <f>G14*H14*I14</f>
        <v>0</v>
      </c>
      <c r="M14" s="73"/>
      <c r="N14" t="s">
        <v>57</v>
      </c>
    </row>
    <row r="15" spans="1:14" ht="18" customHeight="1" thickBot="1" x14ac:dyDescent="0.25">
      <c r="A15" s="254"/>
      <c r="B15" s="255"/>
      <c r="C15" s="256"/>
      <c r="D15" s="294" t="s">
        <v>6</v>
      </c>
      <c r="E15" s="295"/>
      <c r="F15" s="295"/>
      <c r="G15" s="168"/>
      <c r="H15" s="169"/>
      <c r="I15" s="170"/>
      <c r="J15" s="171"/>
      <c r="K15" s="13" t="e">
        <f t="shared" ref="K15:K17" si="0">((G15*H15*I15)/G15)/I15</f>
        <v>#DIV/0!</v>
      </c>
      <c r="L15" s="14">
        <f t="shared" ref="L15:L17" si="1">G15*H15*I15</f>
        <v>0</v>
      </c>
      <c r="M15" s="73"/>
      <c r="N15" t="s">
        <v>58</v>
      </c>
    </row>
    <row r="16" spans="1:14" ht="37" customHeight="1" thickTop="1" x14ac:dyDescent="0.2">
      <c r="A16" s="254"/>
      <c r="B16" s="255"/>
      <c r="C16" s="256"/>
      <c r="D16" s="294" t="s">
        <v>109</v>
      </c>
      <c r="E16" s="295"/>
      <c r="F16" s="295"/>
      <c r="G16" s="168"/>
      <c r="H16" s="169"/>
      <c r="I16" s="172"/>
      <c r="J16" s="32"/>
      <c r="K16" s="13" t="e">
        <f t="shared" si="0"/>
        <v>#DIV/0!</v>
      </c>
      <c r="L16" s="14">
        <f t="shared" si="1"/>
        <v>0</v>
      </c>
      <c r="M16" s="73"/>
      <c r="N16" s="1" t="s">
        <v>100</v>
      </c>
    </row>
    <row r="17" spans="1:14" ht="18" customHeight="1" x14ac:dyDescent="0.2">
      <c r="A17" s="254"/>
      <c r="B17" s="255"/>
      <c r="C17" s="256"/>
      <c r="D17" s="294" t="s">
        <v>7</v>
      </c>
      <c r="E17" s="295"/>
      <c r="F17" s="295"/>
      <c r="G17" s="168"/>
      <c r="H17" s="169"/>
      <c r="I17" s="172"/>
      <c r="J17" s="33"/>
      <c r="K17" s="13" t="e">
        <f t="shared" si="0"/>
        <v>#DIV/0!</v>
      </c>
      <c r="L17" s="14">
        <f t="shared" si="1"/>
        <v>0</v>
      </c>
      <c r="M17" s="73"/>
      <c r="N17" t="s">
        <v>60</v>
      </c>
    </row>
    <row r="18" spans="1:14" ht="18" customHeight="1" thickBot="1" x14ac:dyDescent="0.25">
      <c r="A18" s="254"/>
      <c r="B18" s="255"/>
      <c r="C18" s="256"/>
      <c r="D18" s="302" t="s">
        <v>8</v>
      </c>
      <c r="E18" s="303"/>
      <c r="F18" s="304"/>
      <c r="G18" s="173"/>
      <c r="H18" s="174"/>
      <c r="I18" s="175"/>
      <c r="J18" s="34"/>
      <c r="K18" s="35" t="e">
        <f>(G18*H18)/G18/I18</f>
        <v>#DIV/0!</v>
      </c>
      <c r="L18" s="18">
        <f>G18*H18</f>
        <v>0</v>
      </c>
      <c r="M18" s="73"/>
      <c r="N18" t="s">
        <v>61</v>
      </c>
    </row>
    <row r="19" spans="1:14" ht="29.5" customHeight="1" thickTop="1" x14ac:dyDescent="0.2">
      <c r="A19" s="254"/>
      <c r="B19" s="255"/>
      <c r="C19" s="256"/>
      <c r="D19" s="259" t="s">
        <v>45</v>
      </c>
      <c r="E19" s="260"/>
      <c r="F19" s="260"/>
      <c r="G19" s="261"/>
      <c r="H19" s="261"/>
      <c r="I19" s="261"/>
      <c r="J19" s="260"/>
      <c r="K19" s="260"/>
      <c r="L19" s="51">
        <f>L86</f>
        <v>0</v>
      </c>
      <c r="M19" s="74"/>
      <c r="N19" s="80" t="s">
        <v>101</v>
      </c>
    </row>
    <row r="20" spans="1:14" ht="17.5" customHeight="1" thickBot="1" x14ac:dyDescent="0.25">
      <c r="A20" s="254"/>
      <c r="B20" s="255"/>
      <c r="C20" s="256"/>
      <c r="D20" s="259" t="s">
        <v>9</v>
      </c>
      <c r="E20" s="260"/>
      <c r="F20" s="260"/>
      <c r="G20" s="260"/>
      <c r="H20" s="260"/>
      <c r="I20" s="260"/>
      <c r="J20" s="260"/>
      <c r="K20" s="262"/>
      <c r="L20" s="19">
        <f>SUM(L14:L19)</f>
        <v>0</v>
      </c>
      <c r="M20" s="73"/>
    </row>
    <row r="21" spans="1:14" ht="17.5" customHeight="1" thickTop="1" thickBot="1" x14ac:dyDescent="0.25">
      <c r="A21" s="254"/>
      <c r="B21" s="255"/>
      <c r="C21" s="256"/>
      <c r="D21" s="263" t="s">
        <v>10</v>
      </c>
      <c r="E21" s="264"/>
      <c r="F21" s="264"/>
      <c r="G21" s="264"/>
      <c r="H21" s="264"/>
      <c r="I21" s="264"/>
      <c r="J21" s="264"/>
      <c r="K21" s="264"/>
      <c r="L21" s="176"/>
      <c r="M21" s="75"/>
      <c r="N21" t="s">
        <v>102</v>
      </c>
    </row>
    <row r="22" spans="1:14" ht="17.5" customHeight="1" thickTop="1" thickBot="1" x14ac:dyDescent="0.25">
      <c r="A22" s="254"/>
      <c r="B22" s="255"/>
      <c r="C22" s="255"/>
      <c r="D22" s="265" t="s">
        <v>14</v>
      </c>
      <c r="E22" s="266"/>
      <c r="F22" s="266"/>
      <c r="G22" s="267"/>
      <c r="H22" s="267"/>
      <c r="I22" s="267"/>
      <c r="J22" s="267"/>
      <c r="K22" s="268"/>
      <c r="L22" s="40">
        <f>L20-L21</f>
        <v>0</v>
      </c>
      <c r="M22" s="76"/>
    </row>
    <row r="23" spans="1:14" ht="17.5" customHeight="1" thickTop="1" x14ac:dyDescent="0.2">
      <c r="A23" s="42"/>
      <c r="B23" s="251" t="s">
        <v>15</v>
      </c>
      <c r="C23" s="251"/>
      <c r="D23" s="305" t="s">
        <v>5</v>
      </c>
      <c r="E23" s="306"/>
      <c r="F23" s="306"/>
      <c r="G23" s="164"/>
      <c r="H23" s="165"/>
      <c r="I23" s="166"/>
      <c r="J23" s="167"/>
      <c r="K23" s="21" t="e">
        <f>((G23*H23*I23)/G23)/I23</f>
        <v>#DIV/0!</v>
      </c>
      <c r="L23" s="20">
        <f>G23*H23*I23</f>
        <v>0</v>
      </c>
      <c r="M23" s="73"/>
      <c r="N23" s="317" t="s">
        <v>65</v>
      </c>
    </row>
    <row r="24" spans="1:14" ht="17.5" customHeight="1" thickBot="1" x14ac:dyDescent="0.25">
      <c r="A24" s="42"/>
      <c r="B24" s="251"/>
      <c r="C24" s="251"/>
      <c r="D24" s="294" t="s">
        <v>6</v>
      </c>
      <c r="E24" s="295"/>
      <c r="F24" s="295"/>
      <c r="G24" s="168"/>
      <c r="H24" s="169"/>
      <c r="I24" s="170"/>
      <c r="J24" s="171"/>
      <c r="K24" s="13" t="e">
        <f t="shared" ref="K24:K26" si="2">((G24*H24*I24)/G24)/I24</f>
        <v>#DIV/0!</v>
      </c>
      <c r="L24" s="14">
        <f t="shared" ref="L24:L26" si="3">G24*H24*I24</f>
        <v>0</v>
      </c>
      <c r="M24" s="73"/>
      <c r="N24" s="317"/>
    </row>
    <row r="25" spans="1:14" ht="45.5" customHeight="1" thickTop="1" x14ac:dyDescent="0.2">
      <c r="A25" s="42"/>
      <c r="B25" s="251"/>
      <c r="C25" s="251"/>
      <c r="D25" s="294" t="s">
        <v>109</v>
      </c>
      <c r="E25" s="295"/>
      <c r="F25" s="295"/>
      <c r="G25" s="168"/>
      <c r="H25" s="169"/>
      <c r="I25" s="172"/>
      <c r="J25" s="32"/>
      <c r="K25" s="13" t="e">
        <f t="shared" si="2"/>
        <v>#DIV/0!</v>
      </c>
      <c r="L25" s="14">
        <f t="shared" si="3"/>
        <v>0</v>
      </c>
      <c r="M25" s="73"/>
      <c r="N25" s="82" t="s">
        <v>84</v>
      </c>
    </row>
    <row r="26" spans="1:14" ht="17.5" customHeight="1" x14ac:dyDescent="0.2">
      <c r="A26" s="42"/>
      <c r="B26" s="251"/>
      <c r="C26" s="251"/>
      <c r="D26" s="294" t="s">
        <v>7</v>
      </c>
      <c r="E26" s="295"/>
      <c r="F26" s="295"/>
      <c r="G26" s="168"/>
      <c r="H26" s="169"/>
      <c r="I26" s="172"/>
      <c r="J26" s="33"/>
      <c r="K26" s="13" t="e">
        <f t="shared" si="2"/>
        <v>#DIV/0!</v>
      </c>
      <c r="L26" s="14">
        <f t="shared" si="3"/>
        <v>0</v>
      </c>
      <c r="M26" s="73"/>
    </row>
    <row r="27" spans="1:14" ht="17.5" customHeight="1" thickBot="1" x14ac:dyDescent="0.25">
      <c r="A27" s="42"/>
      <c r="B27" s="251"/>
      <c r="C27" s="251"/>
      <c r="D27" s="296" t="s">
        <v>8</v>
      </c>
      <c r="E27" s="297"/>
      <c r="F27" s="297"/>
      <c r="G27" s="177"/>
      <c r="H27" s="178"/>
      <c r="I27" s="179"/>
      <c r="J27" s="34"/>
      <c r="K27" s="17" t="e">
        <f>(G27*H27)/G27/I27</f>
        <v>#DIV/0!</v>
      </c>
      <c r="L27" s="24">
        <f>G27*H27</f>
        <v>0</v>
      </c>
      <c r="M27" s="73"/>
    </row>
    <row r="28" spans="1:14" ht="17.5" customHeight="1" thickTop="1" x14ac:dyDescent="0.2">
      <c r="A28" s="42"/>
      <c r="B28" s="251" t="s">
        <v>17</v>
      </c>
      <c r="C28" s="251"/>
      <c r="D28" s="298" t="s">
        <v>5</v>
      </c>
      <c r="E28" s="299"/>
      <c r="F28" s="299"/>
      <c r="G28" s="180"/>
      <c r="H28" s="181"/>
      <c r="I28" s="182"/>
      <c r="J28" s="167"/>
      <c r="K28" s="25" t="e">
        <f>((G28*H28*I28)/G28)/I28</f>
        <v>#DIV/0!</v>
      </c>
      <c r="L28" s="26">
        <f>G28*H28*I28</f>
        <v>0</v>
      </c>
      <c r="M28" s="73"/>
    </row>
    <row r="29" spans="1:14" ht="17.5" customHeight="1" thickBot="1" x14ac:dyDescent="0.25">
      <c r="A29" s="42"/>
      <c r="B29" s="251"/>
      <c r="C29" s="251"/>
      <c r="D29" s="294" t="s">
        <v>6</v>
      </c>
      <c r="E29" s="295"/>
      <c r="F29" s="295"/>
      <c r="G29" s="168"/>
      <c r="H29" s="169"/>
      <c r="I29" s="170"/>
      <c r="J29" s="171"/>
      <c r="K29" s="13" t="e">
        <f t="shared" ref="K29:K31" si="4">((G29*H29*I29)/G29)/I29</f>
        <v>#DIV/0!</v>
      </c>
      <c r="L29" s="14">
        <f t="shared" ref="L29:L31" si="5">G29*H29*I29</f>
        <v>0</v>
      </c>
      <c r="M29" s="73"/>
    </row>
    <row r="30" spans="1:14" ht="40" customHeight="1" thickTop="1" x14ac:dyDescent="0.2">
      <c r="A30" s="42"/>
      <c r="B30" s="251"/>
      <c r="C30" s="251"/>
      <c r="D30" s="294" t="s">
        <v>109</v>
      </c>
      <c r="E30" s="295"/>
      <c r="F30" s="295"/>
      <c r="G30" s="168"/>
      <c r="H30" s="169"/>
      <c r="I30" s="172"/>
      <c r="J30" s="32"/>
      <c r="K30" s="13" t="e">
        <f t="shared" si="4"/>
        <v>#DIV/0!</v>
      </c>
      <c r="L30" s="14">
        <f t="shared" si="5"/>
        <v>0</v>
      </c>
      <c r="M30" s="73"/>
    </row>
    <row r="31" spans="1:14" ht="17.5" customHeight="1" x14ac:dyDescent="0.2">
      <c r="A31" s="42"/>
      <c r="B31" s="251"/>
      <c r="C31" s="251"/>
      <c r="D31" s="294" t="s">
        <v>7</v>
      </c>
      <c r="E31" s="295"/>
      <c r="F31" s="295"/>
      <c r="G31" s="168"/>
      <c r="H31" s="169"/>
      <c r="I31" s="172"/>
      <c r="J31" s="33"/>
      <c r="K31" s="13" t="e">
        <f t="shared" si="4"/>
        <v>#DIV/0!</v>
      </c>
      <c r="L31" s="14">
        <f t="shared" si="5"/>
        <v>0</v>
      </c>
      <c r="M31" s="73"/>
    </row>
    <row r="32" spans="1:14" ht="17.5" customHeight="1" thickBot="1" x14ac:dyDescent="0.25">
      <c r="A32" s="42"/>
      <c r="B32" s="251"/>
      <c r="C32" s="251"/>
      <c r="D32" s="296" t="s">
        <v>8</v>
      </c>
      <c r="E32" s="297"/>
      <c r="F32" s="297"/>
      <c r="G32" s="177"/>
      <c r="H32" s="178"/>
      <c r="I32" s="179"/>
      <c r="J32" s="34"/>
      <c r="K32" s="17" t="e">
        <f>(G32*H32)/G32/I32</f>
        <v>#DIV/0!</v>
      </c>
      <c r="L32" s="24">
        <f>G32*H32</f>
        <v>0</v>
      </c>
      <c r="M32" s="73"/>
    </row>
    <row r="33" spans="1:13" ht="17.5" customHeight="1" thickTop="1" x14ac:dyDescent="0.2">
      <c r="A33" s="42"/>
      <c r="B33" s="251" t="s">
        <v>16</v>
      </c>
      <c r="C33" s="251"/>
      <c r="D33" s="298" t="s">
        <v>5</v>
      </c>
      <c r="E33" s="299"/>
      <c r="F33" s="299"/>
      <c r="G33" s="180"/>
      <c r="H33" s="181"/>
      <c r="I33" s="182"/>
      <c r="J33" s="167"/>
      <c r="K33" s="25" t="e">
        <f>((G33*H33*I33)/G33)/I33</f>
        <v>#DIV/0!</v>
      </c>
      <c r="L33" s="26">
        <f>G33*H33*I33</f>
        <v>0</v>
      </c>
      <c r="M33" s="73"/>
    </row>
    <row r="34" spans="1:13" ht="17.5" customHeight="1" thickBot="1" x14ac:dyDescent="0.25">
      <c r="A34" s="42"/>
      <c r="B34" s="251"/>
      <c r="C34" s="251"/>
      <c r="D34" s="294" t="s">
        <v>6</v>
      </c>
      <c r="E34" s="295"/>
      <c r="F34" s="295"/>
      <c r="G34" s="168"/>
      <c r="H34" s="169"/>
      <c r="I34" s="170"/>
      <c r="J34" s="171"/>
      <c r="K34" s="13" t="e">
        <f>((G34*H34*I34)/G34)/I34</f>
        <v>#DIV/0!</v>
      </c>
      <c r="L34" s="14">
        <f>G34*H34*I34</f>
        <v>0</v>
      </c>
      <c r="M34" s="73"/>
    </row>
    <row r="35" spans="1:13" ht="40" customHeight="1" thickTop="1" x14ac:dyDescent="0.2">
      <c r="A35" s="42"/>
      <c r="B35" s="251"/>
      <c r="C35" s="251"/>
      <c r="D35" s="294" t="s">
        <v>109</v>
      </c>
      <c r="E35" s="295"/>
      <c r="F35" s="295"/>
      <c r="G35" s="168"/>
      <c r="H35" s="169"/>
      <c r="I35" s="172"/>
      <c r="J35" s="32"/>
      <c r="K35" s="13" t="e">
        <f>((G35*H35*I35)/G35)/I35</f>
        <v>#DIV/0!</v>
      </c>
      <c r="L35" s="14">
        <f>G35*H35*I35</f>
        <v>0</v>
      </c>
      <c r="M35" s="73"/>
    </row>
    <row r="36" spans="1:13" ht="17.5" customHeight="1" x14ac:dyDescent="0.2">
      <c r="A36" s="42"/>
      <c r="B36" s="251"/>
      <c r="C36" s="251"/>
      <c r="D36" s="294" t="s">
        <v>7</v>
      </c>
      <c r="E36" s="295"/>
      <c r="F36" s="295"/>
      <c r="G36" s="168"/>
      <c r="H36" s="169"/>
      <c r="I36" s="172"/>
      <c r="J36" s="33"/>
      <c r="K36" s="13" t="e">
        <f>((G36*H36*I36)/G36)/I36</f>
        <v>#DIV/0!</v>
      </c>
      <c r="L36" s="14">
        <f>G36*H36*I36</f>
        <v>0</v>
      </c>
      <c r="M36" s="73"/>
    </row>
    <row r="37" spans="1:13" ht="17.5" customHeight="1" thickBot="1" x14ac:dyDescent="0.25">
      <c r="A37" s="42"/>
      <c r="B37" s="251"/>
      <c r="C37" s="251"/>
      <c r="D37" s="296" t="s">
        <v>8</v>
      </c>
      <c r="E37" s="297"/>
      <c r="F37" s="297"/>
      <c r="G37" s="177"/>
      <c r="H37" s="178"/>
      <c r="I37" s="179"/>
      <c r="J37" s="34"/>
      <c r="K37" s="17" t="e">
        <f>(G37*H37)/G37/I37</f>
        <v>#DIV/0!</v>
      </c>
      <c r="L37" s="24">
        <f>G37*H37</f>
        <v>0</v>
      </c>
      <c r="M37" s="73"/>
    </row>
    <row r="38" spans="1:13" ht="17.5" customHeight="1" thickTop="1" x14ac:dyDescent="0.2">
      <c r="A38" s="42"/>
      <c r="B38" s="251" t="s">
        <v>18</v>
      </c>
      <c r="C38" s="251"/>
      <c r="D38" s="298" t="s">
        <v>5</v>
      </c>
      <c r="E38" s="299"/>
      <c r="F38" s="299"/>
      <c r="G38" s="180"/>
      <c r="H38" s="181"/>
      <c r="I38" s="182"/>
      <c r="J38" s="167"/>
      <c r="K38" s="25" t="e">
        <f>((G38*H38*I38)/G38)/I38</f>
        <v>#DIV/0!</v>
      </c>
      <c r="L38" s="26">
        <f>G38*H38*I38</f>
        <v>0</v>
      </c>
      <c r="M38" s="73"/>
    </row>
    <row r="39" spans="1:13" ht="17.5" customHeight="1" thickBot="1" x14ac:dyDescent="0.25">
      <c r="A39" s="42"/>
      <c r="B39" s="251"/>
      <c r="C39" s="251"/>
      <c r="D39" s="294" t="s">
        <v>6</v>
      </c>
      <c r="E39" s="295"/>
      <c r="F39" s="295"/>
      <c r="G39" s="168"/>
      <c r="H39" s="169"/>
      <c r="I39" s="170"/>
      <c r="J39" s="171"/>
      <c r="K39" s="13" t="e">
        <f>((G39*H39*I39)/G39)/I39</f>
        <v>#DIV/0!</v>
      </c>
      <c r="L39" s="14">
        <f>G39*H39*I39</f>
        <v>0</v>
      </c>
      <c r="M39" s="73"/>
    </row>
    <row r="40" spans="1:13" ht="42.5" customHeight="1" thickTop="1" x14ac:dyDescent="0.2">
      <c r="A40" s="42"/>
      <c r="B40" s="251"/>
      <c r="C40" s="251"/>
      <c r="D40" s="294" t="s">
        <v>109</v>
      </c>
      <c r="E40" s="295"/>
      <c r="F40" s="295"/>
      <c r="G40" s="168"/>
      <c r="H40" s="169"/>
      <c r="I40" s="172"/>
      <c r="J40" s="32"/>
      <c r="K40" s="13" t="e">
        <f>((G40*H40*I40)/G40)/I40</f>
        <v>#DIV/0!</v>
      </c>
      <c r="L40" s="14">
        <f>G40*H40*I40</f>
        <v>0</v>
      </c>
      <c r="M40" s="73"/>
    </row>
    <row r="41" spans="1:13" ht="17.5" customHeight="1" x14ac:dyDescent="0.2">
      <c r="A41" s="42"/>
      <c r="B41" s="251"/>
      <c r="C41" s="251"/>
      <c r="D41" s="294" t="s">
        <v>7</v>
      </c>
      <c r="E41" s="295"/>
      <c r="F41" s="295"/>
      <c r="G41" s="168"/>
      <c r="H41" s="169"/>
      <c r="I41" s="172"/>
      <c r="J41" s="33"/>
      <c r="K41" s="13" t="e">
        <f>((G41*H41*I41)/G41)/I41</f>
        <v>#DIV/0!</v>
      </c>
      <c r="L41" s="14">
        <f>G41*H41*I41</f>
        <v>0</v>
      </c>
      <c r="M41" s="73"/>
    </row>
    <row r="42" spans="1:13" ht="17.5" customHeight="1" thickBot="1" x14ac:dyDescent="0.25">
      <c r="A42" s="42"/>
      <c r="B42" s="251"/>
      <c r="C42" s="251"/>
      <c r="D42" s="296" t="s">
        <v>8</v>
      </c>
      <c r="E42" s="297"/>
      <c r="F42" s="297"/>
      <c r="G42" s="177"/>
      <c r="H42" s="178"/>
      <c r="I42" s="179"/>
      <c r="J42" s="34"/>
      <c r="K42" s="17" t="e">
        <f>(G42*H42)/G42/I42</f>
        <v>#DIV/0!</v>
      </c>
      <c r="L42" s="24">
        <f>G42*H42</f>
        <v>0</v>
      </c>
      <c r="M42" s="73"/>
    </row>
    <row r="43" spans="1:13" ht="17.5" customHeight="1" thickTop="1" x14ac:dyDescent="0.2">
      <c r="A43" s="42"/>
      <c r="B43" s="251" t="s">
        <v>19</v>
      </c>
      <c r="C43" s="251"/>
      <c r="D43" s="298" t="s">
        <v>5</v>
      </c>
      <c r="E43" s="299"/>
      <c r="F43" s="299"/>
      <c r="G43" s="180"/>
      <c r="H43" s="181"/>
      <c r="I43" s="182"/>
      <c r="J43" s="167"/>
      <c r="K43" s="25" t="e">
        <f>((G43*H43*I43)/G43)/I43</f>
        <v>#DIV/0!</v>
      </c>
      <c r="L43" s="26">
        <f>G43*H43*I43</f>
        <v>0</v>
      </c>
      <c r="M43" s="73"/>
    </row>
    <row r="44" spans="1:13" ht="17.5" customHeight="1" thickBot="1" x14ac:dyDescent="0.25">
      <c r="A44" s="42"/>
      <c r="B44" s="251"/>
      <c r="C44" s="251"/>
      <c r="D44" s="294" t="s">
        <v>6</v>
      </c>
      <c r="E44" s="295"/>
      <c r="F44" s="295"/>
      <c r="G44" s="168"/>
      <c r="H44" s="169"/>
      <c r="I44" s="170"/>
      <c r="J44" s="171"/>
      <c r="K44" s="13" t="e">
        <f>((G44*H44*I44)/G44)/I44</f>
        <v>#DIV/0!</v>
      </c>
      <c r="L44" s="14">
        <f>G44*H44*I44</f>
        <v>0</v>
      </c>
      <c r="M44" s="73"/>
    </row>
    <row r="45" spans="1:13" ht="41" customHeight="1" thickTop="1" x14ac:dyDescent="0.2">
      <c r="A45" s="42"/>
      <c r="B45" s="251"/>
      <c r="C45" s="251"/>
      <c r="D45" s="294" t="s">
        <v>109</v>
      </c>
      <c r="E45" s="295"/>
      <c r="F45" s="295"/>
      <c r="G45" s="168"/>
      <c r="H45" s="169"/>
      <c r="I45" s="172"/>
      <c r="J45" s="32"/>
      <c r="K45" s="13" t="e">
        <f>((G45*H45*I45)/G45)/I45</f>
        <v>#DIV/0!</v>
      </c>
      <c r="L45" s="14">
        <f>G45*H45*I45</f>
        <v>0</v>
      </c>
      <c r="M45" s="73"/>
    </row>
    <row r="46" spans="1:13" ht="17.5" customHeight="1" x14ac:dyDescent="0.2">
      <c r="A46" s="42"/>
      <c r="B46" s="251"/>
      <c r="C46" s="251"/>
      <c r="D46" s="294" t="s">
        <v>7</v>
      </c>
      <c r="E46" s="295"/>
      <c r="F46" s="295"/>
      <c r="G46" s="168"/>
      <c r="H46" s="169"/>
      <c r="I46" s="172"/>
      <c r="J46" s="33"/>
      <c r="K46" s="13" t="e">
        <f>((G46*H46*I46)/G46)/I46</f>
        <v>#DIV/0!</v>
      </c>
      <c r="L46" s="14">
        <f>G46*H46*I46</f>
        <v>0</v>
      </c>
      <c r="M46" s="73"/>
    </row>
    <row r="47" spans="1:13" ht="17.5" customHeight="1" thickBot="1" x14ac:dyDescent="0.25">
      <c r="A47" s="42"/>
      <c r="B47" s="251"/>
      <c r="C47" s="251"/>
      <c r="D47" s="296" t="s">
        <v>8</v>
      </c>
      <c r="E47" s="297"/>
      <c r="F47" s="297"/>
      <c r="G47" s="177"/>
      <c r="H47" s="178"/>
      <c r="I47" s="179"/>
      <c r="J47" s="34"/>
      <c r="K47" s="17" t="e">
        <f>(G47*H47)/G47/I47</f>
        <v>#DIV/0!</v>
      </c>
      <c r="L47" s="24">
        <f>G47*H47</f>
        <v>0</v>
      </c>
      <c r="M47" s="73"/>
    </row>
    <row r="48" spans="1:13" ht="17.5" customHeight="1" thickTop="1" x14ac:dyDescent="0.2">
      <c r="A48" s="42"/>
      <c r="B48" s="251" t="s">
        <v>26</v>
      </c>
      <c r="C48" s="251"/>
      <c r="D48" s="298" t="s">
        <v>5</v>
      </c>
      <c r="E48" s="299"/>
      <c r="F48" s="299"/>
      <c r="G48" s="180"/>
      <c r="H48" s="181"/>
      <c r="I48" s="182"/>
      <c r="J48" s="167"/>
      <c r="K48" s="25" t="e">
        <f>((G48*H48*I48)/G48)/I48</f>
        <v>#DIV/0!</v>
      </c>
      <c r="L48" s="26">
        <f>G48*H48*I48</f>
        <v>0</v>
      </c>
      <c r="M48" s="73"/>
    </row>
    <row r="49" spans="1:14" ht="17.5" customHeight="1" thickBot="1" x14ac:dyDescent="0.25">
      <c r="A49" s="42"/>
      <c r="B49" s="251"/>
      <c r="C49" s="251"/>
      <c r="D49" s="294" t="s">
        <v>6</v>
      </c>
      <c r="E49" s="295"/>
      <c r="F49" s="295"/>
      <c r="G49" s="168"/>
      <c r="H49" s="169"/>
      <c r="I49" s="170"/>
      <c r="J49" s="171"/>
      <c r="K49" s="13" t="e">
        <f>((G49*H49*I49)/G49)/I49</f>
        <v>#DIV/0!</v>
      </c>
      <c r="L49" s="14">
        <f>G49*H49*I49</f>
        <v>0</v>
      </c>
      <c r="M49" s="73"/>
    </row>
    <row r="50" spans="1:14" ht="41" customHeight="1" thickTop="1" x14ac:dyDescent="0.2">
      <c r="A50" s="42"/>
      <c r="B50" s="251"/>
      <c r="C50" s="251"/>
      <c r="D50" s="294" t="s">
        <v>109</v>
      </c>
      <c r="E50" s="295"/>
      <c r="F50" s="295"/>
      <c r="G50" s="168"/>
      <c r="H50" s="169"/>
      <c r="I50" s="172"/>
      <c r="J50" s="32"/>
      <c r="K50" s="13" t="e">
        <f>((G50*H50*I50)/G50)/I50</f>
        <v>#DIV/0!</v>
      </c>
      <c r="L50" s="14">
        <f>G50*H50*I50</f>
        <v>0</v>
      </c>
      <c r="M50" s="73"/>
    </row>
    <row r="51" spans="1:14" ht="17.5" customHeight="1" x14ac:dyDescent="0.2">
      <c r="A51" s="42"/>
      <c r="B51" s="251"/>
      <c r="C51" s="251"/>
      <c r="D51" s="294" t="s">
        <v>7</v>
      </c>
      <c r="E51" s="295"/>
      <c r="F51" s="295"/>
      <c r="G51" s="168"/>
      <c r="H51" s="169"/>
      <c r="I51" s="183"/>
      <c r="J51" s="33"/>
      <c r="K51" s="13" t="e">
        <f>((G51*H51*I51)/G51)/I51</f>
        <v>#DIV/0!</v>
      </c>
      <c r="L51" s="14">
        <f>G51*H51*I51</f>
        <v>0</v>
      </c>
      <c r="M51" s="73"/>
    </row>
    <row r="52" spans="1:14" ht="17.5" customHeight="1" thickBot="1" x14ac:dyDescent="0.25">
      <c r="A52" s="42"/>
      <c r="B52" s="251"/>
      <c r="C52" s="251"/>
      <c r="D52" s="296" t="s">
        <v>8</v>
      </c>
      <c r="E52" s="297"/>
      <c r="F52" s="297"/>
      <c r="G52" s="177"/>
      <c r="H52" s="178"/>
      <c r="I52" s="179"/>
      <c r="J52" s="34"/>
      <c r="K52" s="17" t="e">
        <f>(G52*H52)/G52/I52</f>
        <v>#DIV/0!</v>
      </c>
      <c r="L52" s="24">
        <f>G52*H52</f>
        <v>0</v>
      </c>
      <c r="M52" s="73"/>
    </row>
    <row r="53" spans="1:14" ht="17.5" customHeight="1" thickTop="1" x14ac:dyDescent="0.2">
      <c r="A53" s="42"/>
      <c r="B53" s="251" t="s">
        <v>108</v>
      </c>
      <c r="C53" s="251"/>
      <c r="D53" s="298" t="s">
        <v>5</v>
      </c>
      <c r="E53" s="299"/>
      <c r="F53" s="299"/>
      <c r="G53" s="180"/>
      <c r="H53" s="181"/>
      <c r="I53" s="182"/>
      <c r="J53" s="167"/>
      <c r="K53" s="25" t="e">
        <f>((G53*H53*I53)/G53)/I53</f>
        <v>#DIV/0!</v>
      </c>
      <c r="L53" s="26">
        <f>G53*H53*I53</f>
        <v>0</v>
      </c>
      <c r="M53" s="73"/>
    </row>
    <row r="54" spans="1:14" ht="17.5" customHeight="1" thickBot="1" x14ac:dyDescent="0.25">
      <c r="A54" s="42"/>
      <c r="B54" s="251"/>
      <c r="C54" s="251"/>
      <c r="D54" s="294" t="s">
        <v>6</v>
      </c>
      <c r="E54" s="295"/>
      <c r="F54" s="295"/>
      <c r="G54" s="168"/>
      <c r="H54" s="169"/>
      <c r="I54" s="170"/>
      <c r="J54" s="171"/>
      <c r="K54" s="13" t="e">
        <f>((G54*H54*I54)/G54)/I54</f>
        <v>#DIV/0!</v>
      </c>
      <c r="L54" s="14">
        <f>G54*H54*I54</f>
        <v>0</v>
      </c>
      <c r="M54" s="73"/>
    </row>
    <row r="55" spans="1:14" ht="40" customHeight="1" thickTop="1" x14ac:dyDescent="0.2">
      <c r="A55" s="42"/>
      <c r="B55" s="251"/>
      <c r="C55" s="251"/>
      <c r="D55" s="294" t="s">
        <v>109</v>
      </c>
      <c r="E55" s="295"/>
      <c r="F55" s="295"/>
      <c r="G55" s="168"/>
      <c r="H55" s="169"/>
      <c r="I55" s="172"/>
      <c r="J55" s="32"/>
      <c r="K55" s="13" t="e">
        <f>((G55*H55*I55)/G55)/I55</f>
        <v>#DIV/0!</v>
      </c>
      <c r="L55" s="14">
        <f>G55*H55*I55</f>
        <v>0</v>
      </c>
      <c r="M55" s="73"/>
    </row>
    <row r="56" spans="1:14" ht="17.5" customHeight="1" x14ac:dyDescent="0.2">
      <c r="A56" s="42"/>
      <c r="B56" s="251"/>
      <c r="C56" s="251"/>
      <c r="D56" s="294" t="s">
        <v>7</v>
      </c>
      <c r="E56" s="295"/>
      <c r="F56" s="295"/>
      <c r="G56" s="168"/>
      <c r="H56" s="169"/>
      <c r="I56" s="172"/>
      <c r="J56" s="33"/>
      <c r="K56" s="13" t="e">
        <f>((G56*H56*I56)/G56)/I56</f>
        <v>#DIV/0!</v>
      </c>
      <c r="L56" s="14">
        <f>G56*H56*I56</f>
        <v>0</v>
      </c>
      <c r="M56" s="73"/>
    </row>
    <row r="57" spans="1:14" ht="17.5" customHeight="1" thickBot="1" x14ac:dyDescent="0.25">
      <c r="A57" s="42"/>
      <c r="B57" s="252"/>
      <c r="C57" s="251"/>
      <c r="D57" s="296" t="s">
        <v>8</v>
      </c>
      <c r="E57" s="297"/>
      <c r="F57" s="297"/>
      <c r="G57" s="177"/>
      <c r="H57" s="178"/>
      <c r="I57" s="179"/>
      <c r="J57" s="34"/>
      <c r="K57" s="17" t="e">
        <f>(G57*H57)/G57/I57</f>
        <v>#DIV/0!</v>
      </c>
      <c r="L57" s="24">
        <f>G57*H57</f>
        <v>0</v>
      </c>
      <c r="M57" s="73"/>
    </row>
    <row r="58" spans="1:14" ht="17.5" customHeight="1" thickTop="1" x14ac:dyDescent="0.2">
      <c r="A58" s="42"/>
      <c r="B58" s="43"/>
      <c r="C58" s="251" t="s">
        <v>103</v>
      </c>
      <c r="D58" s="298" t="s">
        <v>5</v>
      </c>
      <c r="E58" s="299"/>
      <c r="F58" s="299"/>
      <c r="G58" s="180"/>
      <c r="H58" s="181"/>
      <c r="I58" s="182"/>
      <c r="J58" s="167"/>
      <c r="K58" s="25" t="e">
        <f>((G58*H58*I58)/G58)/I58</f>
        <v>#DIV/0!</v>
      </c>
      <c r="L58" s="26">
        <f>G58*H58*I58</f>
        <v>0</v>
      </c>
      <c r="M58" s="73"/>
      <c r="N58" t="s">
        <v>83</v>
      </c>
    </row>
    <row r="59" spans="1:14" ht="17.5" customHeight="1" thickBot="1" x14ac:dyDescent="0.25">
      <c r="A59" s="42"/>
      <c r="B59" s="43"/>
      <c r="C59" s="251"/>
      <c r="D59" s="294" t="s">
        <v>6</v>
      </c>
      <c r="E59" s="295"/>
      <c r="F59" s="295"/>
      <c r="G59" s="168"/>
      <c r="H59" s="169"/>
      <c r="I59" s="170"/>
      <c r="J59" s="171"/>
      <c r="K59" s="13" t="e">
        <f>((G59*H59*I59)/G59)/I59</f>
        <v>#DIV/0!</v>
      </c>
      <c r="L59" s="14">
        <f>G59*H59*I59</f>
        <v>0</v>
      </c>
      <c r="M59" s="73"/>
    </row>
    <row r="60" spans="1:14" ht="41.5" customHeight="1" thickTop="1" x14ac:dyDescent="0.2">
      <c r="A60" s="42"/>
      <c r="B60" s="43"/>
      <c r="C60" s="251"/>
      <c r="D60" s="294" t="s">
        <v>109</v>
      </c>
      <c r="E60" s="295"/>
      <c r="F60" s="295"/>
      <c r="G60" s="168"/>
      <c r="H60" s="169"/>
      <c r="I60" s="172"/>
      <c r="J60" s="32"/>
      <c r="K60" s="13" t="e">
        <f>((G60*H60*I60)/G60)/I60</f>
        <v>#DIV/0!</v>
      </c>
      <c r="L60" s="14">
        <f>G60*H60*I60</f>
        <v>0</v>
      </c>
      <c r="M60" s="73"/>
    </row>
    <row r="61" spans="1:14" ht="17.5" customHeight="1" x14ac:dyDescent="0.2">
      <c r="A61" s="42"/>
      <c r="B61" s="43"/>
      <c r="C61" s="251"/>
      <c r="D61" s="294" t="s">
        <v>7</v>
      </c>
      <c r="E61" s="295"/>
      <c r="F61" s="295"/>
      <c r="G61" s="168"/>
      <c r="H61" s="169"/>
      <c r="I61" s="172"/>
      <c r="J61" s="33"/>
      <c r="K61" s="13" t="e">
        <f>((G61*H61*I61)/G61)/I61</f>
        <v>#DIV/0!</v>
      </c>
      <c r="L61" s="14">
        <f>G61*H61*I61</f>
        <v>0</v>
      </c>
      <c r="M61" s="73"/>
    </row>
    <row r="62" spans="1:14" ht="17.5" customHeight="1" thickBot="1" x14ac:dyDescent="0.25">
      <c r="A62" s="42"/>
      <c r="B62" s="43"/>
      <c r="C62" s="251"/>
      <c r="D62" s="296" t="s">
        <v>8</v>
      </c>
      <c r="E62" s="297"/>
      <c r="F62" s="297"/>
      <c r="G62" s="177"/>
      <c r="H62" s="178"/>
      <c r="I62" s="179"/>
      <c r="J62" s="34"/>
      <c r="K62" s="17" t="e">
        <f>(G62*H62)/G62/I62</f>
        <v>#DIV/0!</v>
      </c>
      <c r="L62" s="24">
        <f>G62*H62</f>
        <v>0</v>
      </c>
      <c r="M62" s="73"/>
    </row>
    <row r="63" spans="1:14" ht="17.5" customHeight="1" thickTop="1" x14ac:dyDescent="0.2">
      <c r="A63" s="42"/>
      <c r="B63" s="43"/>
      <c r="C63" s="251" t="s">
        <v>104</v>
      </c>
      <c r="D63" s="298" t="s">
        <v>5</v>
      </c>
      <c r="E63" s="299"/>
      <c r="F63" s="299"/>
      <c r="G63" s="180"/>
      <c r="H63" s="181"/>
      <c r="I63" s="182"/>
      <c r="J63" s="167"/>
      <c r="K63" s="25" t="e">
        <f>((G63*H63*I63)/G63)/I63</f>
        <v>#DIV/0!</v>
      </c>
      <c r="L63" s="26">
        <f>G63*H63*I63</f>
        <v>0</v>
      </c>
      <c r="M63" s="73"/>
      <c r="N63" t="s">
        <v>83</v>
      </c>
    </row>
    <row r="64" spans="1:14" ht="17.5" customHeight="1" thickBot="1" x14ac:dyDescent="0.25">
      <c r="A64" s="42"/>
      <c r="B64" s="43"/>
      <c r="C64" s="251"/>
      <c r="D64" s="294" t="s">
        <v>6</v>
      </c>
      <c r="E64" s="295"/>
      <c r="F64" s="295"/>
      <c r="G64" s="168"/>
      <c r="H64" s="169"/>
      <c r="I64" s="170"/>
      <c r="J64" s="171"/>
      <c r="K64" s="13" t="e">
        <f>((G64*H64*I64)/G64)/I64</f>
        <v>#DIV/0!</v>
      </c>
      <c r="L64" s="14">
        <f>G64*H64*I64</f>
        <v>0</v>
      </c>
      <c r="M64" s="73"/>
    </row>
    <row r="65" spans="1:14" ht="41" customHeight="1" thickTop="1" x14ac:dyDescent="0.2">
      <c r="A65" s="42"/>
      <c r="B65" s="43"/>
      <c r="C65" s="251"/>
      <c r="D65" s="294" t="s">
        <v>109</v>
      </c>
      <c r="E65" s="295"/>
      <c r="F65" s="295"/>
      <c r="G65" s="168"/>
      <c r="H65" s="169"/>
      <c r="I65" s="172"/>
      <c r="J65" s="32"/>
      <c r="K65" s="13" t="e">
        <f>((G65*H65*I65)/G65)/I65</f>
        <v>#DIV/0!</v>
      </c>
      <c r="L65" s="14">
        <f>G65*H65*I65</f>
        <v>0</v>
      </c>
      <c r="M65" s="73"/>
    </row>
    <row r="66" spans="1:14" ht="17.5" customHeight="1" x14ac:dyDescent="0.2">
      <c r="A66" s="42"/>
      <c r="B66" s="43"/>
      <c r="C66" s="251"/>
      <c r="D66" s="294" t="s">
        <v>7</v>
      </c>
      <c r="E66" s="295"/>
      <c r="F66" s="295"/>
      <c r="G66" s="168"/>
      <c r="H66" s="169"/>
      <c r="I66" s="172"/>
      <c r="J66" s="33"/>
      <c r="K66" s="13" t="e">
        <f>((G66*H66*I66)/G66)/I66</f>
        <v>#DIV/0!</v>
      </c>
      <c r="L66" s="14">
        <f>G66*H66*I66</f>
        <v>0</v>
      </c>
      <c r="M66" s="73"/>
    </row>
    <row r="67" spans="1:14" ht="17.5" customHeight="1" thickBot="1" x14ac:dyDescent="0.25">
      <c r="A67" s="42"/>
      <c r="B67" s="43"/>
      <c r="C67" s="251"/>
      <c r="D67" s="296" t="s">
        <v>8</v>
      </c>
      <c r="E67" s="297"/>
      <c r="F67" s="297"/>
      <c r="G67" s="177"/>
      <c r="H67" s="178"/>
      <c r="I67" s="179"/>
      <c r="J67" s="34"/>
      <c r="K67" s="17" t="e">
        <f>(G67*H67)/G67/I67</f>
        <v>#DIV/0!</v>
      </c>
      <c r="L67" s="24">
        <f>G67*H67</f>
        <v>0</v>
      </c>
      <c r="M67" s="73"/>
    </row>
    <row r="68" spans="1:14" ht="17.5" customHeight="1" thickTop="1" x14ac:dyDescent="0.2">
      <c r="A68" s="42"/>
      <c r="B68" s="43"/>
      <c r="C68" s="251" t="s">
        <v>105</v>
      </c>
      <c r="D68" s="298" t="s">
        <v>5</v>
      </c>
      <c r="E68" s="299"/>
      <c r="F68" s="299"/>
      <c r="G68" s="180"/>
      <c r="H68" s="181"/>
      <c r="I68" s="182"/>
      <c r="J68" s="167"/>
      <c r="K68" s="25" t="e">
        <f>((G68*H68*I68)/G68)/I68</f>
        <v>#DIV/0!</v>
      </c>
      <c r="L68" s="26">
        <f>G68*H68*I68</f>
        <v>0</v>
      </c>
      <c r="M68" s="73"/>
      <c r="N68" t="s">
        <v>83</v>
      </c>
    </row>
    <row r="69" spans="1:14" ht="17.5" customHeight="1" thickBot="1" x14ac:dyDescent="0.25">
      <c r="A69" s="42"/>
      <c r="B69" s="43"/>
      <c r="C69" s="251"/>
      <c r="D69" s="294" t="s">
        <v>6</v>
      </c>
      <c r="E69" s="295"/>
      <c r="F69" s="295"/>
      <c r="G69" s="168"/>
      <c r="H69" s="169"/>
      <c r="I69" s="170"/>
      <c r="J69" s="171"/>
      <c r="K69" s="13" t="e">
        <f>((G69*H69*I69)/G69)/I69</f>
        <v>#DIV/0!</v>
      </c>
      <c r="L69" s="14">
        <f>G69*H69*I69</f>
        <v>0</v>
      </c>
      <c r="M69" s="73"/>
    </row>
    <row r="70" spans="1:14" ht="41.5" customHeight="1" thickTop="1" x14ac:dyDescent="0.2">
      <c r="A70" s="42"/>
      <c r="B70" s="43"/>
      <c r="C70" s="251"/>
      <c r="D70" s="294" t="s">
        <v>109</v>
      </c>
      <c r="E70" s="295"/>
      <c r="F70" s="295"/>
      <c r="G70" s="168"/>
      <c r="H70" s="169"/>
      <c r="I70" s="172"/>
      <c r="J70" s="32"/>
      <c r="K70" s="13" t="e">
        <f>((G70*H70*I70)/G70)/I70</f>
        <v>#DIV/0!</v>
      </c>
      <c r="L70" s="14">
        <f>G70*H70*I70</f>
        <v>0</v>
      </c>
      <c r="M70" s="73"/>
    </row>
    <row r="71" spans="1:14" ht="17.5" customHeight="1" x14ac:dyDescent="0.2">
      <c r="A71" s="42"/>
      <c r="B71" s="43"/>
      <c r="C71" s="251"/>
      <c r="D71" s="294" t="s">
        <v>7</v>
      </c>
      <c r="E71" s="295"/>
      <c r="F71" s="295"/>
      <c r="G71" s="168"/>
      <c r="H71" s="169"/>
      <c r="I71" s="172"/>
      <c r="J71" s="33"/>
      <c r="K71" s="13" t="e">
        <f>((G71*H71*I71)/G71)/I71</f>
        <v>#DIV/0!</v>
      </c>
      <c r="L71" s="14">
        <f>G71*H71*I71</f>
        <v>0</v>
      </c>
      <c r="M71" s="73"/>
    </row>
    <row r="72" spans="1:14" ht="17.5" customHeight="1" thickBot="1" x14ac:dyDescent="0.25">
      <c r="A72" s="42"/>
      <c r="B72" s="44"/>
      <c r="C72" s="251"/>
      <c r="D72" s="296" t="s">
        <v>8</v>
      </c>
      <c r="E72" s="297"/>
      <c r="F72" s="297"/>
      <c r="G72" s="177"/>
      <c r="H72" s="178"/>
      <c r="I72" s="179"/>
      <c r="J72" s="34"/>
      <c r="K72" s="17" t="e">
        <f>(G72*H72)/G72/I72</f>
        <v>#DIV/0!</v>
      </c>
      <c r="L72" s="24">
        <f>G72*H72</f>
        <v>0</v>
      </c>
      <c r="M72" s="73"/>
    </row>
    <row r="73" spans="1:14" ht="17.5" customHeight="1" thickTop="1" x14ac:dyDescent="0.2">
      <c r="A73" s="42"/>
      <c r="B73" s="309" t="s">
        <v>20</v>
      </c>
      <c r="C73" s="310"/>
      <c r="D73" s="298" t="s">
        <v>5</v>
      </c>
      <c r="E73" s="299"/>
      <c r="F73" s="299"/>
      <c r="G73" s="180"/>
      <c r="H73" s="181"/>
      <c r="I73" s="182"/>
      <c r="J73" s="167"/>
      <c r="K73" s="25" t="e">
        <f>((G73*H73*I73)/G73)/I73</f>
        <v>#DIV/0!</v>
      </c>
      <c r="L73" s="26">
        <f>G73*H73*I73</f>
        <v>0</v>
      </c>
      <c r="M73" s="73"/>
    </row>
    <row r="74" spans="1:14" ht="17.5" customHeight="1" thickBot="1" x14ac:dyDescent="0.25">
      <c r="A74" s="42"/>
      <c r="B74" s="309"/>
      <c r="C74" s="310"/>
      <c r="D74" s="294" t="s">
        <v>6</v>
      </c>
      <c r="E74" s="295"/>
      <c r="F74" s="295"/>
      <c r="G74" s="168"/>
      <c r="H74" s="169"/>
      <c r="I74" s="170"/>
      <c r="J74" s="171"/>
      <c r="K74" s="13" t="e">
        <f>((G74*H74*I74)/G74)/I74</f>
        <v>#DIV/0!</v>
      </c>
      <c r="L74" s="14">
        <f>G74*H74*I74</f>
        <v>0</v>
      </c>
      <c r="M74" s="73"/>
    </row>
    <row r="75" spans="1:14" ht="42.5" customHeight="1" thickTop="1" x14ac:dyDescent="0.2">
      <c r="A75" s="42"/>
      <c r="B75" s="309"/>
      <c r="C75" s="310"/>
      <c r="D75" s="294" t="s">
        <v>109</v>
      </c>
      <c r="E75" s="295"/>
      <c r="F75" s="295"/>
      <c r="G75" s="168"/>
      <c r="H75" s="169"/>
      <c r="I75" s="172"/>
      <c r="J75" s="32"/>
      <c r="K75" s="13" t="e">
        <f>((G75*H75*I75)/G75)/I75</f>
        <v>#DIV/0!</v>
      </c>
      <c r="L75" s="14">
        <f>G75*H75*I75</f>
        <v>0</v>
      </c>
      <c r="M75" s="73"/>
    </row>
    <row r="76" spans="1:14" ht="17.5" customHeight="1" x14ac:dyDescent="0.2">
      <c r="A76" s="42"/>
      <c r="B76" s="309"/>
      <c r="C76" s="310"/>
      <c r="D76" s="294" t="s">
        <v>7</v>
      </c>
      <c r="E76" s="295"/>
      <c r="F76" s="295"/>
      <c r="G76" s="168"/>
      <c r="H76" s="169"/>
      <c r="I76" s="172"/>
      <c r="J76" s="33"/>
      <c r="K76" s="13" t="e">
        <f>((G76*H76*I76)/G76)/I76</f>
        <v>#DIV/0!</v>
      </c>
      <c r="L76" s="14">
        <f>G76*H76*I76</f>
        <v>0</v>
      </c>
      <c r="M76" s="73"/>
    </row>
    <row r="77" spans="1:14" ht="17.5" customHeight="1" thickBot="1" x14ac:dyDescent="0.25">
      <c r="A77" s="45"/>
      <c r="B77" s="269"/>
      <c r="C77" s="271"/>
      <c r="D77" s="314" t="s">
        <v>8</v>
      </c>
      <c r="E77" s="315"/>
      <c r="F77" s="315"/>
      <c r="G77" s="173"/>
      <c r="H77" s="174"/>
      <c r="I77" s="175"/>
      <c r="J77" s="39"/>
      <c r="K77" s="27" t="e">
        <f>(G77*H77)/G77/I77</f>
        <v>#DIV/0!</v>
      </c>
      <c r="L77" s="28">
        <f>G77*H77</f>
        <v>0</v>
      </c>
      <c r="M77" s="73"/>
    </row>
    <row r="79" spans="1:14" ht="14" x14ac:dyDescent="0.2">
      <c r="A79" s="86" t="s">
        <v>43</v>
      </c>
    </row>
    <row r="80" spans="1:14" ht="32" customHeight="1" thickBot="1" x14ac:dyDescent="0.25">
      <c r="B80" s="330" t="s">
        <v>47</v>
      </c>
      <c r="C80" s="330"/>
      <c r="D80" s="330"/>
      <c r="E80" s="330"/>
      <c r="F80" s="330"/>
      <c r="G80" s="330"/>
      <c r="H80" s="330"/>
      <c r="I80" s="330"/>
      <c r="J80" s="330"/>
      <c r="K80" s="330"/>
      <c r="L80" s="330"/>
      <c r="M80" s="77"/>
    </row>
    <row r="81" spans="1:14" s="52" customFormat="1" ht="18" customHeight="1" x14ac:dyDescent="0.2">
      <c r="A81" s="333" t="s">
        <v>33</v>
      </c>
      <c r="B81" s="334"/>
      <c r="C81" s="334"/>
      <c r="D81" s="334"/>
      <c r="E81" s="334"/>
      <c r="F81" s="334"/>
      <c r="G81" s="334"/>
      <c r="H81" s="334"/>
      <c r="I81" s="334"/>
      <c r="J81" s="334"/>
      <c r="K81" s="334"/>
      <c r="L81" s="331" t="s">
        <v>40</v>
      </c>
      <c r="M81" s="78"/>
    </row>
    <row r="82" spans="1:14" s="52" customFormat="1" ht="78.5" thickBot="1" x14ac:dyDescent="0.25">
      <c r="A82" s="335" t="s">
        <v>31</v>
      </c>
      <c r="B82" s="336"/>
      <c r="C82" s="336"/>
      <c r="D82" s="336"/>
      <c r="E82" s="54" t="s">
        <v>34</v>
      </c>
      <c r="F82" s="54" t="s">
        <v>35</v>
      </c>
      <c r="G82" s="49" t="s">
        <v>36</v>
      </c>
      <c r="H82" s="49" t="s">
        <v>37</v>
      </c>
      <c r="I82" s="54" t="s">
        <v>38</v>
      </c>
      <c r="J82" s="54" t="s">
        <v>39</v>
      </c>
      <c r="K82" s="54" t="s">
        <v>44</v>
      </c>
      <c r="L82" s="332"/>
      <c r="M82" s="78"/>
      <c r="N82" s="81" t="s">
        <v>64</v>
      </c>
    </row>
    <row r="83" spans="1:14" ht="71.5" customHeight="1" thickTop="1" x14ac:dyDescent="0.2">
      <c r="A83" s="321" t="s">
        <v>41</v>
      </c>
      <c r="B83" s="322"/>
      <c r="C83" s="322"/>
      <c r="D83" s="323"/>
      <c r="E83" s="184"/>
      <c r="F83" s="185"/>
      <c r="G83" s="55" t="e">
        <f>F83/E83</f>
        <v>#DIV/0!</v>
      </c>
      <c r="H83" s="59" t="e">
        <f>(G83-0.02)*E83</f>
        <v>#DIV/0!</v>
      </c>
      <c r="I83" s="188"/>
      <c r="J83" s="189"/>
      <c r="K83" s="190"/>
      <c r="L83" s="107">
        <f>I83*J83*K83</f>
        <v>0</v>
      </c>
      <c r="M83" s="50"/>
    </row>
    <row r="84" spans="1:14" ht="85" customHeight="1" thickBot="1" x14ac:dyDescent="0.25">
      <c r="A84" s="324" t="s">
        <v>42</v>
      </c>
      <c r="B84" s="325"/>
      <c r="C84" s="325"/>
      <c r="D84" s="326"/>
      <c r="E84" s="186"/>
      <c r="F84" s="187"/>
      <c r="G84" s="56" t="e">
        <f>F84/E84</f>
        <v>#DIV/0!</v>
      </c>
      <c r="H84" s="60" t="e">
        <f>(G84-0.02)*E84</f>
        <v>#DIV/0!</v>
      </c>
      <c r="I84" s="191"/>
      <c r="J84" s="192"/>
      <c r="K84" s="193"/>
      <c r="L84" s="209">
        <f>I84*J84*K84</f>
        <v>0</v>
      </c>
      <c r="M84" s="50"/>
    </row>
    <row r="85" spans="1:14" ht="81" customHeight="1" thickTop="1" thickBot="1" x14ac:dyDescent="0.25">
      <c r="A85" s="324" t="s">
        <v>110</v>
      </c>
      <c r="B85" s="325"/>
      <c r="C85" s="325"/>
      <c r="D85" s="325"/>
      <c r="E85" s="318"/>
      <c r="F85" s="318"/>
      <c r="G85" s="319"/>
      <c r="H85" s="319"/>
      <c r="I85" s="318"/>
      <c r="J85" s="318"/>
      <c r="K85" s="320"/>
      <c r="L85" s="211"/>
      <c r="M85" s="50"/>
    </row>
    <row r="86" spans="1:14" ht="26.5" customHeight="1" thickTop="1" thickBot="1" x14ac:dyDescent="0.25">
      <c r="A86" s="327" t="s">
        <v>32</v>
      </c>
      <c r="B86" s="328"/>
      <c r="C86" s="328"/>
      <c r="D86" s="328"/>
      <c r="E86" s="328"/>
      <c r="F86" s="328"/>
      <c r="G86" s="328"/>
      <c r="H86" s="328"/>
      <c r="I86" s="328"/>
      <c r="J86" s="328"/>
      <c r="K86" s="329"/>
      <c r="L86" s="108">
        <f>SUM(L83:L85)</f>
        <v>0</v>
      </c>
      <c r="M86" s="50"/>
    </row>
    <row r="87" spans="1:14" ht="55" customHeight="1" x14ac:dyDescent="0.2">
      <c r="A87" s="316" t="s">
        <v>106</v>
      </c>
      <c r="B87" s="316"/>
      <c r="C87" s="316"/>
      <c r="D87" s="316"/>
      <c r="E87" s="316"/>
      <c r="F87" s="316"/>
      <c r="G87" s="316"/>
      <c r="H87" s="316"/>
      <c r="I87" s="316"/>
      <c r="J87" s="316"/>
      <c r="K87" s="316"/>
      <c r="L87" s="316"/>
      <c r="M87" s="79"/>
    </row>
  </sheetData>
  <sheetProtection sheet="1" objects="1" scenarios="1" selectLockedCells="1"/>
  <mergeCells count="101">
    <mergeCell ref="D35:F35"/>
    <mergeCell ref="D24:F24"/>
    <mergeCell ref="D46:F46"/>
    <mergeCell ref="D47:F47"/>
    <mergeCell ref="D36:F36"/>
    <mergeCell ref="A87:L87"/>
    <mergeCell ref="N23:N24"/>
    <mergeCell ref="E85:K85"/>
    <mergeCell ref="A83:D83"/>
    <mergeCell ref="A84:D84"/>
    <mergeCell ref="A85:D85"/>
    <mergeCell ref="A86:K86"/>
    <mergeCell ref="B80:L80"/>
    <mergeCell ref="L81:L82"/>
    <mergeCell ref="A81:K81"/>
    <mergeCell ref="A82:D82"/>
    <mergeCell ref="D37:F37"/>
    <mergeCell ref="D38:F38"/>
    <mergeCell ref="D39:F39"/>
    <mergeCell ref="D40:F40"/>
    <mergeCell ref="D41:F41"/>
    <mergeCell ref="D30:F30"/>
    <mergeCell ref="D31:F31"/>
    <mergeCell ref="D32:F32"/>
    <mergeCell ref="D33:F33"/>
    <mergeCell ref="D34:F34"/>
    <mergeCell ref="D53:F53"/>
    <mergeCell ref="D54:F54"/>
    <mergeCell ref="D55:F55"/>
    <mergeCell ref="E9:H9"/>
    <mergeCell ref="B73:C77"/>
    <mergeCell ref="B48:C52"/>
    <mergeCell ref="D48:F48"/>
    <mergeCell ref="D49:F49"/>
    <mergeCell ref="D50:F50"/>
    <mergeCell ref="D51:F51"/>
    <mergeCell ref="D52:F52"/>
    <mergeCell ref="A12:K12"/>
    <mergeCell ref="D77:F77"/>
    <mergeCell ref="D73:F73"/>
    <mergeCell ref="D74:F74"/>
    <mergeCell ref="D75:F75"/>
    <mergeCell ref="D76:F76"/>
    <mergeCell ref="D56:F56"/>
    <mergeCell ref="D57:F57"/>
    <mergeCell ref="D58:F58"/>
    <mergeCell ref="D42:F42"/>
    <mergeCell ref="D43:F43"/>
    <mergeCell ref="D44:F44"/>
    <mergeCell ref="D45:F45"/>
    <mergeCell ref="D71:F71"/>
    <mergeCell ref="D72:F72"/>
    <mergeCell ref="D65:F65"/>
    <mergeCell ref="D66:F66"/>
    <mergeCell ref="D67:F67"/>
    <mergeCell ref="D68:F68"/>
    <mergeCell ref="D69:F69"/>
    <mergeCell ref="D70:F70"/>
    <mergeCell ref="D59:F59"/>
    <mergeCell ref="D60:F60"/>
    <mergeCell ref="D61:F61"/>
    <mergeCell ref="D62:F62"/>
    <mergeCell ref="D63:F63"/>
    <mergeCell ref="D64:F64"/>
    <mergeCell ref="D25:F25"/>
    <mergeCell ref="D26:F26"/>
    <mergeCell ref="D27:F27"/>
    <mergeCell ref="D28:F28"/>
    <mergeCell ref="D29:F29"/>
    <mergeCell ref="D14:F14"/>
    <mergeCell ref="D15:F15"/>
    <mergeCell ref="D16:F16"/>
    <mergeCell ref="D17:F17"/>
    <mergeCell ref="D18:F18"/>
    <mergeCell ref="D23:F23"/>
    <mergeCell ref="A2:L2"/>
    <mergeCell ref="A3:L3"/>
    <mergeCell ref="A14:C22"/>
    <mergeCell ref="A13:C13"/>
    <mergeCell ref="D19:K19"/>
    <mergeCell ref="D20:K20"/>
    <mergeCell ref="D21:K21"/>
    <mergeCell ref="D22:K22"/>
    <mergeCell ref="D13:F13"/>
    <mergeCell ref="A6:D6"/>
    <mergeCell ref="A7:D7"/>
    <mergeCell ref="A8:D8"/>
    <mergeCell ref="A9:D9"/>
    <mergeCell ref="E6:H6"/>
    <mergeCell ref="E7:H7"/>
    <mergeCell ref="E8:H8"/>
    <mergeCell ref="L12:L13"/>
    <mergeCell ref="C63:C67"/>
    <mergeCell ref="C68:C72"/>
    <mergeCell ref="B23:C27"/>
    <mergeCell ref="B28:C32"/>
    <mergeCell ref="B33:C37"/>
    <mergeCell ref="B38:C42"/>
    <mergeCell ref="B43:C47"/>
    <mergeCell ref="B53:C57"/>
    <mergeCell ref="C58:C62"/>
  </mergeCells>
  <phoneticPr fontId="2"/>
  <conditionalFormatting sqref="B23:M32 B38:M42 B48:M77">
    <cfRule type="expression" dxfId="26" priority="6">
      <formula>$E$8="薬局"</formula>
    </cfRule>
  </conditionalFormatting>
  <conditionalFormatting sqref="B28:M32 B43:M52">
    <cfRule type="expression" dxfId="25" priority="5">
      <formula>$E$8="訪問看護ステーション"</formula>
    </cfRule>
  </conditionalFormatting>
  <conditionalFormatting sqref="B43:M47 B53:L72">
    <cfRule type="expression" dxfId="24" priority="4">
      <formula>$E$8="歯科診療所"</formula>
    </cfRule>
  </conditionalFormatting>
  <conditionalFormatting sqref="B48:M52 B53:L72">
    <cfRule type="expression" dxfId="23" priority="2">
      <formula>$E$8="有床診療所（医科）"</formula>
    </cfRule>
    <cfRule type="expression" dxfId="22" priority="3">
      <formula>$E$8="無床診療所（医科）"</formula>
    </cfRule>
  </conditionalFormatting>
  <conditionalFormatting sqref="E83:K84 A83:A86 L83:M86 E85">
    <cfRule type="expression" dxfId="21" priority="1">
      <formula>#REF!="×"</formula>
    </cfRule>
  </conditionalFormatting>
  <dataValidations count="3">
    <dataValidation type="list" allowBlank="1" showInputMessage="1" showErrorMessage="1" sqref="E8:H8" xr:uid="{4EC1D6E6-C104-423B-9650-1F69BD206073}">
      <formula1>"有床診療所（医科）,無床診療所（医科）,歯科診療所,,訪問看護ステーション,薬局"</formula1>
    </dataValidation>
    <dataValidation type="list" allowBlank="1" showInputMessage="1" showErrorMessage="1" sqref="I14:I16 I23:I25 I28:I30 I33:I35 I38:I40 I43:I45 I48:I50 I53:I55 I58:I60 I63:I65 I68:I70 I73:I75 J83:J84" xr:uid="{B9654361-63DE-4BE9-8169-431B4DA838F3}">
      <formula1>"1,2,3,4,5,6"</formula1>
    </dataValidation>
    <dataValidation type="list" allowBlank="1" showInputMessage="1" showErrorMessage="1" sqref="I17:I18 I26:I27 I31:I32 I36:I37 I41:I42 I46:I47 I51:I52 I56:I57 I61:I62 I66:I67 I71:I72 I76:I77" xr:uid="{C62FE016-3C76-4BD2-A7CA-112800003545}">
      <formula1>"1,2,3,4"</formula1>
    </dataValidation>
  </dataValidations>
  <pageMargins left="0.70866141732283472" right="0.70866141732283472" top="0.74803149606299213" bottom="0.74803149606299213" header="0.31496062992125984" footer="0.31496062992125984"/>
  <pageSetup paperSize="9" scale="91" fitToHeight="0" orientation="landscape" r:id="rId1"/>
  <rowBreaks count="3" manualBreakCount="3">
    <brk id="27" max="11" man="1"/>
    <brk id="52" max="11" man="1"/>
    <brk id="7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A1E65-6D4A-46BA-99A5-08667B42D46C}">
  <sheetPr>
    <tabColor rgb="FFFFFF00"/>
    <pageSetUpPr fitToPage="1"/>
  </sheetPr>
  <dimension ref="A1:N87"/>
  <sheetViews>
    <sheetView view="pageBreakPreview" zoomScale="85" zoomScaleNormal="100" zoomScaleSheetLayoutView="85" workbookViewId="0">
      <selection activeCell="H16" sqref="H16"/>
    </sheetView>
  </sheetViews>
  <sheetFormatPr defaultRowHeight="13" x14ac:dyDescent="0.2"/>
  <cols>
    <col min="1" max="1" width="2.26953125" customWidth="1"/>
    <col min="2" max="2" width="2.36328125" customWidth="1"/>
    <col min="3" max="3" width="13.81640625" customWidth="1"/>
    <col min="4" max="4" width="17.36328125" customWidth="1"/>
    <col min="5" max="5" width="14.453125" customWidth="1"/>
    <col min="6" max="6" width="15.453125" customWidth="1"/>
    <col min="7" max="7" width="12.08984375" customWidth="1"/>
    <col min="8" max="8" width="14.08984375" customWidth="1"/>
    <col min="9" max="9" width="12.08984375" customWidth="1"/>
    <col min="10" max="12" width="14.08984375" customWidth="1"/>
    <col min="13" max="13" width="1.81640625" customWidth="1"/>
    <col min="14" max="14" width="173.90625" customWidth="1"/>
  </cols>
  <sheetData>
    <row r="1" spans="1:14" x14ac:dyDescent="0.2">
      <c r="A1" s="5" t="s">
        <v>69</v>
      </c>
      <c r="N1" s="71" t="s">
        <v>51</v>
      </c>
    </row>
    <row r="2" spans="1:14" ht="16.5" x14ac:dyDescent="0.2">
      <c r="A2" s="253" t="s">
        <v>0</v>
      </c>
      <c r="B2" s="253"/>
      <c r="C2" s="253"/>
      <c r="D2" s="253"/>
      <c r="E2" s="253"/>
      <c r="F2" s="253"/>
      <c r="G2" s="253"/>
      <c r="H2" s="253"/>
      <c r="I2" s="253"/>
      <c r="J2" s="253"/>
      <c r="K2" s="253"/>
      <c r="L2" s="253"/>
      <c r="M2" s="72"/>
      <c r="N2" s="84" t="s">
        <v>67</v>
      </c>
    </row>
    <row r="3" spans="1:14" ht="16.5" x14ac:dyDescent="0.2">
      <c r="A3" s="253" t="s">
        <v>77</v>
      </c>
      <c r="B3" s="253"/>
      <c r="C3" s="253"/>
      <c r="D3" s="253"/>
      <c r="E3" s="253"/>
      <c r="F3" s="253"/>
      <c r="G3" s="253"/>
      <c r="H3" s="253"/>
      <c r="I3" s="253"/>
      <c r="J3" s="253"/>
      <c r="K3" s="253"/>
      <c r="L3" s="253"/>
      <c r="M3" s="72"/>
    </row>
    <row r="4" spans="1:14" ht="14" x14ac:dyDescent="0.2">
      <c r="A4" s="2"/>
      <c r="B4" s="2"/>
      <c r="C4" s="2"/>
      <c r="D4" s="2"/>
      <c r="E4" s="2"/>
      <c r="F4" s="2"/>
      <c r="G4" s="2"/>
      <c r="H4" s="2"/>
      <c r="I4" s="2"/>
      <c r="J4" s="2"/>
      <c r="K4" s="2"/>
      <c r="L4" s="2"/>
      <c r="M4" s="2"/>
      <c r="N4" s="71" t="s">
        <v>54</v>
      </c>
    </row>
    <row r="5" spans="1:14" ht="14.5" thickBot="1" x14ac:dyDescent="0.25">
      <c r="A5" s="85" t="s">
        <v>27</v>
      </c>
    </row>
    <row r="6" spans="1:14" ht="17.5" customHeight="1" thickTop="1" x14ac:dyDescent="0.2">
      <c r="A6" s="272" t="s">
        <v>21</v>
      </c>
      <c r="B6" s="273"/>
      <c r="C6" s="273"/>
      <c r="D6" s="274"/>
      <c r="E6" s="337"/>
      <c r="F6" s="338"/>
      <c r="G6" s="338"/>
      <c r="H6" s="339"/>
      <c r="K6" s="71"/>
      <c r="N6" t="s">
        <v>52</v>
      </c>
    </row>
    <row r="7" spans="1:14" ht="17.5" customHeight="1" x14ac:dyDescent="0.2">
      <c r="A7" s="275" t="s">
        <v>1</v>
      </c>
      <c r="B7" s="276"/>
      <c r="C7" s="276"/>
      <c r="D7" s="277"/>
      <c r="E7" s="340" t="s">
        <v>82</v>
      </c>
      <c r="F7" s="341"/>
      <c r="G7" s="341"/>
      <c r="H7" s="342"/>
      <c r="N7" s="83" t="s">
        <v>76</v>
      </c>
    </row>
    <row r="8" spans="1:14" ht="17.5" customHeight="1" thickBot="1" x14ac:dyDescent="0.25">
      <c r="A8" s="278" t="s">
        <v>2</v>
      </c>
      <c r="B8" s="279"/>
      <c r="C8" s="279"/>
      <c r="D8" s="280"/>
      <c r="E8" s="289"/>
      <c r="F8" s="290"/>
      <c r="G8" s="290"/>
      <c r="H8" s="291"/>
      <c r="N8" t="s">
        <v>53</v>
      </c>
    </row>
    <row r="9" spans="1:14" ht="17.5" customHeight="1" thickTop="1" thickBot="1" x14ac:dyDescent="0.25">
      <c r="A9" s="281" t="s">
        <v>13</v>
      </c>
      <c r="B9" s="282"/>
      <c r="C9" s="282"/>
      <c r="D9" s="282"/>
      <c r="E9" s="307">
        <f>L22</f>
        <v>0</v>
      </c>
      <c r="F9" s="307"/>
      <c r="G9" s="307"/>
      <c r="H9" s="308"/>
      <c r="N9" s="83" t="s">
        <v>72</v>
      </c>
    </row>
    <row r="10" spans="1:14" x14ac:dyDescent="0.2">
      <c r="A10" s="4"/>
      <c r="B10" s="4"/>
      <c r="C10" s="4"/>
      <c r="D10" s="4"/>
      <c r="E10" s="3"/>
      <c r="F10" s="3"/>
      <c r="G10" s="3"/>
      <c r="H10" s="3"/>
    </row>
    <row r="11" spans="1:14" ht="14.5" thickBot="1" x14ac:dyDescent="0.25">
      <c r="A11" s="85" t="s">
        <v>28</v>
      </c>
    </row>
    <row r="12" spans="1:14" x14ac:dyDescent="0.2">
      <c r="A12" s="311" t="s">
        <v>30</v>
      </c>
      <c r="B12" s="312"/>
      <c r="C12" s="312"/>
      <c r="D12" s="312"/>
      <c r="E12" s="312"/>
      <c r="F12" s="312"/>
      <c r="G12" s="312"/>
      <c r="H12" s="312"/>
      <c r="I12" s="312"/>
      <c r="J12" s="312"/>
      <c r="K12" s="313"/>
      <c r="L12" s="292" t="s">
        <v>29</v>
      </c>
      <c r="M12" s="46"/>
    </row>
    <row r="13" spans="1:14" ht="39.5" thickBot="1" x14ac:dyDescent="0.25">
      <c r="A13" s="257" t="s">
        <v>22</v>
      </c>
      <c r="B13" s="258"/>
      <c r="C13" s="258"/>
      <c r="D13" s="269" t="s">
        <v>11</v>
      </c>
      <c r="E13" s="270"/>
      <c r="F13" s="271"/>
      <c r="G13" s="67" t="s">
        <v>46</v>
      </c>
      <c r="H13" s="67" t="s">
        <v>3</v>
      </c>
      <c r="I13" s="67" t="s">
        <v>4</v>
      </c>
      <c r="J13" s="67" t="s">
        <v>24</v>
      </c>
      <c r="K13" s="47" t="s">
        <v>23</v>
      </c>
      <c r="L13" s="293"/>
      <c r="M13" s="46"/>
      <c r="N13" s="1" t="s">
        <v>56</v>
      </c>
    </row>
    <row r="14" spans="1:14" ht="17.5" customHeight="1" thickTop="1" x14ac:dyDescent="0.2">
      <c r="A14" s="254" t="s">
        <v>12</v>
      </c>
      <c r="B14" s="255"/>
      <c r="C14" s="256"/>
      <c r="D14" s="300" t="s">
        <v>5</v>
      </c>
      <c r="E14" s="301"/>
      <c r="F14" s="301"/>
      <c r="G14" s="164"/>
      <c r="H14" s="165"/>
      <c r="I14" s="166"/>
      <c r="J14" s="167"/>
      <c r="K14" s="21" t="e">
        <f>((G14*H14*I14)/G14)/I14</f>
        <v>#DIV/0!</v>
      </c>
      <c r="L14" s="20">
        <f>G14*H14*I14</f>
        <v>0</v>
      </c>
      <c r="M14" s="73"/>
      <c r="N14" t="s">
        <v>57</v>
      </c>
    </row>
    <row r="15" spans="1:14" ht="17.5" customHeight="1" thickBot="1" x14ac:dyDescent="0.25">
      <c r="A15" s="254"/>
      <c r="B15" s="255"/>
      <c r="C15" s="256"/>
      <c r="D15" s="294" t="s">
        <v>6</v>
      </c>
      <c r="E15" s="295"/>
      <c r="F15" s="295"/>
      <c r="G15" s="168"/>
      <c r="H15" s="169"/>
      <c r="I15" s="170"/>
      <c r="J15" s="171"/>
      <c r="K15" s="13" t="e">
        <f t="shared" ref="K15:K17" si="0">((G15*H15*I15)/G15)/I15</f>
        <v>#DIV/0!</v>
      </c>
      <c r="L15" s="14">
        <f t="shared" ref="L15:L17" si="1">G15*H15*I15</f>
        <v>0</v>
      </c>
      <c r="M15" s="73"/>
      <c r="N15" t="s">
        <v>58</v>
      </c>
    </row>
    <row r="16" spans="1:14" ht="37" customHeight="1" thickTop="1" x14ac:dyDescent="0.2">
      <c r="A16" s="254"/>
      <c r="B16" s="255"/>
      <c r="C16" s="256"/>
      <c r="D16" s="294" t="s">
        <v>109</v>
      </c>
      <c r="E16" s="295"/>
      <c r="F16" s="295"/>
      <c r="G16" s="168"/>
      <c r="H16" s="169"/>
      <c r="I16" s="172"/>
      <c r="J16" s="32"/>
      <c r="K16" s="13" t="e">
        <f t="shared" si="0"/>
        <v>#DIV/0!</v>
      </c>
      <c r="L16" s="14">
        <f t="shared" si="1"/>
        <v>0</v>
      </c>
      <c r="M16" s="73"/>
      <c r="N16" s="1" t="s">
        <v>59</v>
      </c>
    </row>
    <row r="17" spans="1:14" ht="17.5" customHeight="1" x14ac:dyDescent="0.2">
      <c r="A17" s="254"/>
      <c r="B17" s="255"/>
      <c r="C17" s="256"/>
      <c r="D17" s="294" t="s">
        <v>7</v>
      </c>
      <c r="E17" s="295"/>
      <c r="F17" s="295"/>
      <c r="G17" s="168"/>
      <c r="H17" s="169"/>
      <c r="I17" s="172"/>
      <c r="J17" s="33"/>
      <c r="K17" s="13" t="e">
        <f t="shared" si="0"/>
        <v>#DIV/0!</v>
      </c>
      <c r="L17" s="14">
        <f t="shared" si="1"/>
        <v>0</v>
      </c>
      <c r="M17" s="73"/>
      <c r="N17" t="s">
        <v>60</v>
      </c>
    </row>
    <row r="18" spans="1:14" ht="17.5" customHeight="1" thickBot="1" x14ac:dyDescent="0.25">
      <c r="A18" s="254"/>
      <c r="B18" s="255"/>
      <c r="C18" s="256"/>
      <c r="D18" s="302" t="s">
        <v>8</v>
      </c>
      <c r="E18" s="303"/>
      <c r="F18" s="304"/>
      <c r="G18" s="173"/>
      <c r="H18" s="174"/>
      <c r="I18" s="175"/>
      <c r="J18" s="34"/>
      <c r="K18" s="35" t="e">
        <f>(G18*H18)/G18/I18</f>
        <v>#DIV/0!</v>
      </c>
      <c r="L18" s="18">
        <f>G18*H18</f>
        <v>0</v>
      </c>
      <c r="M18" s="73"/>
      <c r="N18" t="s">
        <v>61</v>
      </c>
    </row>
    <row r="19" spans="1:14" ht="29.5" customHeight="1" thickTop="1" x14ac:dyDescent="0.2">
      <c r="A19" s="254"/>
      <c r="B19" s="255"/>
      <c r="C19" s="256"/>
      <c r="D19" s="259" t="s">
        <v>45</v>
      </c>
      <c r="E19" s="260"/>
      <c r="F19" s="260"/>
      <c r="G19" s="261"/>
      <c r="H19" s="261"/>
      <c r="I19" s="261"/>
      <c r="J19" s="260"/>
      <c r="K19" s="260"/>
      <c r="L19" s="51">
        <f>L86</f>
        <v>0</v>
      </c>
      <c r="M19" s="74"/>
      <c r="N19" s="80" t="s">
        <v>62</v>
      </c>
    </row>
    <row r="20" spans="1:14" ht="17.5" customHeight="1" thickBot="1" x14ac:dyDescent="0.25">
      <c r="A20" s="254"/>
      <c r="B20" s="255"/>
      <c r="C20" s="256"/>
      <c r="D20" s="259" t="s">
        <v>9</v>
      </c>
      <c r="E20" s="260"/>
      <c r="F20" s="260"/>
      <c r="G20" s="260"/>
      <c r="H20" s="260"/>
      <c r="I20" s="260"/>
      <c r="J20" s="260"/>
      <c r="K20" s="262"/>
      <c r="L20" s="19">
        <f>SUM(L14:L19)</f>
        <v>0</v>
      </c>
      <c r="M20" s="73"/>
    </row>
    <row r="21" spans="1:14" ht="17.5" customHeight="1" thickTop="1" thickBot="1" x14ac:dyDescent="0.25">
      <c r="A21" s="254"/>
      <c r="B21" s="255"/>
      <c r="C21" s="256"/>
      <c r="D21" s="263" t="s">
        <v>10</v>
      </c>
      <c r="E21" s="264"/>
      <c r="F21" s="264"/>
      <c r="G21" s="264"/>
      <c r="H21" s="264"/>
      <c r="I21" s="264"/>
      <c r="J21" s="264"/>
      <c r="K21" s="264"/>
      <c r="L21" s="176"/>
      <c r="M21" s="75"/>
      <c r="N21" t="s">
        <v>63</v>
      </c>
    </row>
    <row r="22" spans="1:14" ht="17.5" customHeight="1" thickTop="1" thickBot="1" x14ac:dyDescent="0.25">
      <c r="A22" s="254"/>
      <c r="B22" s="255"/>
      <c r="C22" s="255"/>
      <c r="D22" s="265" t="s">
        <v>14</v>
      </c>
      <c r="E22" s="266"/>
      <c r="F22" s="266"/>
      <c r="G22" s="267"/>
      <c r="H22" s="267"/>
      <c r="I22" s="267"/>
      <c r="J22" s="267"/>
      <c r="K22" s="268"/>
      <c r="L22" s="40">
        <f>L20-L21</f>
        <v>0</v>
      </c>
      <c r="M22" s="76"/>
    </row>
    <row r="23" spans="1:14" ht="17.5" customHeight="1" thickTop="1" x14ac:dyDescent="0.2">
      <c r="A23" s="42"/>
      <c r="B23" s="251" t="s">
        <v>15</v>
      </c>
      <c r="C23" s="251"/>
      <c r="D23" s="305" t="s">
        <v>5</v>
      </c>
      <c r="E23" s="306"/>
      <c r="F23" s="306"/>
      <c r="G23" s="164"/>
      <c r="H23" s="165"/>
      <c r="I23" s="166"/>
      <c r="J23" s="167"/>
      <c r="K23" s="21" t="e">
        <f>((G23*H23*I23)/G23)/I23</f>
        <v>#DIV/0!</v>
      </c>
      <c r="L23" s="20">
        <f>G23*H23*I23</f>
        <v>0</v>
      </c>
      <c r="M23" s="73"/>
      <c r="N23" s="317" t="s">
        <v>65</v>
      </c>
    </row>
    <row r="24" spans="1:14" ht="17.5" customHeight="1" thickBot="1" x14ac:dyDescent="0.25">
      <c r="A24" s="42"/>
      <c r="B24" s="251"/>
      <c r="C24" s="251"/>
      <c r="D24" s="294" t="s">
        <v>6</v>
      </c>
      <c r="E24" s="295"/>
      <c r="F24" s="295"/>
      <c r="G24" s="168"/>
      <c r="H24" s="169"/>
      <c r="I24" s="170"/>
      <c r="J24" s="171"/>
      <c r="K24" s="13" t="e">
        <f t="shared" ref="K24:K26" si="2">((G24*H24*I24)/G24)/I24</f>
        <v>#DIV/0!</v>
      </c>
      <c r="L24" s="14">
        <f t="shared" ref="L24:L26" si="3">G24*H24*I24</f>
        <v>0</v>
      </c>
      <c r="M24" s="73"/>
      <c r="N24" s="317"/>
    </row>
    <row r="25" spans="1:14" ht="45.5" customHeight="1" thickTop="1" x14ac:dyDescent="0.2">
      <c r="A25" s="42"/>
      <c r="B25" s="251"/>
      <c r="C25" s="251"/>
      <c r="D25" s="294" t="s">
        <v>109</v>
      </c>
      <c r="E25" s="295"/>
      <c r="F25" s="295"/>
      <c r="G25" s="168"/>
      <c r="H25" s="169"/>
      <c r="I25" s="172"/>
      <c r="J25" s="32"/>
      <c r="K25" s="13" t="e">
        <f t="shared" si="2"/>
        <v>#DIV/0!</v>
      </c>
      <c r="L25" s="14">
        <f t="shared" si="3"/>
        <v>0</v>
      </c>
      <c r="M25" s="73"/>
      <c r="N25" s="82" t="s">
        <v>84</v>
      </c>
    </row>
    <row r="26" spans="1:14" ht="17.5" customHeight="1" x14ac:dyDescent="0.2">
      <c r="A26" s="42"/>
      <c r="B26" s="251"/>
      <c r="C26" s="251"/>
      <c r="D26" s="294" t="s">
        <v>7</v>
      </c>
      <c r="E26" s="295"/>
      <c r="F26" s="295"/>
      <c r="G26" s="168"/>
      <c r="H26" s="169"/>
      <c r="I26" s="172"/>
      <c r="J26" s="33"/>
      <c r="K26" s="13" t="e">
        <f t="shared" si="2"/>
        <v>#DIV/0!</v>
      </c>
      <c r="L26" s="14">
        <f t="shared" si="3"/>
        <v>0</v>
      </c>
      <c r="M26" s="73"/>
    </row>
    <row r="27" spans="1:14" ht="17.5" customHeight="1" thickBot="1" x14ac:dyDescent="0.25">
      <c r="A27" s="42"/>
      <c r="B27" s="251"/>
      <c r="C27" s="251"/>
      <c r="D27" s="296" t="s">
        <v>8</v>
      </c>
      <c r="E27" s="297"/>
      <c r="F27" s="297"/>
      <c r="G27" s="177"/>
      <c r="H27" s="178"/>
      <c r="I27" s="179"/>
      <c r="J27" s="34"/>
      <c r="K27" s="17" t="e">
        <f>(G27*H27)/G27/I27</f>
        <v>#DIV/0!</v>
      </c>
      <c r="L27" s="24">
        <f>G27*H27</f>
        <v>0</v>
      </c>
      <c r="M27" s="73"/>
    </row>
    <row r="28" spans="1:14" ht="17.5" customHeight="1" thickTop="1" x14ac:dyDescent="0.2">
      <c r="A28" s="42"/>
      <c r="B28" s="251" t="s">
        <v>17</v>
      </c>
      <c r="C28" s="251"/>
      <c r="D28" s="298" t="s">
        <v>5</v>
      </c>
      <c r="E28" s="299"/>
      <c r="F28" s="299"/>
      <c r="G28" s="180"/>
      <c r="H28" s="181"/>
      <c r="I28" s="182"/>
      <c r="J28" s="167"/>
      <c r="K28" s="25" t="e">
        <f>((G28*H28*I28)/G28)/I28</f>
        <v>#DIV/0!</v>
      </c>
      <c r="L28" s="26">
        <f>G28*H28*I28</f>
        <v>0</v>
      </c>
      <c r="M28" s="73"/>
    </row>
    <row r="29" spans="1:14" ht="17.5" customHeight="1" thickBot="1" x14ac:dyDescent="0.25">
      <c r="A29" s="42"/>
      <c r="B29" s="251"/>
      <c r="C29" s="251"/>
      <c r="D29" s="294" t="s">
        <v>6</v>
      </c>
      <c r="E29" s="295"/>
      <c r="F29" s="295"/>
      <c r="G29" s="168"/>
      <c r="H29" s="169"/>
      <c r="I29" s="170"/>
      <c r="J29" s="171"/>
      <c r="K29" s="13" t="e">
        <f t="shared" ref="K29:K31" si="4">((G29*H29*I29)/G29)/I29</f>
        <v>#DIV/0!</v>
      </c>
      <c r="L29" s="14">
        <f t="shared" ref="L29:L31" si="5">G29*H29*I29</f>
        <v>0</v>
      </c>
      <c r="M29" s="73"/>
    </row>
    <row r="30" spans="1:14" ht="40" customHeight="1" thickTop="1" x14ac:dyDescent="0.2">
      <c r="A30" s="42"/>
      <c r="B30" s="251"/>
      <c r="C30" s="251"/>
      <c r="D30" s="294" t="s">
        <v>109</v>
      </c>
      <c r="E30" s="295"/>
      <c r="F30" s="295"/>
      <c r="G30" s="168"/>
      <c r="H30" s="169"/>
      <c r="I30" s="172"/>
      <c r="J30" s="32"/>
      <c r="K30" s="13" t="e">
        <f t="shared" si="4"/>
        <v>#DIV/0!</v>
      </c>
      <c r="L30" s="14">
        <f t="shared" si="5"/>
        <v>0</v>
      </c>
      <c r="M30" s="73"/>
    </row>
    <row r="31" spans="1:14" ht="17.5" customHeight="1" x14ac:dyDescent="0.2">
      <c r="A31" s="42"/>
      <c r="B31" s="251"/>
      <c r="C31" s="251"/>
      <c r="D31" s="294" t="s">
        <v>7</v>
      </c>
      <c r="E31" s="295"/>
      <c r="F31" s="295"/>
      <c r="G31" s="168"/>
      <c r="H31" s="169"/>
      <c r="I31" s="172"/>
      <c r="J31" s="33"/>
      <c r="K31" s="13" t="e">
        <f t="shared" si="4"/>
        <v>#DIV/0!</v>
      </c>
      <c r="L31" s="14">
        <f t="shared" si="5"/>
        <v>0</v>
      </c>
      <c r="M31" s="73"/>
    </row>
    <row r="32" spans="1:14" ht="17.5" customHeight="1" thickBot="1" x14ac:dyDescent="0.25">
      <c r="A32" s="42"/>
      <c r="B32" s="251"/>
      <c r="C32" s="251"/>
      <c r="D32" s="296" t="s">
        <v>8</v>
      </c>
      <c r="E32" s="297"/>
      <c r="F32" s="297"/>
      <c r="G32" s="177"/>
      <c r="H32" s="178"/>
      <c r="I32" s="179"/>
      <c r="J32" s="34"/>
      <c r="K32" s="17" t="e">
        <f>(G32*H32)/G32/I32</f>
        <v>#DIV/0!</v>
      </c>
      <c r="L32" s="24">
        <f>G32*H32</f>
        <v>0</v>
      </c>
      <c r="M32" s="73"/>
    </row>
    <row r="33" spans="1:13" ht="17.5" customHeight="1" thickTop="1" x14ac:dyDescent="0.2">
      <c r="A33" s="42"/>
      <c r="B33" s="251" t="s">
        <v>16</v>
      </c>
      <c r="C33" s="251"/>
      <c r="D33" s="298" t="s">
        <v>5</v>
      </c>
      <c r="E33" s="299"/>
      <c r="F33" s="299"/>
      <c r="G33" s="180"/>
      <c r="H33" s="181"/>
      <c r="I33" s="182"/>
      <c r="J33" s="167"/>
      <c r="K33" s="25" t="e">
        <f>((G33*H33*I33)/G33)/I33</f>
        <v>#DIV/0!</v>
      </c>
      <c r="L33" s="26">
        <f>G33*H33*I33</f>
        <v>0</v>
      </c>
      <c r="M33" s="73"/>
    </row>
    <row r="34" spans="1:13" ht="17.5" customHeight="1" thickBot="1" x14ac:dyDescent="0.25">
      <c r="A34" s="42"/>
      <c r="B34" s="251"/>
      <c r="C34" s="251"/>
      <c r="D34" s="294" t="s">
        <v>6</v>
      </c>
      <c r="E34" s="295"/>
      <c r="F34" s="295"/>
      <c r="G34" s="168"/>
      <c r="H34" s="169"/>
      <c r="I34" s="170"/>
      <c r="J34" s="171"/>
      <c r="K34" s="13" t="e">
        <f>((G34*H34*I34)/G34)/I34</f>
        <v>#DIV/0!</v>
      </c>
      <c r="L34" s="14">
        <f>G34*H34*I34</f>
        <v>0</v>
      </c>
      <c r="M34" s="73"/>
    </row>
    <row r="35" spans="1:13" ht="40" customHeight="1" thickTop="1" x14ac:dyDescent="0.2">
      <c r="A35" s="42"/>
      <c r="B35" s="251"/>
      <c r="C35" s="251"/>
      <c r="D35" s="294" t="s">
        <v>109</v>
      </c>
      <c r="E35" s="295"/>
      <c r="F35" s="295"/>
      <c r="G35" s="168"/>
      <c r="H35" s="169"/>
      <c r="I35" s="172"/>
      <c r="J35" s="32"/>
      <c r="K35" s="13" t="e">
        <f>((G35*H35*I35)/G35)/I35</f>
        <v>#DIV/0!</v>
      </c>
      <c r="L35" s="14">
        <f>G35*H35*I35</f>
        <v>0</v>
      </c>
      <c r="M35" s="73"/>
    </row>
    <row r="36" spans="1:13" ht="17.5" customHeight="1" x14ac:dyDescent="0.2">
      <c r="A36" s="42"/>
      <c r="B36" s="251"/>
      <c r="C36" s="251"/>
      <c r="D36" s="294" t="s">
        <v>7</v>
      </c>
      <c r="E36" s="295"/>
      <c r="F36" s="295"/>
      <c r="G36" s="168"/>
      <c r="H36" s="169"/>
      <c r="I36" s="172"/>
      <c r="J36" s="33"/>
      <c r="K36" s="13" t="e">
        <f>((G36*H36*I36)/G36)/I36</f>
        <v>#DIV/0!</v>
      </c>
      <c r="L36" s="14">
        <f>G36*H36*I36</f>
        <v>0</v>
      </c>
      <c r="M36" s="73"/>
    </row>
    <row r="37" spans="1:13" ht="17.5" customHeight="1" thickBot="1" x14ac:dyDescent="0.25">
      <c r="A37" s="42"/>
      <c r="B37" s="251"/>
      <c r="C37" s="251"/>
      <c r="D37" s="296" t="s">
        <v>8</v>
      </c>
      <c r="E37" s="297"/>
      <c r="F37" s="297"/>
      <c r="G37" s="177"/>
      <c r="H37" s="178"/>
      <c r="I37" s="179"/>
      <c r="J37" s="34"/>
      <c r="K37" s="17" t="e">
        <f>(G37*H37)/G37/I37</f>
        <v>#DIV/0!</v>
      </c>
      <c r="L37" s="24">
        <f>G37*H37</f>
        <v>0</v>
      </c>
      <c r="M37" s="73"/>
    </row>
    <row r="38" spans="1:13" ht="17.5" customHeight="1" thickTop="1" x14ac:dyDescent="0.2">
      <c r="A38" s="42"/>
      <c r="B38" s="251" t="s">
        <v>18</v>
      </c>
      <c r="C38" s="251"/>
      <c r="D38" s="298" t="s">
        <v>5</v>
      </c>
      <c r="E38" s="299"/>
      <c r="F38" s="299"/>
      <c r="G38" s="180"/>
      <c r="H38" s="181"/>
      <c r="I38" s="182"/>
      <c r="J38" s="167"/>
      <c r="K38" s="25" t="e">
        <f>((G38*H38*I38)/G38)/I38</f>
        <v>#DIV/0!</v>
      </c>
      <c r="L38" s="26">
        <f>G38*H38*I38</f>
        <v>0</v>
      </c>
      <c r="M38" s="73"/>
    </row>
    <row r="39" spans="1:13" ht="17.5" customHeight="1" thickBot="1" x14ac:dyDescent="0.25">
      <c r="A39" s="42"/>
      <c r="B39" s="251"/>
      <c r="C39" s="251"/>
      <c r="D39" s="294" t="s">
        <v>6</v>
      </c>
      <c r="E39" s="295"/>
      <c r="F39" s="295"/>
      <c r="G39" s="168"/>
      <c r="H39" s="169"/>
      <c r="I39" s="170"/>
      <c r="J39" s="171"/>
      <c r="K39" s="13" t="e">
        <f>((G39*H39*I39)/G39)/I39</f>
        <v>#DIV/0!</v>
      </c>
      <c r="L39" s="14">
        <f>G39*H39*I39</f>
        <v>0</v>
      </c>
      <c r="M39" s="73"/>
    </row>
    <row r="40" spans="1:13" ht="42.5" customHeight="1" thickTop="1" x14ac:dyDescent="0.2">
      <c r="A40" s="42"/>
      <c r="B40" s="251"/>
      <c r="C40" s="251"/>
      <c r="D40" s="294" t="s">
        <v>109</v>
      </c>
      <c r="E40" s="295"/>
      <c r="F40" s="295"/>
      <c r="G40" s="168"/>
      <c r="H40" s="169"/>
      <c r="I40" s="172"/>
      <c r="J40" s="32"/>
      <c r="K40" s="13" t="e">
        <f>((G40*H40*I40)/G40)/I40</f>
        <v>#DIV/0!</v>
      </c>
      <c r="L40" s="14">
        <f>G40*H40*I40</f>
        <v>0</v>
      </c>
      <c r="M40" s="73"/>
    </row>
    <row r="41" spans="1:13" ht="17.5" customHeight="1" x14ac:dyDescent="0.2">
      <c r="A41" s="42"/>
      <c r="B41" s="251"/>
      <c r="C41" s="251"/>
      <c r="D41" s="294" t="s">
        <v>7</v>
      </c>
      <c r="E41" s="295"/>
      <c r="F41" s="295"/>
      <c r="G41" s="168"/>
      <c r="H41" s="169"/>
      <c r="I41" s="172"/>
      <c r="J41" s="33"/>
      <c r="K41" s="13" t="e">
        <f>((G41*H41*I41)/G41)/I41</f>
        <v>#DIV/0!</v>
      </c>
      <c r="L41" s="14">
        <f>G41*H41*I41</f>
        <v>0</v>
      </c>
      <c r="M41" s="73"/>
    </row>
    <row r="42" spans="1:13" ht="17.5" customHeight="1" thickBot="1" x14ac:dyDescent="0.25">
      <c r="A42" s="42"/>
      <c r="B42" s="251"/>
      <c r="C42" s="251"/>
      <c r="D42" s="296" t="s">
        <v>8</v>
      </c>
      <c r="E42" s="297"/>
      <c r="F42" s="297"/>
      <c r="G42" s="177"/>
      <c r="H42" s="178"/>
      <c r="I42" s="179"/>
      <c r="J42" s="34"/>
      <c r="K42" s="17" t="e">
        <f>(G42*H42)/G42/I42</f>
        <v>#DIV/0!</v>
      </c>
      <c r="L42" s="24">
        <f>G42*H42</f>
        <v>0</v>
      </c>
      <c r="M42" s="73"/>
    </row>
    <row r="43" spans="1:13" ht="17.5" customHeight="1" thickTop="1" x14ac:dyDescent="0.2">
      <c r="A43" s="42"/>
      <c r="B43" s="251" t="s">
        <v>19</v>
      </c>
      <c r="C43" s="251"/>
      <c r="D43" s="298" t="s">
        <v>5</v>
      </c>
      <c r="E43" s="299"/>
      <c r="F43" s="299"/>
      <c r="G43" s="180"/>
      <c r="H43" s="181"/>
      <c r="I43" s="182"/>
      <c r="J43" s="167"/>
      <c r="K43" s="25" t="e">
        <f>((G43*H43*I43)/G43)/I43</f>
        <v>#DIV/0!</v>
      </c>
      <c r="L43" s="26">
        <f>G43*H43*I43</f>
        <v>0</v>
      </c>
      <c r="M43" s="73"/>
    </row>
    <row r="44" spans="1:13" ht="17.5" customHeight="1" thickBot="1" x14ac:dyDescent="0.25">
      <c r="A44" s="42"/>
      <c r="B44" s="251"/>
      <c r="C44" s="251"/>
      <c r="D44" s="294" t="s">
        <v>6</v>
      </c>
      <c r="E44" s="295"/>
      <c r="F44" s="295"/>
      <c r="G44" s="168"/>
      <c r="H44" s="169"/>
      <c r="I44" s="170"/>
      <c r="J44" s="171"/>
      <c r="K44" s="13" t="e">
        <f>((G44*H44*I44)/G44)/I44</f>
        <v>#DIV/0!</v>
      </c>
      <c r="L44" s="14">
        <f>G44*H44*I44</f>
        <v>0</v>
      </c>
      <c r="M44" s="73"/>
    </row>
    <row r="45" spans="1:13" ht="41" customHeight="1" thickTop="1" x14ac:dyDescent="0.2">
      <c r="A45" s="42"/>
      <c r="B45" s="251"/>
      <c r="C45" s="251"/>
      <c r="D45" s="294" t="s">
        <v>109</v>
      </c>
      <c r="E45" s="295"/>
      <c r="F45" s="295"/>
      <c r="G45" s="168"/>
      <c r="H45" s="169"/>
      <c r="I45" s="172"/>
      <c r="J45" s="32"/>
      <c r="K45" s="13" t="e">
        <f>((G45*H45*I45)/G45)/I45</f>
        <v>#DIV/0!</v>
      </c>
      <c r="L45" s="14">
        <f>G45*H45*I45</f>
        <v>0</v>
      </c>
      <c r="M45" s="73"/>
    </row>
    <row r="46" spans="1:13" ht="17.5" customHeight="1" x14ac:dyDescent="0.2">
      <c r="A46" s="42"/>
      <c r="B46" s="251"/>
      <c r="C46" s="251"/>
      <c r="D46" s="294" t="s">
        <v>7</v>
      </c>
      <c r="E46" s="295"/>
      <c r="F46" s="295"/>
      <c r="G46" s="168"/>
      <c r="H46" s="169"/>
      <c r="I46" s="172"/>
      <c r="J46" s="33"/>
      <c r="K46" s="13" t="e">
        <f>((G46*H46*I46)/G46)/I46</f>
        <v>#DIV/0!</v>
      </c>
      <c r="L46" s="14">
        <f>G46*H46*I46</f>
        <v>0</v>
      </c>
      <c r="M46" s="73"/>
    </row>
    <row r="47" spans="1:13" ht="17.5" customHeight="1" thickBot="1" x14ac:dyDescent="0.25">
      <c r="A47" s="42"/>
      <c r="B47" s="251"/>
      <c r="C47" s="251"/>
      <c r="D47" s="296" t="s">
        <v>8</v>
      </c>
      <c r="E47" s="297"/>
      <c r="F47" s="297"/>
      <c r="G47" s="177"/>
      <c r="H47" s="178"/>
      <c r="I47" s="179"/>
      <c r="J47" s="34"/>
      <c r="K47" s="17" t="e">
        <f>(G47*H47)/G47/I47</f>
        <v>#DIV/0!</v>
      </c>
      <c r="L47" s="24">
        <f>G47*H47</f>
        <v>0</v>
      </c>
      <c r="M47" s="73"/>
    </row>
    <row r="48" spans="1:13" ht="17.5" customHeight="1" thickTop="1" x14ac:dyDescent="0.2">
      <c r="A48" s="42"/>
      <c r="B48" s="251" t="s">
        <v>26</v>
      </c>
      <c r="C48" s="251"/>
      <c r="D48" s="298" t="s">
        <v>5</v>
      </c>
      <c r="E48" s="299"/>
      <c r="F48" s="299"/>
      <c r="G48" s="180"/>
      <c r="H48" s="181"/>
      <c r="I48" s="182"/>
      <c r="J48" s="167"/>
      <c r="K48" s="25" t="e">
        <f>((G48*H48*I48)/G48)/I48</f>
        <v>#DIV/0!</v>
      </c>
      <c r="L48" s="26">
        <f>G48*H48*I48</f>
        <v>0</v>
      </c>
      <c r="M48" s="73"/>
    </row>
    <row r="49" spans="1:14" ht="17.5" customHeight="1" thickBot="1" x14ac:dyDescent="0.25">
      <c r="A49" s="42"/>
      <c r="B49" s="251"/>
      <c r="C49" s="251"/>
      <c r="D49" s="294" t="s">
        <v>6</v>
      </c>
      <c r="E49" s="295"/>
      <c r="F49" s="295"/>
      <c r="G49" s="168"/>
      <c r="H49" s="169"/>
      <c r="I49" s="170"/>
      <c r="J49" s="171"/>
      <c r="K49" s="13" t="e">
        <f>((G49*H49*I49)/G49)/I49</f>
        <v>#DIV/0!</v>
      </c>
      <c r="L49" s="14">
        <f>G49*H49*I49</f>
        <v>0</v>
      </c>
      <c r="M49" s="73"/>
    </row>
    <row r="50" spans="1:14" ht="41" customHeight="1" thickTop="1" x14ac:dyDescent="0.2">
      <c r="A50" s="42"/>
      <c r="B50" s="251"/>
      <c r="C50" s="251"/>
      <c r="D50" s="294" t="s">
        <v>109</v>
      </c>
      <c r="E50" s="295"/>
      <c r="F50" s="295"/>
      <c r="G50" s="168"/>
      <c r="H50" s="169"/>
      <c r="I50" s="172"/>
      <c r="J50" s="32"/>
      <c r="K50" s="13" t="e">
        <f>((G50*H50*I50)/G50)/I50</f>
        <v>#DIV/0!</v>
      </c>
      <c r="L50" s="14">
        <f>G50*H50*I50</f>
        <v>0</v>
      </c>
      <c r="M50" s="73"/>
    </row>
    <row r="51" spans="1:14" ht="17.5" customHeight="1" x14ac:dyDescent="0.2">
      <c r="A51" s="42"/>
      <c r="B51" s="251"/>
      <c r="C51" s="251"/>
      <c r="D51" s="294" t="s">
        <v>7</v>
      </c>
      <c r="E51" s="295"/>
      <c r="F51" s="295"/>
      <c r="G51" s="168"/>
      <c r="H51" s="169"/>
      <c r="I51" s="183"/>
      <c r="J51" s="33"/>
      <c r="K51" s="13" t="e">
        <f>((G51*H51*I51)/G51)/I51</f>
        <v>#DIV/0!</v>
      </c>
      <c r="L51" s="14">
        <f>G51*H51*I51</f>
        <v>0</v>
      </c>
      <c r="M51" s="73"/>
    </row>
    <row r="52" spans="1:14" ht="17.5" customHeight="1" thickBot="1" x14ac:dyDescent="0.25">
      <c r="A52" s="42"/>
      <c r="B52" s="251"/>
      <c r="C52" s="251"/>
      <c r="D52" s="296" t="s">
        <v>8</v>
      </c>
      <c r="E52" s="297"/>
      <c r="F52" s="297"/>
      <c r="G52" s="177"/>
      <c r="H52" s="178"/>
      <c r="I52" s="179"/>
      <c r="J52" s="34"/>
      <c r="K52" s="17" t="e">
        <f>(G52*H52)/G52/I52</f>
        <v>#DIV/0!</v>
      </c>
      <c r="L52" s="24">
        <f>G52*H52</f>
        <v>0</v>
      </c>
      <c r="M52" s="73"/>
    </row>
    <row r="53" spans="1:14" ht="17.5" customHeight="1" thickTop="1" x14ac:dyDescent="0.2">
      <c r="A53" s="42"/>
      <c r="B53" s="251" t="s">
        <v>108</v>
      </c>
      <c r="C53" s="251"/>
      <c r="D53" s="298" t="s">
        <v>5</v>
      </c>
      <c r="E53" s="299"/>
      <c r="F53" s="299"/>
      <c r="G53" s="180"/>
      <c r="H53" s="181"/>
      <c r="I53" s="182"/>
      <c r="J53" s="167"/>
      <c r="K53" s="25" t="e">
        <f>((G53*H53*I53)/G53)/I53</f>
        <v>#DIV/0!</v>
      </c>
      <c r="L53" s="26">
        <f>G53*H53*I53</f>
        <v>0</v>
      </c>
      <c r="M53" s="73"/>
    </row>
    <row r="54" spans="1:14" ht="17.5" customHeight="1" thickBot="1" x14ac:dyDescent="0.25">
      <c r="A54" s="42"/>
      <c r="B54" s="251"/>
      <c r="C54" s="251"/>
      <c r="D54" s="294" t="s">
        <v>6</v>
      </c>
      <c r="E54" s="295"/>
      <c r="F54" s="295"/>
      <c r="G54" s="168"/>
      <c r="H54" s="169"/>
      <c r="I54" s="170"/>
      <c r="J54" s="171"/>
      <c r="K54" s="13" t="e">
        <f>((G54*H54*I54)/G54)/I54</f>
        <v>#DIV/0!</v>
      </c>
      <c r="L54" s="14">
        <f>G54*H54*I54</f>
        <v>0</v>
      </c>
      <c r="M54" s="73"/>
    </row>
    <row r="55" spans="1:14" ht="40" customHeight="1" thickTop="1" x14ac:dyDescent="0.2">
      <c r="A55" s="42"/>
      <c r="B55" s="251"/>
      <c r="C55" s="251"/>
      <c r="D55" s="294" t="s">
        <v>109</v>
      </c>
      <c r="E55" s="295"/>
      <c r="F55" s="295"/>
      <c r="G55" s="168"/>
      <c r="H55" s="169"/>
      <c r="I55" s="172"/>
      <c r="J55" s="32"/>
      <c r="K55" s="13" t="e">
        <f>((G55*H55*I55)/G55)/I55</f>
        <v>#DIV/0!</v>
      </c>
      <c r="L55" s="14">
        <f>G55*H55*I55</f>
        <v>0</v>
      </c>
      <c r="M55" s="73"/>
    </row>
    <row r="56" spans="1:14" ht="17.5" customHeight="1" x14ac:dyDescent="0.2">
      <c r="A56" s="42"/>
      <c r="B56" s="251"/>
      <c r="C56" s="251"/>
      <c r="D56" s="294" t="s">
        <v>7</v>
      </c>
      <c r="E56" s="295"/>
      <c r="F56" s="295"/>
      <c r="G56" s="168"/>
      <c r="H56" s="169"/>
      <c r="I56" s="172"/>
      <c r="J56" s="33"/>
      <c r="K56" s="13" t="e">
        <f>((G56*H56*I56)/G56)/I56</f>
        <v>#DIV/0!</v>
      </c>
      <c r="L56" s="14">
        <f>G56*H56*I56</f>
        <v>0</v>
      </c>
      <c r="M56" s="73"/>
    </row>
    <row r="57" spans="1:14" ht="17.5" customHeight="1" thickBot="1" x14ac:dyDescent="0.25">
      <c r="A57" s="42"/>
      <c r="B57" s="252"/>
      <c r="C57" s="251"/>
      <c r="D57" s="296" t="s">
        <v>8</v>
      </c>
      <c r="E57" s="297"/>
      <c r="F57" s="297"/>
      <c r="G57" s="177"/>
      <c r="H57" s="178"/>
      <c r="I57" s="179"/>
      <c r="J57" s="34"/>
      <c r="K57" s="17" t="e">
        <f>(G57*H57)/G57/I57</f>
        <v>#DIV/0!</v>
      </c>
      <c r="L57" s="24">
        <f>G57*H57</f>
        <v>0</v>
      </c>
      <c r="M57" s="73"/>
    </row>
    <row r="58" spans="1:14" ht="17.5" customHeight="1" thickTop="1" x14ac:dyDescent="0.2">
      <c r="A58" s="42"/>
      <c r="B58" s="43"/>
      <c r="C58" s="251" t="s">
        <v>48</v>
      </c>
      <c r="D58" s="298" t="s">
        <v>5</v>
      </c>
      <c r="E58" s="299"/>
      <c r="F58" s="299"/>
      <c r="G58" s="180"/>
      <c r="H58" s="181"/>
      <c r="I58" s="182"/>
      <c r="J58" s="167"/>
      <c r="K58" s="25" t="e">
        <f>((G58*H58*I58)/G58)/I58</f>
        <v>#DIV/0!</v>
      </c>
      <c r="L58" s="26">
        <f>G58*H58*I58</f>
        <v>0</v>
      </c>
      <c r="M58" s="73"/>
      <c r="N58" t="s">
        <v>83</v>
      </c>
    </row>
    <row r="59" spans="1:14" ht="17.5" customHeight="1" thickBot="1" x14ac:dyDescent="0.25">
      <c r="A59" s="42"/>
      <c r="B59" s="43"/>
      <c r="C59" s="251"/>
      <c r="D59" s="294" t="s">
        <v>6</v>
      </c>
      <c r="E59" s="295"/>
      <c r="F59" s="295"/>
      <c r="G59" s="168"/>
      <c r="H59" s="169"/>
      <c r="I59" s="170"/>
      <c r="J59" s="171"/>
      <c r="K59" s="13" t="e">
        <f>((G59*H59*I59)/G59)/I59</f>
        <v>#DIV/0!</v>
      </c>
      <c r="L59" s="14">
        <f>G59*H59*I59</f>
        <v>0</v>
      </c>
      <c r="M59" s="73"/>
    </row>
    <row r="60" spans="1:14" ht="41.5" customHeight="1" thickTop="1" x14ac:dyDescent="0.2">
      <c r="A60" s="42"/>
      <c r="B60" s="43"/>
      <c r="C60" s="251"/>
      <c r="D60" s="294" t="s">
        <v>109</v>
      </c>
      <c r="E60" s="295"/>
      <c r="F60" s="295"/>
      <c r="G60" s="168"/>
      <c r="H60" s="169"/>
      <c r="I60" s="172"/>
      <c r="J60" s="32"/>
      <c r="K60" s="13" t="e">
        <f>((G60*H60*I60)/G60)/I60</f>
        <v>#DIV/0!</v>
      </c>
      <c r="L60" s="14">
        <f>G60*H60*I60</f>
        <v>0</v>
      </c>
      <c r="M60" s="73"/>
    </row>
    <row r="61" spans="1:14" ht="17.5" customHeight="1" x14ac:dyDescent="0.2">
      <c r="A61" s="42"/>
      <c r="B61" s="43"/>
      <c r="C61" s="251"/>
      <c r="D61" s="294" t="s">
        <v>7</v>
      </c>
      <c r="E61" s="295"/>
      <c r="F61" s="295"/>
      <c r="G61" s="168"/>
      <c r="H61" s="169"/>
      <c r="I61" s="172"/>
      <c r="J61" s="33"/>
      <c r="K61" s="13" t="e">
        <f>((G61*H61*I61)/G61)/I61</f>
        <v>#DIV/0!</v>
      </c>
      <c r="L61" s="14">
        <f>G61*H61*I61</f>
        <v>0</v>
      </c>
      <c r="M61" s="73"/>
    </row>
    <row r="62" spans="1:14" ht="17.5" customHeight="1" thickBot="1" x14ac:dyDescent="0.25">
      <c r="A62" s="42"/>
      <c r="B62" s="43"/>
      <c r="C62" s="251"/>
      <c r="D62" s="296" t="s">
        <v>8</v>
      </c>
      <c r="E62" s="297"/>
      <c r="F62" s="297"/>
      <c r="G62" s="177"/>
      <c r="H62" s="178"/>
      <c r="I62" s="179"/>
      <c r="J62" s="34"/>
      <c r="K62" s="17" t="e">
        <f>(G62*H62)/G62/I62</f>
        <v>#DIV/0!</v>
      </c>
      <c r="L62" s="24">
        <f>G62*H62</f>
        <v>0</v>
      </c>
      <c r="M62" s="73"/>
    </row>
    <row r="63" spans="1:14" ht="17.5" customHeight="1" thickTop="1" x14ac:dyDescent="0.2">
      <c r="A63" s="42"/>
      <c r="B63" s="43"/>
      <c r="C63" s="251" t="s">
        <v>49</v>
      </c>
      <c r="D63" s="298" t="s">
        <v>5</v>
      </c>
      <c r="E63" s="299"/>
      <c r="F63" s="299"/>
      <c r="G63" s="180"/>
      <c r="H63" s="181"/>
      <c r="I63" s="182"/>
      <c r="J63" s="167"/>
      <c r="K63" s="25" t="e">
        <f>((G63*H63*I63)/G63)/I63</f>
        <v>#DIV/0!</v>
      </c>
      <c r="L63" s="26">
        <f>G63*H63*I63</f>
        <v>0</v>
      </c>
      <c r="M63" s="73"/>
      <c r="N63" t="s">
        <v>83</v>
      </c>
    </row>
    <row r="64" spans="1:14" ht="17.5" customHeight="1" thickBot="1" x14ac:dyDescent="0.25">
      <c r="A64" s="42"/>
      <c r="B64" s="43"/>
      <c r="C64" s="251"/>
      <c r="D64" s="294" t="s">
        <v>6</v>
      </c>
      <c r="E64" s="295"/>
      <c r="F64" s="295"/>
      <c r="G64" s="168"/>
      <c r="H64" s="169"/>
      <c r="I64" s="170"/>
      <c r="J64" s="171"/>
      <c r="K64" s="13" t="e">
        <f>((G64*H64*I64)/G64)/I64</f>
        <v>#DIV/0!</v>
      </c>
      <c r="L64" s="14">
        <f>G64*H64*I64</f>
        <v>0</v>
      </c>
      <c r="M64" s="73"/>
    </row>
    <row r="65" spans="1:14" ht="41" customHeight="1" thickTop="1" x14ac:dyDescent="0.2">
      <c r="A65" s="42"/>
      <c r="B65" s="43"/>
      <c r="C65" s="251"/>
      <c r="D65" s="294" t="s">
        <v>109</v>
      </c>
      <c r="E65" s="295"/>
      <c r="F65" s="295"/>
      <c r="G65" s="168"/>
      <c r="H65" s="169"/>
      <c r="I65" s="172"/>
      <c r="J65" s="32"/>
      <c r="K65" s="13" t="e">
        <f>((G65*H65*I65)/G65)/I65</f>
        <v>#DIV/0!</v>
      </c>
      <c r="L65" s="14">
        <f>G65*H65*I65</f>
        <v>0</v>
      </c>
      <c r="M65" s="73"/>
    </row>
    <row r="66" spans="1:14" ht="17.5" customHeight="1" x14ac:dyDescent="0.2">
      <c r="A66" s="42"/>
      <c r="B66" s="43"/>
      <c r="C66" s="251"/>
      <c r="D66" s="294" t="s">
        <v>7</v>
      </c>
      <c r="E66" s="295"/>
      <c r="F66" s="295"/>
      <c r="G66" s="168"/>
      <c r="H66" s="169"/>
      <c r="I66" s="172"/>
      <c r="J66" s="33"/>
      <c r="K66" s="13" t="e">
        <f>((G66*H66*I66)/G66)/I66</f>
        <v>#DIV/0!</v>
      </c>
      <c r="L66" s="14">
        <f>G66*H66*I66</f>
        <v>0</v>
      </c>
      <c r="M66" s="73"/>
    </row>
    <row r="67" spans="1:14" ht="17.5" customHeight="1" thickBot="1" x14ac:dyDescent="0.25">
      <c r="A67" s="42"/>
      <c r="B67" s="43"/>
      <c r="C67" s="251"/>
      <c r="D67" s="296" t="s">
        <v>8</v>
      </c>
      <c r="E67" s="297"/>
      <c r="F67" s="297"/>
      <c r="G67" s="177"/>
      <c r="H67" s="178"/>
      <c r="I67" s="179"/>
      <c r="J67" s="34"/>
      <c r="K67" s="17" t="e">
        <f>(G67*H67)/G67/I67</f>
        <v>#DIV/0!</v>
      </c>
      <c r="L67" s="24">
        <f>G67*H67</f>
        <v>0</v>
      </c>
      <c r="M67" s="73"/>
    </row>
    <row r="68" spans="1:14" ht="17.5" customHeight="1" thickTop="1" x14ac:dyDescent="0.2">
      <c r="A68" s="42"/>
      <c r="B68" s="43"/>
      <c r="C68" s="251" t="s">
        <v>50</v>
      </c>
      <c r="D68" s="298" t="s">
        <v>5</v>
      </c>
      <c r="E68" s="299"/>
      <c r="F68" s="299"/>
      <c r="G68" s="180"/>
      <c r="H68" s="181"/>
      <c r="I68" s="182"/>
      <c r="J68" s="167"/>
      <c r="K68" s="25" t="e">
        <f>((G68*H68*I68)/G68)/I68</f>
        <v>#DIV/0!</v>
      </c>
      <c r="L68" s="26">
        <f>G68*H68*I68</f>
        <v>0</v>
      </c>
      <c r="M68" s="73"/>
      <c r="N68" t="s">
        <v>83</v>
      </c>
    </row>
    <row r="69" spans="1:14" ht="17.5" customHeight="1" thickBot="1" x14ac:dyDescent="0.25">
      <c r="A69" s="42"/>
      <c r="B69" s="43"/>
      <c r="C69" s="251"/>
      <c r="D69" s="294" t="s">
        <v>6</v>
      </c>
      <c r="E69" s="295"/>
      <c r="F69" s="295"/>
      <c r="G69" s="168"/>
      <c r="H69" s="169"/>
      <c r="I69" s="170"/>
      <c r="J69" s="171"/>
      <c r="K69" s="13" t="e">
        <f>((G69*H69*I69)/G69)/I69</f>
        <v>#DIV/0!</v>
      </c>
      <c r="L69" s="14">
        <f>G69*H69*I69</f>
        <v>0</v>
      </c>
      <c r="M69" s="73"/>
    </row>
    <row r="70" spans="1:14" ht="41.5" customHeight="1" thickTop="1" x14ac:dyDescent="0.2">
      <c r="A70" s="42"/>
      <c r="B70" s="43"/>
      <c r="C70" s="251"/>
      <c r="D70" s="294" t="s">
        <v>109</v>
      </c>
      <c r="E70" s="295"/>
      <c r="F70" s="295"/>
      <c r="G70" s="168"/>
      <c r="H70" s="169"/>
      <c r="I70" s="172"/>
      <c r="J70" s="32"/>
      <c r="K70" s="13" t="e">
        <f>((G70*H70*I70)/G70)/I70</f>
        <v>#DIV/0!</v>
      </c>
      <c r="L70" s="14">
        <f>G70*H70*I70</f>
        <v>0</v>
      </c>
      <c r="M70" s="73"/>
    </row>
    <row r="71" spans="1:14" ht="17.5" customHeight="1" x14ac:dyDescent="0.2">
      <c r="A71" s="42"/>
      <c r="B71" s="43"/>
      <c r="C71" s="251"/>
      <c r="D71" s="294" t="s">
        <v>7</v>
      </c>
      <c r="E71" s="295"/>
      <c r="F71" s="295"/>
      <c r="G71" s="168"/>
      <c r="H71" s="169"/>
      <c r="I71" s="172"/>
      <c r="J71" s="33"/>
      <c r="K71" s="13" t="e">
        <f>((G71*H71*I71)/G71)/I71</f>
        <v>#DIV/0!</v>
      </c>
      <c r="L71" s="14">
        <f>G71*H71*I71</f>
        <v>0</v>
      </c>
      <c r="M71" s="73"/>
    </row>
    <row r="72" spans="1:14" ht="17.5" customHeight="1" thickBot="1" x14ac:dyDescent="0.25">
      <c r="A72" s="42"/>
      <c r="B72" s="44"/>
      <c r="C72" s="251"/>
      <c r="D72" s="296" t="s">
        <v>8</v>
      </c>
      <c r="E72" s="297"/>
      <c r="F72" s="297"/>
      <c r="G72" s="177"/>
      <c r="H72" s="178"/>
      <c r="I72" s="179"/>
      <c r="J72" s="34"/>
      <c r="K72" s="17" t="e">
        <f>(G72*H72)/G72/I72</f>
        <v>#DIV/0!</v>
      </c>
      <c r="L72" s="24">
        <f>G72*H72</f>
        <v>0</v>
      </c>
      <c r="M72" s="73"/>
    </row>
    <row r="73" spans="1:14" ht="17.5" customHeight="1" thickTop="1" x14ac:dyDescent="0.2">
      <c r="A73" s="42"/>
      <c r="B73" s="309" t="s">
        <v>20</v>
      </c>
      <c r="C73" s="310"/>
      <c r="D73" s="298" t="s">
        <v>5</v>
      </c>
      <c r="E73" s="299"/>
      <c r="F73" s="299"/>
      <c r="G73" s="180"/>
      <c r="H73" s="181"/>
      <c r="I73" s="182"/>
      <c r="J73" s="167"/>
      <c r="K73" s="25" t="e">
        <f>((G73*H73*I73)/G73)/I73</f>
        <v>#DIV/0!</v>
      </c>
      <c r="L73" s="26">
        <f>G73*H73*I73</f>
        <v>0</v>
      </c>
      <c r="M73" s="73"/>
    </row>
    <row r="74" spans="1:14" ht="17.5" customHeight="1" thickBot="1" x14ac:dyDescent="0.25">
      <c r="A74" s="42"/>
      <c r="B74" s="309"/>
      <c r="C74" s="310"/>
      <c r="D74" s="294" t="s">
        <v>6</v>
      </c>
      <c r="E74" s="295"/>
      <c r="F74" s="295"/>
      <c r="G74" s="168"/>
      <c r="H74" s="169"/>
      <c r="I74" s="170"/>
      <c r="J74" s="171"/>
      <c r="K74" s="13" t="e">
        <f>((G74*H74*I74)/G74)/I74</f>
        <v>#DIV/0!</v>
      </c>
      <c r="L74" s="14">
        <f>G74*H74*I74</f>
        <v>0</v>
      </c>
      <c r="M74" s="73"/>
    </row>
    <row r="75" spans="1:14" ht="42.5" customHeight="1" thickTop="1" x14ac:dyDescent="0.2">
      <c r="A75" s="42"/>
      <c r="B75" s="309"/>
      <c r="C75" s="310"/>
      <c r="D75" s="294" t="s">
        <v>109</v>
      </c>
      <c r="E75" s="295"/>
      <c r="F75" s="295"/>
      <c r="G75" s="168"/>
      <c r="H75" s="169"/>
      <c r="I75" s="172"/>
      <c r="J75" s="32"/>
      <c r="K75" s="13" t="e">
        <f>((G75*H75*I75)/G75)/I75</f>
        <v>#DIV/0!</v>
      </c>
      <c r="L75" s="14">
        <f>G75*H75*I75</f>
        <v>0</v>
      </c>
      <c r="M75" s="73"/>
    </row>
    <row r="76" spans="1:14" ht="17.5" customHeight="1" x14ac:dyDescent="0.2">
      <c r="A76" s="42"/>
      <c r="B76" s="309"/>
      <c r="C76" s="310"/>
      <c r="D76" s="294" t="s">
        <v>7</v>
      </c>
      <c r="E76" s="295"/>
      <c r="F76" s="295"/>
      <c r="G76" s="168"/>
      <c r="H76" s="169"/>
      <c r="I76" s="172"/>
      <c r="J76" s="33"/>
      <c r="K76" s="13" t="e">
        <f>((G76*H76*I76)/G76)/I76</f>
        <v>#DIV/0!</v>
      </c>
      <c r="L76" s="14">
        <f>G76*H76*I76</f>
        <v>0</v>
      </c>
      <c r="M76" s="73"/>
    </row>
    <row r="77" spans="1:14" ht="17.5" customHeight="1" thickBot="1" x14ac:dyDescent="0.25">
      <c r="A77" s="45"/>
      <c r="B77" s="269"/>
      <c r="C77" s="271"/>
      <c r="D77" s="314" t="s">
        <v>8</v>
      </c>
      <c r="E77" s="315"/>
      <c r="F77" s="315"/>
      <c r="G77" s="173"/>
      <c r="H77" s="174"/>
      <c r="I77" s="175"/>
      <c r="J77" s="39"/>
      <c r="K77" s="27" t="e">
        <f>(G77*H77)/G77/I77</f>
        <v>#DIV/0!</v>
      </c>
      <c r="L77" s="28">
        <f>G77*H77</f>
        <v>0</v>
      </c>
      <c r="M77" s="73"/>
    </row>
    <row r="79" spans="1:14" ht="14" x14ac:dyDescent="0.2">
      <c r="A79" s="86" t="s">
        <v>43</v>
      </c>
    </row>
    <row r="80" spans="1:14" ht="32" customHeight="1" thickBot="1" x14ac:dyDescent="0.25">
      <c r="B80" s="330" t="s">
        <v>47</v>
      </c>
      <c r="C80" s="330"/>
      <c r="D80" s="330"/>
      <c r="E80" s="330"/>
      <c r="F80" s="330"/>
      <c r="G80" s="330"/>
      <c r="H80" s="330"/>
      <c r="I80" s="330"/>
      <c r="J80" s="330"/>
      <c r="K80" s="330"/>
      <c r="L80" s="330"/>
      <c r="M80" s="77"/>
    </row>
    <row r="81" spans="1:14" s="52" customFormat="1" ht="18" customHeight="1" x14ac:dyDescent="0.2">
      <c r="A81" s="333" t="s">
        <v>33</v>
      </c>
      <c r="B81" s="334"/>
      <c r="C81" s="334"/>
      <c r="D81" s="334"/>
      <c r="E81" s="334"/>
      <c r="F81" s="334"/>
      <c r="G81" s="334"/>
      <c r="H81" s="334"/>
      <c r="I81" s="334"/>
      <c r="J81" s="334"/>
      <c r="K81" s="334"/>
      <c r="L81" s="331" t="s">
        <v>40</v>
      </c>
      <c r="M81" s="78"/>
    </row>
    <row r="82" spans="1:14" s="52" customFormat="1" ht="78.5" thickBot="1" x14ac:dyDescent="0.25">
      <c r="A82" s="335" t="s">
        <v>31</v>
      </c>
      <c r="B82" s="336"/>
      <c r="C82" s="336"/>
      <c r="D82" s="336"/>
      <c r="E82" s="54" t="s">
        <v>34</v>
      </c>
      <c r="F82" s="54" t="s">
        <v>35</v>
      </c>
      <c r="G82" s="49" t="s">
        <v>36</v>
      </c>
      <c r="H82" s="49" t="s">
        <v>37</v>
      </c>
      <c r="I82" s="54" t="s">
        <v>38</v>
      </c>
      <c r="J82" s="54" t="s">
        <v>39</v>
      </c>
      <c r="K82" s="54" t="s">
        <v>44</v>
      </c>
      <c r="L82" s="332"/>
      <c r="M82" s="78"/>
      <c r="N82" s="81" t="s">
        <v>64</v>
      </c>
    </row>
    <row r="83" spans="1:14" ht="71.5" customHeight="1" thickTop="1" x14ac:dyDescent="0.2">
      <c r="A83" s="321" t="s">
        <v>41</v>
      </c>
      <c r="B83" s="322"/>
      <c r="C83" s="322"/>
      <c r="D83" s="323"/>
      <c r="E83" s="184"/>
      <c r="F83" s="185"/>
      <c r="G83" s="55" t="e">
        <f>F83/E83</f>
        <v>#DIV/0!</v>
      </c>
      <c r="H83" s="59" t="e">
        <f>(G83-0.02)*E83</f>
        <v>#DIV/0!</v>
      </c>
      <c r="I83" s="188"/>
      <c r="J83" s="189"/>
      <c r="K83" s="190"/>
      <c r="L83" s="107">
        <f>I83*J83*K83</f>
        <v>0</v>
      </c>
      <c r="M83" s="50"/>
    </row>
    <row r="84" spans="1:14" ht="85" customHeight="1" thickBot="1" x14ac:dyDescent="0.25">
      <c r="A84" s="324" t="s">
        <v>42</v>
      </c>
      <c r="B84" s="325"/>
      <c r="C84" s="325"/>
      <c r="D84" s="326"/>
      <c r="E84" s="186"/>
      <c r="F84" s="187"/>
      <c r="G84" s="56" t="e">
        <f>F84/E84</f>
        <v>#DIV/0!</v>
      </c>
      <c r="H84" s="60" t="e">
        <f>(G84-0.02)*E84</f>
        <v>#DIV/0!</v>
      </c>
      <c r="I84" s="191"/>
      <c r="J84" s="192"/>
      <c r="K84" s="193"/>
      <c r="L84" s="209">
        <f>I84*J84*K84</f>
        <v>0</v>
      </c>
      <c r="M84" s="50"/>
    </row>
    <row r="85" spans="1:14" ht="81" customHeight="1" thickTop="1" thickBot="1" x14ac:dyDescent="0.25">
      <c r="A85" s="324" t="s">
        <v>110</v>
      </c>
      <c r="B85" s="325"/>
      <c r="C85" s="325"/>
      <c r="D85" s="325"/>
      <c r="E85" s="318"/>
      <c r="F85" s="318"/>
      <c r="G85" s="319"/>
      <c r="H85" s="319"/>
      <c r="I85" s="318"/>
      <c r="J85" s="318"/>
      <c r="K85" s="320"/>
      <c r="L85" s="211"/>
      <c r="M85" s="50"/>
    </row>
    <row r="86" spans="1:14" ht="26.5" customHeight="1" thickTop="1" thickBot="1" x14ac:dyDescent="0.25">
      <c r="A86" s="327" t="s">
        <v>32</v>
      </c>
      <c r="B86" s="328"/>
      <c r="C86" s="328"/>
      <c r="D86" s="328"/>
      <c r="E86" s="328"/>
      <c r="F86" s="328"/>
      <c r="G86" s="328"/>
      <c r="H86" s="328"/>
      <c r="I86" s="328"/>
      <c r="J86" s="328"/>
      <c r="K86" s="329"/>
      <c r="L86" s="108">
        <f>SUM(L83:L85)</f>
        <v>0</v>
      </c>
      <c r="M86" s="50"/>
    </row>
    <row r="87" spans="1:14" ht="55" customHeight="1" x14ac:dyDescent="0.2">
      <c r="A87" s="316" t="s">
        <v>106</v>
      </c>
      <c r="B87" s="316"/>
      <c r="C87" s="316"/>
      <c r="D87" s="316"/>
      <c r="E87" s="316"/>
      <c r="F87" s="316"/>
      <c r="G87" s="316"/>
      <c r="H87" s="316"/>
      <c r="I87" s="316"/>
      <c r="J87" s="316"/>
      <c r="K87" s="316"/>
      <c r="L87" s="316"/>
      <c r="M87" s="79"/>
    </row>
  </sheetData>
  <sheetProtection sheet="1" objects="1" scenarios="1" selectLockedCells="1"/>
  <mergeCells count="101">
    <mergeCell ref="A85:D85"/>
    <mergeCell ref="E85:K85"/>
    <mergeCell ref="A86:K86"/>
    <mergeCell ref="A87:L87"/>
    <mergeCell ref="B80:L80"/>
    <mergeCell ref="A81:K81"/>
    <mergeCell ref="L81:L82"/>
    <mergeCell ref="A82:D82"/>
    <mergeCell ref="A83:D83"/>
    <mergeCell ref="A84:D84"/>
    <mergeCell ref="B73:C77"/>
    <mergeCell ref="D73:F73"/>
    <mergeCell ref="D74:F74"/>
    <mergeCell ref="D75:F75"/>
    <mergeCell ref="D76:F76"/>
    <mergeCell ref="D77:F77"/>
    <mergeCell ref="C68:C72"/>
    <mergeCell ref="D68:F68"/>
    <mergeCell ref="D69:F69"/>
    <mergeCell ref="D70:F70"/>
    <mergeCell ref="D71:F71"/>
    <mergeCell ref="D72:F72"/>
    <mergeCell ref="C63:C67"/>
    <mergeCell ref="D63:F63"/>
    <mergeCell ref="D64:F64"/>
    <mergeCell ref="D65:F65"/>
    <mergeCell ref="D66:F66"/>
    <mergeCell ref="D67:F67"/>
    <mergeCell ref="C58:C62"/>
    <mergeCell ref="D58:F58"/>
    <mergeCell ref="D59:F59"/>
    <mergeCell ref="D60:F60"/>
    <mergeCell ref="D61:F61"/>
    <mergeCell ref="D62:F62"/>
    <mergeCell ref="B53:C57"/>
    <mergeCell ref="D53:F53"/>
    <mergeCell ref="D54:F54"/>
    <mergeCell ref="D55:F55"/>
    <mergeCell ref="D56:F56"/>
    <mergeCell ref="D57:F57"/>
    <mergeCell ref="B48:C52"/>
    <mergeCell ref="D48:F48"/>
    <mergeCell ref="D49:F49"/>
    <mergeCell ref="D50:F50"/>
    <mergeCell ref="D51:F51"/>
    <mergeCell ref="D52:F52"/>
    <mergeCell ref="B43:C47"/>
    <mergeCell ref="D43:F43"/>
    <mergeCell ref="D44:F44"/>
    <mergeCell ref="D45:F45"/>
    <mergeCell ref="D46:F46"/>
    <mergeCell ref="D47:F47"/>
    <mergeCell ref="B38:C42"/>
    <mergeCell ref="D38:F38"/>
    <mergeCell ref="D39:F39"/>
    <mergeCell ref="D40:F40"/>
    <mergeCell ref="D41:F41"/>
    <mergeCell ref="D42:F42"/>
    <mergeCell ref="B33:C37"/>
    <mergeCell ref="D33:F33"/>
    <mergeCell ref="D34:F34"/>
    <mergeCell ref="D35:F35"/>
    <mergeCell ref="D36:F36"/>
    <mergeCell ref="D37:F37"/>
    <mergeCell ref="B28:C32"/>
    <mergeCell ref="D28:F28"/>
    <mergeCell ref="D29:F29"/>
    <mergeCell ref="D30:F30"/>
    <mergeCell ref="D31:F31"/>
    <mergeCell ref="D32:F32"/>
    <mergeCell ref="B23:C27"/>
    <mergeCell ref="D23:F23"/>
    <mergeCell ref="N23:N24"/>
    <mergeCell ref="D24:F24"/>
    <mergeCell ref="D25:F25"/>
    <mergeCell ref="D26:F26"/>
    <mergeCell ref="D27:F27"/>
    <mergeCell ref="A14:C22"/>
    <mergeCell ref="D14:F14"/>
    <mergeCell ref="D15:F15"/>
    <mergeCell ref="D16:F16"/>
    <mergeCell ref="D17:F17"/>
    <mergeCell ref="D18:F18"/>
    <mergeCell ref="D19:K19"/>
    <mergeCell ref="D20:K20"/>
    <mergeCell ref="D21:K21"/>
    <mergeCell ref="D22:K22"/>
    <mergeCell ref="A8:D8"/>
    <mergeCell ref="E8:H8"/>
    <mergeCell ref="A9:D9"/>
    <mergeCell ref="E9:H9"/>
    <mergeCell ref="A12:K12"/>
    <mergeCell ref="L12:L13"/>
    <mergeCell ref="A13:C13"/>
    <mergeCell ref="D13:F13"/>
    <mergeCell ref="A2:L2"/>
    <mergeCell ref="A3:L3"/>
    <mergeCell ref="A6:D6"/>
    <mergeCell ref="E6:H6"/>
    <mergeCell ref="A7:D7"/>
    <mergeCell ref="E7:H7"/>
  </mergeCells>
  <phoneticPr fontId="2"/>
  <conditionalFormatting sqref="B23:M32 B38:M42">
    <cfRule type="expression" dxfId="20" priority="7">
      <formula>$E$8="薬局"</formula>
    </cfRule>
  </conditionalFormatting>
  <conditionalFormatting sqref="B28:M32 B43:M52">
    <cfRule type="expression" dxfId="19" priority="6">
      <formula>$E$8="訪問看護ステーション"</formula>
    </cfRule>
  </conditionalFormatting>
  <conditionalFormatting sqref="B43:M47 B53:L72">
    <cfRule type="expression" dxfId="18" priority="5">
      <formula>$E$8="歯科診療所"</formula>
    </cfRule>
  </conditionalFormatting>
  <conditionalFormatting sqref="B48:M52 B53:L72">
    <cfRule type="expression" dxfId="17" priority="3">
      <formula>$E$8="有床診療所（医科）"</formula>
    </cfRule>
    <cfRule type="expression" dxfId="16" priority="4">
      <formula>$E$8="無床診療所（医科）"</formula>
    </cfRule>
  </conditionalFormatting>
  <conditionalFormatting sqref="B48:M77">
    <cfRule type="expression" dxfId="15" priority="1">
      <formula>$E$8="薬局"</formula>
    </cfRule>
  </conditionalFormatting>
  <conditionalFormatting sqref="E83:K84 A83:A86 L83:M86 E85">
    <cfRule type="expression" dxfId="14" priority="2">
      <formula>#REF!="×"</formula>
    </cfRule>
  </conditionalFormatting>
  <dataValidations count="3">
    <dataValidation type="list" allowBlank="1" showInputMessage="1" showErrorMessage="1" sqref="I17:I18 I26:I27 I31:I32 I36:I37 I41:I42 I46:I47 I51:I52 I56:I57 I61:I62 I66:I67 I71:I72 I76:I77" xr:uid="{C109DFFD-A097-4301-B7E8-5C19A75EB070}">
      <formula1>"1,2,3,4"</formula1>
    </dataValidation>
    <dataValidation type="list" allowBlank="1" showInputMessage="1" showErrorMessage="1" sqref="I14:I16 I23:I25 I28:I30 I33:I35 I38:I40 I43:I45 I48:I50 I53:I55 I58:I60 I63:I65 I68:I70 I73:I75 J83:J84" xr:uid="{3444DB87-7A28-4ABA-A66E-87CF6030313C}">
      <formula1>"1,2,3,4,5,6"</formula1>
    </dataValidation>
    <dataValidation type="list" allowBlank="1" showInputMessage="1" showErrorMessage="1" sqref="E8:H8" xr:uid="{7975149D-12D2-458E-B9A4-398DE05E9607}">
      <formula1>"有床診療所（医科）,無床診療所（医科）,歯科診療所,,訪問看護ステーション,薬局"</formula1>
    </dataValidation>
  </dataValidations>
  <pageMargins left="0.70866141732283472" right="0.70866141732283472" top="0.74803149606299213" bottom="0.74803149606299213" header="0.31496062992125984" footer="0.31496062992125984"/>
  <pageSetup paperSize="9" scale="91" fitToHeight="0" orientation="landscape" r:id="rId1"/>
  <rowBreaks count="3" manualBreakCount="3">
    <brk id="27" max="11" man="1"/>
    <brk id="52" max="11" man="1"/>
    <brk id="77"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27939-2030-484F-BC5B-ADC6A1BD23F9}">
  <sheetPr>
    <tabColor rgb="FFFFFF00"/>
  </sheetPr>
  <dimension ref="A1:F50"/>
  <sheetViews>
    <sheetView view="pageBreakPreview" zoomScale="103" zoomScaleNormal="100" zoomScaleSheetLayoutView="103" workbookViewId="0">
      <selection activeCell="C13" sqref="C13"/>
    </sheetView>
  </sheetViews>
  <sheetFormatPr defaultRowHeight="13" x14ac:dyDescent="0.2"/>
  <cols>
    <col min="1" max="1" width="4.453125" style="48" customWidth="1"/>
    <col min="2" max="2" width="15.54296875" style="48" customWidth="1"/>
    <col min="3" max="3" width="37.453125" style="48" customWidth="1"/>
    <col min="4" max="4" width="28.1796875" style="48" customWidth="1"/>
    <col min="5" max="5" width="1.90625" style="48" customWidth="1"/>
    <col min="6" max="6" width="119.26953125" style="48" bestFit="1" customWidth="1"/>
    <col min="7" max="16384" width="8.7265625" style="48"/>
  </cols>
  <sheetData>
    <row r="1" spans="1:6" x14ac:dyDescent="0.2">
      <c r="A1" s="5" t="s">
        <v>70</v>
      </c>
      <c r="B1" s="5"/>
      <c r="F1" s="71" t="s">
        <v>51</v>
      </c>
    </row>
    <row r="2" spans="1:6" ht="16.5" x14ac:dyDescent="0.2">
      <c r="A2" s="253" t="s">
        <v>74</v>
      </c>
      <c r="B2" s="253"/>
      <c r="C2" s="253"/>
      <c r="D2" s="253"/>
      <c r="F2" s="84" t="s">
        <v>67</v>
      </c>
    </row>
    <row r="3" spans="1:6" ht="12" customHeight="1" thickBot="1" x14ac:dyDescent="0.25">
      <c r="A3" s="87"/>
      <c r="B3" s="87"/>
      <c r="C3" s="87"/>
      <c r="D3" s="87"/>
    </row>
    <row r="4" spans="1:6" ht="16" customHeight="1" thickBot="1" x14ac:dyDescent="0.25">
      <c r="A4" s="347" t="s">
        <v>21</v>
      </c>
      <c r="B4" s="348"/>
      <c r="C4" s="97">
        <f>'（別紙1-2）法人単位'!E6</f>
        <v>0</v>
      </c>
      <c r="D4" s="96"/>
    </row>
    <row r="5" spans="1:6" ht="13.5" thickBot="1" x14ac:dyDescent="0.25"/>
    <row r="6" spans="1:6" ht="37.5" thickBot="1" x14ac:dyDescent="0.25">
      <c r="A6" s="92" t="s">
        <v>71</v>
      </c>
      <c r="B6" s="198" t="s">
        <v>75</v>
      </c>
      <c r="C6" s="199" t="s">
        <v>1</v>
      </c>
      <c r="D6" s="163" t="s">
        <v>79</v>
      </c>
      <c r="F6" s="88" t="s">
        <v>80</v>
      </c>
    </row>
    <row r="7" spans="1:6" ht="15.5" customHeight="1" thickTop="1" x14ac:dyDescent="0.2">
      <c r="A7" s="195">
        <v>1</v>
      </c>
      <c r="B7" s="194"/>
      <c r="C7" s="201"/>
      <c r="D7" s="202"/>
      <c r="F7" s="48" t="s">
        <v>81</v>
      </c>
    </row>
    <row r="8" spans="1:6" ht="15.5" customHeight="1" x14ac:dyDescent="0.2">
      <c r="A8" s="196">
        <v>2</v>
      </c>
      <c r="B8" s="203"/>
      <c r="C8" s="204"/>
      <c r="D8" s="205"/>
    </row>
    <row r="9" spans="1:6" ht="15.5" customHeight="1" x14ac:dyDescent="0.2">
      <c r="A9" s="196">
        <v>3</v>
      </c>
      <c r="B9" s="203"/>
      <c r="C9" s="204"/>
      <c r="D9" s="205"/>
    </row>
    <row r="10" spans="1:6" ht="15.5" customHeight="1" x14ac:dyDescent="0.2">
      <c r="A10" s="196">
        <v>4</v>
      </c>
      <c r="B10" s="203"/>
      <c r="C10" s="204"/>
      <c r="D10" s="205"/>
    </row>
    <row r="11" spans="1:6" ht="15.5" customHeight="1" x14ac:dyDescent="0.2">
      <c r="A11" s="196">
        <v>5</v>
      </c>
      <c r="B11" s="203"/>
      <c r="C11" s="204"/>
      <c r="D11" s="205"/>
    </row>
    <row r="12" spans="1:6" ht="15.5" customHeight="1" x14ac:dyDescent="0.2">
      <c r="A12" s="196">
        <v>6</v>
      </c>
      <c r="B12" s="203"/>
      <c r="C12" s="204"/>
      <c r="D12" s="205"/>
    </row>
    <row r="13" spans="1:6" ht="15.5" customHeight="1" x14ac:dyDescent="0.2">
      <c r="A13" s="196">
        <v>7</v>
      </c>
      <c r="B13" s="203"/>
      <c r="C13" s="204"/>
      <c r="D13" s="205"/>
    </row>
    <row r="14" spans="1:6" ht="15.5" customHeight="1" x14ac:dyDescent="0.2">
      <c r="A14" s="196">
        <v>8</v>
      </c>
      <c r="B14" s="203"/>
      <c r="C14" s="204"/>
      <c r="D14" s="205"/>
    </row>
    <row r="15" spans="1:6" ht="15.5" customHeight="1" x14ac:dyDescent="0.2">
      <c r="A15" s="196">
        <v>9</v>
      </c>
      <c r="B15" s="203"/>
      <c r="C15" s="204"/>
      <c r="D15" s="205"/>
    </row>
    <row r="16" spans="1:6" ht="15.5" customHeight="1" x14ac:dyDescent="0.2">
      <c r="A16" s="196">
        <v>10</v>
      </c>
      <c r="B16" s="203"/>
      <c r="C16" s="204"/>
      <c r="D16" s="205"/>
    </row>
    <row r="17" spans="1:4" ht="15.5" customHeight="1" x14ac:dyDescent="0.2">
      <c r="A17" s="196">
        <v>11</v>
      </c>
      <c r="B17" s="203"/>
      <c r="C17" s="204"/>
      <c r="D17" s="205"/>
    </row>
    <row r="18" spans="1:4" ht="15.5" customHeight="1" x14ac:dyDescent="0.2">
      <c r="A18" s="196">
        <v>12</v>
      </c>
      <c r="B18" s="203"/>
      <c r="C18" s="204"/>
      <c r="D18" s="205"/>
    </row>
    <row r="19" spans="1:4" ht="15.5" customHeight="1" x14ac:dyDescent="0.2">
      <c r="A19" s="196">
        <v>13</v>
      </c>
      <c r="B19" s="203"/>
      <c r="C19" s="204"/>
      <c r="D19" s="205"/>
    </row>
    <row r="20" spans="1:4" ht="15.5" customHeight="1" x14ac:dyDescent="0.2">
      <c r="A20" s="196">
        <v>14</v>
      </c>
      <c r="B20" s="203"/>
      <c r="C20" s="204"/>
      <c r="D20" s="205"/>
    </row>
    <row r="21" spans="1:4" ht="15.5" customHeight="1" x14ac:dyDescent="0.2">
      <c r="A21" s="196">
        <v>15</v>
      </c>
      <c r="B21" s="203"/>
      <c r="C21" s="204"/>
      <c r="D21" s="205"/>
    </row>
    <row r="22" spans="1:4" ht="15.5" customHeight="1" x14ac:dyDescent="0.2">
      <c r="A22" s="196">
        <v>16</v>
      </c>
      <c r="B22" s="203"/>
      <c r="C22" s="204"/>
      <c r="D22" s="205"/>
    </row>
    <row r="23" spans="1:4" ht="15.5" customHeight="1" x14ac:dyDescent="0.2">
      <c r="A23" s="196">
        <v>17</v>
      </c>
      <c r="B23" s="203"/>
      <c r="C23" s="204"/>
      <c r="D23" s="205"/>
    </row>
    <row r="24" spans="1:4" ht="15.5" customHeight="1" x14ac:dyDescent="0.2">
      <c r="A24" s="196">
        <v>18</v>
      </c>
      <c r="B24" s="203"/>
      <c r="C24" s="204"/>
      <c r="D24" s="205"/>
    </row>
    <row r="25" spans="1:4" ht="15.5" customHeight="1" x14ac:dyDescent="0.2">
      <c r="A25" s="196">
        <v>19</v>
      </c>
      <c r="B25" s="203"/>
      <c r="C25" s="204"/>
      <c r="D25" s="205"/>
    </row>
    <row r="26" spans="1:4" ht="15.5" customHeight="1" x14ac:dyDescent="0.2">
      <c r="A26" s="196">
        <v>20</v>
      </c>
      <c r="B26" s="203"/>
      <c r="C26" s="204"/>
      <c r="D26" s="205"/>
    </row>
    <row r="27" spans="1:4" ht="15.5" customHeight="1" x14ac:dyDescent="0.2">
      <c r="A27" s="196">
        <v>21</v>
      </c>
      <c r="B27" s="203"/>
      <c r="C27" s="204"/>
      <c r="D27" s="205"/>
    </row>
    <row r="28" spans="1:4" ht="15.5" customHeight="1" x14ac:dyDescent="0.2">
      <c r="A28" s="196">
        <v>22</v>
      </c>
      <c r="B28" s="203"/>
      <c r="C28" s="204"/>
      <c r="D28" s="205"/>
    </row>
    <row r="29" spans="1:4" ht="15.5" customHeight="1" x14ac:dyDescent="0.2">
      <c r="A29" s="196">
        <v>23</v>
      </c>
      <c r="B29" s="203"/>
      <c r="C29" s="204"/>
      <c r="D29" s="205"/>
    </row>
    <row r="30" spans="1:4" ht="15.5" customHeight="1" x14ac:dyDescent="0.2">
      <c r="A30" s="196">
        <v>24</v>
      </c>
      <c r="B30" s="203"/>
      <c r="C30" s="204"/>
      <c r="D30" s="205"/>
    </row>
    <row r="31" spans="1:4" ht="15.5" customHeight="1" x14ac:dyDescent="0.2">
      <c r="A31" s="196">
        <v>25</v>
      </c>
      <c r="B31" s="203"/>
      <c r="C31" s="204"/>
      <c r="D31" s="205"/>
    </row>
    <row r="32" spans="1:4" ht="15.5" customHeight="1" x14ac:dyDescent="0.2">
      <c r="A32" s="196">
        <v>26</v>
      </c>
      <c r="B32" s="203"/>
      <c r="C32" s="204"/>
      <c r="D32" s="205"/>
    </row>
    <row r="33" spans="1:4" ht="15.5" customHeight="1" x14ac:dyDescent="0.2">
      <c r="A33" s="196">
        <v>27</v>
      </c>
      <c r="B33" s="203"/>
      <c r="C33" s="204"/>
      <c r="D33" s="205"/>
    </row>
    <row r="34" spans="1:4" ht="15.5" customHeight="1" x14ac:dyDescent="0.2">
      <c r="A34" s="196">
        <v>28</v>
      </c>
      <c r="B34" s="203"/>
      <c r="C34" s="204"/>
      <c r="D34" s="205"/>
    </row>
    <row r="35" spans="1:4" ht="15.5" customHeight="1" x14ac:dyDescent="0.2">
      <c r="A35" s="196">
        <v>29</v>
      </c>
      <c r="B35" s="203"/>
      <c r="C35" s="204"/>
      <c r="D35" s="205"/>
    </row>
    <row r="36" spans="1:4" ht="15.5" customHeight="1" x14ac:dyDescent="0.2">
      <c r="A36" s="196">
        <v>30</v>
      </c>
      <c r="B36" s="203"/>
      <c r="C36" s="204"/>
      <c r="D36" s="205"/>
    </row>
    <row r="37" spans="1:4" ht="15.5" customHeight="1" x14ac:dyDescent="0.2">
      <c r="A37" s="196">
        <v>31</v>
      </c>
      <c r="B37" s="203"/>
      <c r="C37" s="204"/>
      <c r="D37" s="205"/>
    </row>
    <row r="38" spans="1:4" ht="15.5" customHeight="1" x14ac:dyDescent="0.2">
      <c r="A38" s="196">
        <v>32</v>
      </c>
      <c r="B38" s="203"/>
      <c r="C38" s="204"/>
      <c r="D38" s="205"/>
    </row>
    <row r="39" spans="1:4" ht="15.5" customHeight="1" x14ac:dyDescent="0.2">
      <c r="A39" s="196">
        <v>33</v>
      </c>
      <c r="B39" s="203"/>
      <c r="C39" s="204"/>
      <c r="D39" s="205"/>
    </row>
    <row r="40" spans="1:4" ht="15.5" customHeight="1" x14ac:dyDescent="0.2">
      <c r="A40" s="196">
        <v>34</v>
      </c>
      <c r="B40" s="203"/>
      <c r="C40" s="204"/>
      <c r="D40" s="205"/>
    </row>
    <row r="41" spans="1:4" ht="15.5" customHeight="1" x14ac:dyDescent="0.2">
      <c r="A41" s="196">
        <v>35</v>
      </c>
      <c r="B41" s="203"/>
      <c r="C41" s="204"/>
      <c r="D41" s="205"/>
    </row>
    <row r="42" spans="1:4" ht="15.5" customHeight="1" x14ac:dyDescent="0.2">
      <c r="A42" s="196">
        <v>36</v>
      </c>
      <c r="B42" s="203"/>
      <c r="C42" s="204"/>
      <c r="D42" s="205"/>
    </row>
    <row r="43" spans="1:4" ht="15.5" customHeight="1" x14ac:dyDescent="0.2">
      <c r="A43" s="196">
        <v>37</v>
      </c>
      <c r="B43" s="203"/>
      <c r="C43" s="204"/>
      <c r="D43" s="205"/>
    </row>
    <row r="44" spans="1:4" ht="15.5" customHeight="1" x14ac:dyDescent="0.2">
      <c r="A44" s="196">
        <v>38</v>
      </c>
      <c r="B44" s="203"/>
      <c r="C44" s="204"/>
      <c r="D44" s="205"/>
    </row>
    <row r="45" spans="1:4" ht="15.5" customHeight="1" x14ac:dyDescent="0.2">
      <c r="A45" s="196">
        <v>39</v>
      </c>
      <c r="B45" s="203"/>
      <c r="C45" s="204"/>
      <c r="D45" s="205"/>
    </row>
    <row r="46" spans="1:4" ht="15.5" customHeight="1" thickBot="1" x14ac:dyDescent="0.25">
      <c r="A46" s="197">
        <v>40</v>
      </c>
      <c r="B46" s="206"/>
      <c r="C46" s="207"/>
      <c r="D46" s="208"/>
    </row>
    <row r="47" spans="1:4" ht="13.5" thickTop="1" x14ac:dyDescent="0.2">
      <c r="A47" s="343" t="s">
        <v>9</v>
      </c>
      <c r="B47" s="344"/>
      <c r="C47" s="344"/>
      <c r="D47" s="200">
        <f>SUM(D7:D46)</f>
        <v>0</v>
      </c>
    </row>
    <row r="48" spans="1:4" ht="13.5" thickBot="1" x14ac:dyDescent="0.25">
      <c r="A48" s="345" t="s">
        <v>73</v>
      </c>
      <c r="B48" s="346"/>
      <c r="C48" s="346"/>
      <c r="D48" s="101">
        <f>'（別紙1-2）法人単位'!E9</f>
        <v>0</v>
      </c>
    </row>
    <row r="49" spans="4:4" x14ac:dyDescent="0.2">
      <c r="D49" s="90" t="str">
        <f>IF(D47=D48,"","賃金改善報告書の算定結果と不一致")</f>
        <v/>
      </c>
    </row>
    <row r="50" spans="4:4" x14ac:dyDescent="0.2">
      <c r="D50" s="89"/>
    </row>
  </sheetData>
  <sheetProtection sheet="1" objects="1" scenarios="1" selectLockedCells="1"/>
  <mergeCells count="4">
    <mergeCell ref="A47:C47"/>
    <mergeCell ref="A48:C48"/>
    <mergeCell ref="A2:D2"/>
    <mergeCell ref="A4:B4"/>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AF060-EF73-4705-AA8D-B33F57C1BC4B}">
  <sheetPr>
    <tabColor theme="0" tint="-0.249977111117893"/>
    <pageSetUpPr fitToPage="1"/>
  </sheetPr>
  <dimension ref="A1:N87"/>
  <sheetViews>
    <sheetView view="pageBreakPreview" zoomScale="85" zoomScaleNormal="100" zoomScaleSheetLayoutView="85" workbookViewId="0">
      <selection activeCell="I16" sqref="I16"/>
    </sheetView>
  </sheetViews>
  <sheetFormatPr defaultRowHeight="13" x14ac:dyDescent="0.2"/>
  <cols>
    <col min="1" max="1" width="2.26953125" customWidth="1"/>
    <col min="2" max="2" width="2.36328125" customWidth="1"/>
    <col min="3" max="3" width="13.81640625" customWidth="1"/>
    <col min="4" max="4" width="17.36328125" customWidth="1"/>
    <col min="5" max="5" width="14.453125" customWidth="1"/>
    <col min="6" max="6" width="15.453125" customWidth="1"/>
    <col min="7" max="7" width="12.08984375" customWidth="1"/>
    <col min="8" max="8" width="14.08984375" customWidth="1"/>
    <col min="9" max="9" width="12.08984375" customWidth="1"/>
    <col min="10" max="12" width="14.08984375" customWidth="1"/>
    <col min="13" max="13" width="1.81640625" customWidth="1"/>
    <col min="14" max="14" width="173.90625" customWidth="1"/>
  </cols>
  <sheetData>
    <row r="1" spans="1:14" x14ac:dyDescent="0.2">
      <c r="A1" t="s">
        <v>68</v>
      </c>
      <c r="N1" s="71" t="s">
        <v>51</v>
      </c>
    </row>
    <row r="2" spans="1:14" ht="16.5" x14ac:dyDescent="0.2">
      <c r="A2" s="253" t="s">
        <v>0</v>
      </c>
      <c r="B2" s="253"/>
      <c r="C2" s="253"/>
      <c r="D2" s="253"/>
      <c r="E2" s="253"/>
      <c r="F2" s="253"/>
      <c r="G2" s="253"/>
      <c r="H2" s="253"/>
      <c r="I2" s="253"/>
      <c r="J2" s="253"/>
      <c r="K2" s="253"/>
      <c r="L2" s="253"/>
      <c r="M2" s="72"/>
      <c r="N2" s="84" t="s">
        <v>66</v>
      </c>
    </row>
    <row r="3" spans="1:14" ht="16.5" x14ac:dyDescent="0.2">
      <c r="A3" s="253" t="s">
        <v>78</v>
      </c>
      <c r="B3" s="253"/>
      <c r="C3" s="253"/>
      <c r="D3" s="253"/>
      <c r="E3" s="253"/>
      <c r="F3" s="253"/>
      <c r="G3" s="253"/>
      <c r="H3" s="253"/>
      <c r="I3" s="253"/>
      <c r="J3" s="253"/>
      <c r="K3" s="253"/>
      <c r="L3" s="253"/>
      <c r="M3" s="72"/>
    </row>
    <row r="4" spans="1:14" ht="14" x14ac:dyDescent="0.2">
      <c r="A4" s="2"/>
      <c r="B4" s="2"/>
      <c r="C4" s="2"/>
      <c r="D4" s="2"/>
      <c r="E4" s="2"/>
      <c r="F4" s="2"/>
      <c r="G4" s="2"/>
      <c r="H4" s="2"/>
      <c r="I4" s="2"/>
      <c r="J4" s="2"/>
      <c r="K4" s="2"/>
      <c r="L4" s="2"/>
      <c r="M4" s="2"/>
      <c r="N4" s="71" t="s">
        <v>54</v>
      </c>
    </row>
    <row r="5" spans="1:14" ht="14.5" thickBot="1" x14ac:dyDescent="0.25">
      <c r="A5" s="85" t="s">
        <v>27</v>
      </c>
    </row>
    <row r="6" spans="1:14" ht="17.5" customHeight="1" thickTop="1" x14ac:dyDescent="0.2">
      <c r="A6" s="272" t="s">
        <v>21</v>
      </c>
      <c r="B6" s="273"/>
      <c r="C6" s="273"/>
      <c r="D6" s="274"/>
      <c r="E6" s="362" t="s">
        <v>85</v>
      </c>
      <c r="F6" s="363"/>
      <c r="G6" s="363"/>
      <c r="H6" s="364"/>
      <c r="K6" s="71"/>
      <c r="N6" t="s">
        <v>52</v>
      </c>
    </row>
    <row r="7" spans="1:14" ht="17.5" customHeight="1" x14ac:dyDescent="0.2">
      <c r="A7" s="275" t="s">
        <v>1</v>
      </c>
      <c r="B7" s="276"/>
      <c r="C7" s="276"/>
      <c r="D7" s="277"/>
      <c r="E7" s="365" t="s">
        <v>86</v>
      </c>
      <c r="F7" s="366"/>
      <c r="G7" s="366"/>
      <c r="H7" s="367"/>
      <c r="N7" t="s">
        <v>107</v>
      </c>
    </row>
    <row r="8" spans="1:14" ht="17.5" customHeight="1" thickBot="1" x14ac:dyDescent="0.25">
      <c r="A8" s="278" t="s">
        <v>2</v>
      </c>
      <c r="B8" s="279"/>
      <c r="C8" s="279"/>
      <c r="D8" s="280"/>
      <c r="E8" s="359" t="s">
        <v>87</v>
      </c>
      <c r="F8" s="360"/>
      <c r="G8" s="360"/>
      <c r="H8" s="361"/>
      <c r="N8" t="s">
        <v>53</v>
      </c>
    </row>
    <row r="9" spans="1:14" ht="17.5" customHeight="1" thickTop="1" thickBot="1" x14ac:dyDescent="0.25">
      <c r="A9" s="281" t="s">
        <v>13</v>
      </c>
      <c r="B9" s="282"/>
      <c r="C9" s="282"/>
      <c r="D9" s="282"/>
      <c r="E9" s="307">
        <f>L22</f>
        <v>1710000</v>
      </c>
      <c r="F9" s="307"/>
      <c r="G9" s="307"/>
      <c r="H9" s="308"/>
      <c r="I9" t="s">
        <v>25</v>
      </c>
      <c r="N9" t="s">
        <v>55</v>
      </c>
    </row>
    <row r="10" spans="1:14" x14ac:dyDescent="0.2">
      <c r="A10" s="109"/>
      <c r="B10" s="109"/>
      <c r="C10" s="109"/>
      <c r="D10" s="109"/>
      <c r="E10" s="110"/>
      <c r="F10" s="110"/>
      <c r="G10" s="110"/>
      <c r="H10" s="110"/>
    </row>
    <row r="11" spans="1:14" ht="14.5" thickBot="1" x14ac:dyDescent="0.25">
      <c r="A11" s="85" t="s">
        <v>28</v>
      </c>
    </row>
    <row r="12" spans="1:14" x14ac:dyDescent="0.2">
      <c r="A12" s="311" t="s">
        <v>30</v>
      </c>
      <c r="B12" s="312"/>
      <c r="C12" s="312"/>
      <c r="D12" s="312"/>
      <c r="E12" s="312"/>
      <c r="F12" s="312"/>
      <c r="G12" s="312"/>
      <c r="H12" s="312"/>
      <c r="I12" s="312"/>
      <c r="J12" s="312"/>
      <c r="K12" s="313"/>
      <c r="L12" s="292" t="s">
        <v>29</v>
      </c>
      <c r="M12" s="111"/>
    </row>
    <row r="13" spans="1:14" ht="39.5" thickBot="1" x14ac:dyDescent="0.25">
      <c r="A13" s="257" t="s">
        <v>22</v>
      </c>
      <c r="B13" s="258"/>
      <c r="C13" s="258"/>
      <c r="D13" s="269" t="s">
        <v>11</v>
      </c>
      <c r="E13" s="270"/>
      <c r="F13" s="271"/>
      <c r="G13" s="67" t="s">
        <v>46</v>
      </c>
      <c r="H13" s="67" t="s">
        <v>3</v>
      </c>
      <c r="I13" s="67" t="s">
        <v>4</v>
      </c>
      <c r="J13" s="67" t="s">
        <v>24</v>
      </c>
      <c r="K13" s="47" t="s">
        <v>23</v>
      </c>
      <c r="L13" s="293"/>
      <c r="M13" s="111"/>
      <c r="N13" s="1" t="s">
        <v>56</v>
      </c>
    </row>
    <row r="14" spans="1:14" ht="17.5" customHeight="1" thickTop="1" x14ac:dyDescent="0.2">
      <c r="A14" s="254" t="s">
        <v>12</v>
      </c>
      <c r="B14" s="357"/>
      <c r="C14" s="256"/>
      <c r="D14" s="300" t="s">
        <v>5</v>
      </c>
      <c r="E14" s="301"/>
      <c r="F14" s="301"/>
      <c r="G14" s="112">
        <v>15</v>
      </c>
      <c r="H14" s="113">
        <v>10000</v>
      </c>
      <c r="I14" s="114">
        <v>2</v>
      </c>
      <c r="J14" s="115">
        <v>10000</v>
      </c>
      <c r="K14" s="21">
        <f>((G14*H14*I14)/G14)/I14</f>
        <v>10000</v>
      </c>
      <c r="L14" s="20">
        <f>G14*H14*I14</f>
        <v>300000</v>
      </c>
      <c r="M14" s="116"/>
      <c r="N14" t="s">
        <v>57</v>
      </c>
    </row>
    <row r="15" spans="1:14" ht="17.5" customHeight="1" thickBot="1" x14ac:dyDescent="0.25">
      <c r="A15" s="254"/>
      <c r="B15" s="357"/>
      <c r="C15" s="256"/>
      <c r="D15" s="294" t="s">
        <v>6</v>
      </c>
      <c r="E15" s="295"/>
      <c r="F15" s="295"/>
      <c r="G15" s="117">
        <v>15</v>
      </c>
      <c r="H15" s="118">
        <v>3000</v>
      </c>
      <c r="I15" s="119">
        <v>2</v>
      </c>
      <c r="J15" s="120">
        <v>3000</v>
      </c>
      <c r="K15" s="13">
        <f t="shared" ref="K15:K17" si="0">((G15*H15*I15)/G15)/I15</f>
        <v>3000</v>
      </c>
      <c r="L15" s="14">
        <f t="shared" ref="L15:L17" si="1">G15*H15*I15</f>
        <v>90000</v>
      </c>
      <c r="M15" s="116"/>
      <c r="N15" t="s">
        <v>58</v>
      </c>
    </row>
    <row r="16" spans="1:14" ht="37" customHeight="1" thickTop="1" x14ac:dyDescent="0.2">
      <c r="A16" s="254"/>
      <c r="B16" s="357"/>
      <c r="C16" s="256"/>
      <c r="D16" s="294" t="s">
        <v>109</v>
      </c>
      <c r="E16" s="295"/>
      <c r="F16" s="295"/>
      <c r="G16" s="10"/>
      <c r="H16" s="11"/>
      <c r="I16" s="30"/>
      <c r="J16" s="121"/>
      <c r="K16" s="13" t="e">
        <f t="shared" si="0"/>
        <v>#DIV/0!</v>
      </c>
      <c r="L16" s="14">
        <f t="shared" si="1"/>
        <v>0</v>
      </c>
      <c r="M16" s="116"/>
      <c r="N16" s="1" t="s">
        <v>59</v>
      </c>
    </row>
    <row r="17" spans="1:14" ht="17.5" customHeight="1" x14ac:dyDescent="0.2">
      <c r="A17" s="254"/>
      <c r="B17" s="357"/>
      <c r="C17" s="256"/>
      <c r="D17" s="294" t="s">
        <v>7</v>
      </c>
      <c r="E17" s="295"/>
      <c r="F17" s="295"/>
      <c r="G17" s="10"/>
      <c r="H17" s="11"/>
      <c r="I17" s="30"/>
      <c r="J17" s="122"/>
      <c r="K17" s="13" t="e">
        <f t="shared" si="0"/>
        <v>#DIV/0!</v>
      </c>
      <c r="L17" s="14">
        <f t="shared" si="1"/>
        <v>0</v>
      </c>
      <c r="M17" s="116"/>
      <c r="N17" t="s">
        <v>60</v>
      </c>
    </row>
    <row r="18" spans="1:14" ht="17.5" customHeight="1" thickBot="1" x14ac:dyDescent="0.25">
      <c r="A18" s="254"/>
      <c r="B18" s="357"/>
      <c r="C18" s="256"/>
      <c r="D18" s="302" t="s">
        <v>8</v>
      </c>
      <c r="E18" s="303"/>
      <c r="F18" s="304"/>
      <c r="G18" s="123">
        <v>15</v>
      </c>
      <c r="H18" s="124">
        <v>52000</v>
      </c>
      <c r="I18" s="125">
        <v>4</v>
      </c>
      <c r="J18" s="126"/>
      <c r="K18" s="35">
        <f>(G18*H18)/G18/I18</f>
        <v>13000</v>
      </c>
      <c r="L18" s="18">
        <f>G18*H18</f>
        <v>780000</v>
      </c>
      <c r="M18" s="116"/>
      <c r="N18" t="s">
        <v>61</v>
      </c>
    </row>
    <row r="19" spans="1:14" ht="29.5" customHeight="1" thickTop="1" x14ac:dyDescent="0.2">
      <c r="A19" s="254"/>
      <c r="B19" s="357"/>
      <c r="C19" s="256"/>
      <c r="D19" s="259" t="s">
        <v>45</v>
      </c>
      <c r="E19" s="260"/>
      <c r="F19" s="260"/>
      <c r="G19" s="261"/>
      <c r="H19" s="261"/>
      <c r="I19" s="261"/>
      <c r="J19" s="260"/>
      <c r="K19" s="260"/>
      <c r="L19" s="127">
        <f>L86</f>
        <v>540000</v>
      </c>
      <c r="M19" s="116"/>
      <c r="N19" s="80" t="s">
        <v>62</v>
      </c>
    </row>
    <row r="20" spans="1:14" ht="17.5" customHeight="1" thickBot="1" x14ac:dyDescent="0.25">
      <c r="A20" s="254"/>
      <c r="B20" s="357"/>
      <c r="C20" s="256"/>
      <c r="D20" s="259" t="s">
        <v>9</v>
      </c>
      <c r="E20" s="260"/>
      <c r="F20" s="260"/>
      <c r="G20" s="260"/>
      <c r="H20" s="260"/>
      <c r="I20" s="260"/>
      <c r="J20" s="260"/>
      <c r="K20" s="262"/>
      <c r="L20" s="19">
        <f>SUM(L14:L19)</f>
        <v>1710000</v>
      </c>
      <c r="M20" s="116"/>
    </row>
    <row r="21" spans="1:14" ht="17.5" customHeight="1" thickTop="1" thickBot="1" x14ac:dyDescent="0.25">
      <c r="A21" s="254"/>
      <c r="B21" s="357"/>
      <c r="C21" s="256"/>
      <c r="D21" s="263" t="s">
        <v>10</v>
      </c>
      <c r="E21" s="358"/>
      <c r="F21" s="358"/>
      <c r="G21" s="358"/>
      <c r="H21" s="358"/>
      <c r="I21" s="358"/>
      <c r="J21" s="358"/>
      <c r="K21" s="358"/>
      <c r="L21" s="29"/>
      <c r="M21" s="128"/>
      <c r="N21" t="s">
        <v>63</v>
      </c>
    </row>
    <row r="22" spans="1:14" ht="17.5" customHeight="1" thickTop="1" thickBot="1" x14ac:dyDescent="0.25">
      <c r="A22" s="254"/>
      <c r="B22" s="357"/>
      <c r="C22" s="357"/>
      <c r="D22" s="265" t="s">
        <v>14</v>
      </c>
      <c r="E22" s="266"/>
      <c r="F22" s="266"/>
      <c r="G22" s="267"/>
      <c r="H22" s="267"/>
      <c r="I22" s="267"/>
      <c r="J22" s="267"/>
      <c r="K22" s="268"/>
      <c r="L22" s="40">
        <f>L20-L21</f>
        <v>1710000</v>
      </c>
      <c r="M22" s="129"/>
    </row>
    <row r="23" spans="1:14" ht="17.5" customHeight="1" thickTop="1" x14ac:dyDescent="0.2">
      <c r="A23" s="42"/>
      <c r="B23" s="251" t="s">
        <v>15</v>
      </c>
      <c r="C23" s="251"/>
      <c r="D23" s="305" t="s">
        <v>5</v>
      </c>
      <c r="E23" s="306"/>
      <c r="F23" s="306"/>
      <c r="G23" s="112">
        <v>7</v>
      </c>
      <c r="H23" s="113">
        <v>10000</v>
      </c>
      <c r="I23" s="114">
        <v>2</v>
      </c>
      <c r="J23" s="115">
        <v>8000</v>
      </c>
      <c r="K23" s="21">
        <f>((G23*H23*I23)/G23)/I23</f>
        <v>10000</v>
      </c>
      <c r="L23" s="20">
        <f>G23*H23*I23</f>
        <v>140000</v>
      </c>
      <c r="M23" s="116"/>
      <c r="N23" s="317" t="s">
        <v>65</v>
      </c>
    </row>
    <row r="24" spans="1:14" ht="17.5" customHeight="1" thickBot="1" x14ac:dyDescent="0.25">
      <c r="A24" s="42"/>
      <c r="B24" s="251"/>
      <c r="C24" s="251"/>
      <c r="D24" s="294" t="s">
        <v>6</v>
      </c>
      <c r="E24" s="295"/>
      <c r="F24" s="295"/>
      <c r="G24" s="117">
        <v>7</v>
      </c>
      <c r="H24" s="118">
        <v>3000</v>
      </c>
      <c r="I24" s="119">
        <v>2</v>
      </c>
      <c r="J24" s="120">
        <v>2000</v>
      </c>
      <c r="K24" s="13">
        <f t="shared" ref="K24:K26" si="2">((G24*H24*I24)/G24)/I24</f>
        <v>3000</v>
      </c>
      <c r="L24" s="14">
        <f t="shared" ref="L24:L26" si="3">G24*H24*I24</f>
        <v>42000</v>
      </c>
      <c r="M24" s="116"/>
      <c r="N24" s="317"/>
    </row>
    <row r="25" spans="1:14" ht="45.5" customHeight="1" thickTop="1" x14ac:dyDescent="0.2">
      <c r="A25" s="42"/>
      <c r="B25" s="251"/>
      <c r="C25" s="251"/>
      <c r="D25" s="294" t="s">
        <v>109</v>
      </c>
      <c r="E25" s="295"/>
      <c r="F25" s="295"/>
      <c r="G25" s="10"/>
      <c r="H25" s="11"/>
      <c r="I25" s="30"/>
      <c r="J25" s="121"/>
      <c r="K25" s="13" t="e">
        <f t="shared" si="2"/>
        <v>#DIV/0!</v>
      </c>
      <c r="L25" s="14">
        <f t="shared" si="3"/>
        <v>0</v>
      </c>
      <c r="M25" s="116"/>
      <c r="N25" s="82" t="s">
        <v>84</v>
      </c>
    </row>
    <row r="26" spans="1:14" ht="17.5" customHeight="1" x14ac:dyDescent="0.2">
      <c r="A26" s="42"/>
      <c r="B26" s="251"/>
      <c r="C26" s="251"/>
      <c r="D26" s="294" t="s">
        <v>7</v>
      </c>
      <c r="E26" s="295"/>
      <c r="F26" s="295"/>
      <c r="G26" s="10"/>
      <c r="H26" s="11"/>
      <c r="I26" s="30"/>
      <c r="J26" s="122"/>
      <c r="K26" s="13" t="e">
        <f t="shared" si="2"/>
        <v>#DIV/0!</v>
      </c>
      <c r="L26" s="14">
        <f t="shared" si="3"/>
        <v>0</v>
      </c>
      <c r="M26" s="116"/>
    </row>
    <row r="27" spans="1:14" ht="17.5" customHeight="1" thickBot="1" x14ac:dyDescent="0.25">
      <c r="A27" s="42"/>
      <c r="B27" s="251"/>
      <c r="C27" s="251"/>
      <c r="D27" s="296" t="s">
        <v>8</v>
      </c>
      <c r="E27" s="297"/>
      <c r="F27" s="297"/>
      <c r="G27" s="130">
        <v>7</v>
      </c>
      <c r="H27" s="131">
        <v>52000</v>
      </c>
      <c r="I27" s="132">
        <v>4</v>
      </c>
      <c r="J27" s="126"/>
      <c r="K27" s="17">
        <f>(G27*H27)/G27/I27</f>
        <v>13000</v>
      </c>
      <c r="L27" s="24">
        <f>G27*H27</f>
        <v>364000</v>
      </c>
      <c r="M27" s="116"/>
    </row>
    <row r="28" spans="1:14" ht="17.5" customHeight="1" thickTop="1" x14ac:dyDescent="0.2">
      <c r="A28" s="42"/>
      <c r="B28" s="251" t="s">
        <v>17</v>
      </c>
      <c r="C28" s="251"/>
      <c r="D28" s="298" t="s">
        <v>5</v>
      </c>
      <c r="E28" s="299"/>
      <c r="F28" s="299"/>
      <c r="G28" s="133">
        <v>1</v>
      </c>
      <c r="H28" s="134">
        <v>20000</v>
      </c>
      <c r="I28" s="135">
        <v>2</v>
      </c>
      <c r="J28" s="115">
        <v>20000</v>
      </c>
      <c r="K28" s="25">
        <f>((G28*H28*I28)/G28)/I28</f>
        <v>20000</v>
      </c>
      <c r="L28" s="26">
        <f>G28*H28*I28</f>
        <v>40000</v>
      </c>
      <c r="M28" s="116"/>
    </row>
    <row r="29" spans="1:14" ht="17.5" customHeight="1" thickBot="1" x14ac:dyDescent="0.25">
      <c r="A29" s="42"/>
      <c r="B29" s="251"/>
      <c r="C29" s="251"/>
      <c r="D29" s="294" t="s">
        <v>6</v>
      </c>
      <c r="E29" s="295"/>
      <c r="F29" s="295"/>
      <c r="G29" s="117">
        <v>1</v>
      </c>
      <c r="H29" s="118">
        <v>5000</v>
      </c>
      <c r="I29" s="119">
        <v>2</v>
      </c>
      <c r="J29" s="120">
        <v>5000</v>
      </c>
      <c r="K29" s="13">
        <f t="shared" ref="K29:K31" si="4">((G29*H29*I29)/G29)/I29</f>
        <v>5000</v>
      </c>
      <c r="L29" s="14">
        <f t="shared" ref="L29:L31" si="5">G29*H29*I29</f>
        <v>10000</v>
      </c>
      <c r="M29" s="116"/>
    </row>
    <row r="30" spans="1:14" ht="40" customHeight="1" thickTop="1" x14ac:dyDescent="0.2">
      <c r="A30" s="42"/>
      <c r="B30" s="251"/>
      <c r="C30" s="251"/>
      <c r="D30" s="294" t="s">
        <v>109</v>
      </c>
      <c r="E30" s="295"/>
      <c r="F30" s="295"/>
      <c r="G30" s="10"/>
      <c r="H30" s="11"/>
      <c r="I30" s="30"/>
      <c r="J30" s="121"/>
      <c r="K30" s="13" t="e">
        <f t="shared" si="4"/>
        <v>#DIV/0!</v>
      </c>
      <c r="L30" s="14">
        <f t="shared" si="5"/>
        <v>0</v>
      </c>
      <c r="M30" s="116"/>
    </row>
    <row r="31" spans="1:14" ht="17.5" customHeight="1" x14ac:dyDescent="0.2">
      <c r="A31" s="42"/>
      <c r="B31" s="251"/>
      <c r="C31" s="251"/>
      <c r="D31" s="294" t="s">
        <v>7</v>
      </c>
      <c r="E31" s="295"/>
      <c r="F31" s="295"/>
      <c r="G31" s="10"/>
      <c r="H31" s="11"/>
      <c r="I31" s="30"/>
      <c r="J31" s="122"/>
      <c r="K31" s="13" t="e">
        <f t="shared" si="4"/>
        <v>#DIV/0!</v>
      </c>
      <c r="L31" s="14">
        <f t="shared" si="5"/>
        <v>0</v>
      </c>
      <c r="M31" s="116"/>
    </row>
    <row r="32" spans="1:14" ht="17.5" customHeight="1" thickBot="1" x14ac:dyDescent="0.25">
      <c r="A32" s="42"/>
      <c r="B32" s="251"/>
      <c r="C32" s="251"/>
      <c r="D32" s="296" t="s">
        <v>8</v>
      </c>
      <c r="E32" s="297"/>
      <c r="F32" s="297"/>
      <c r="G32" s="130">
        <v>1</v>
      </c>
      <c r="H32" s="131">
        <v>100000</v>
      </c>
      <c r="I32" s="132">
        <v>4</v>
      </c>
      <c r="J32" s="126"/>
      <c r="K32" s="17">
        <f>(G32*H32)/G32/I32</f>
        <v>25000</v>
      </c>
      <c r="L32" s="24">
        <f>G32*H32</f>
        <v>100000</v>
      </c>
      <c r="M32" s="116"/>
    </row>
    <row r="33" spans="1:13" ht="17.5" customHeight="1" thickTop="1" x14ac:dyDescent="0.2">
      <c r="A33" s="42"/>
      <c r="B33" s="251" t="s">
        <v>16</v>
      </c>
      <c r="C33" s="251"/>
      <c r="D33" s="298" t="s">
        <v>5</v>
      </c>
      <c r="E33" s="299"/>
      <c r="F33" s="299"/>
      <c r="G33" s="133">
        <v>2</v>
      </c>
      <c r="H33" s="134">
        <v>8000</v>
      </c>
      <c r="I33" s="135">
        <v>2</v>
      </c>
      <c r="J33" s="115">
        <v>8000</v>
      </c>
      <c r="K33" s="25">
        <f>((G33*H33*I33)/G33)/I33</f>
        <v>8000</v>
      </c>
      <c r="L33" s="26">
        <f>G33*H33*I33</f>
        <v>32000</v>
      </c>
      <c r="M33" s="116"/>
    </row>
    <row r="34" spans="1:13" ht="17.5" customHeight="1" thickBot="1" x14ac:dyDescent="0.25">
      <c r="A34" s="42"/>
      <c r="B34" s="251"/>
      <c r="C34" s="251"/>
      <c r="D34" s="294" t="s">
        <v>6</v>
      </c>
      <c r="E34" s="295"/>
      <c r="F34" s="295"/>
      <c r="G34" s="117">
        <v>2</v>
      </c>
      <c r="H34" s="118">
        <v>2000</v>
      </c>
      <c r="I34" s="119">
        <v>2</v>
      </c>
      <c r="J34" s="120">
        <v>2000</v>
      </c>
      <c r="K34" s="13">
        <f>((G34*H34*I34)/G34)/I34</f>
        <v>2000</v>
      </c>
      <c r="L34" s="14">
        <f>G34*H34*I34</f>
        <v>8000</v>
      </c>
      <c r="M34" s="116"/>
    </row>
    <row r="35" spans="1:13" ht="40" customHeight="1" thickTop="1" x14ac:dyDescent="0.2">
      <c r="A35" s="42"/>
      <c r="B35" s="251"/>
      <c r="C35" s="251"/>
      <c r="D35" s="294" t="s">
        <v>109</v>
      </c>
      <c r="E35" s="295"/>
      <c r="F35" s="295"/>
      <c r="G35" s="117"/>
      <c r="H35" s="118"/>
      <c r="I35" s="136"/>
      <c r="J35" s="137"/>
      <c r="K35" s="13" t="e">
        <f>((G35*H35*I35)/G35)/I35</f>
        <v>#DIV/0!</v>
      </c>
      <c r="L35" s="14">
        <f>G35*H35*I35</f>
        <v>0</v>
      </c>
      <c r="M35" s="116"/>
    </row>
    <row r="36" spans="1:13" ht="17.5" customHeight="1" x14ac:dyDescent="0.2">
      <c r="A36" s="42"/>
      <c r="B36" s="251"/>
      <c r="C36" s="251"/>
      <c r="D36" s="294" t="s">
        <v>7</v>
      </c>
      <c r="E36" s="295"/>
      <c r="F36" s="295"/>
      <c r="G36" s="117"/>
      <c r="H36" s="118"/>
      <c r="I36" s="136"/>
      <c r="J36" s="138"/>
      <c r="K36" s="13" t="e">
        <f>((G36*H36*I36)/G36)/I36</f>
        <v>#DIV/0!</v>
      </c>
      <c r="L36" s="14">
        <f>G36*H36*I36</f>
        <v>0</v>
      </c>
      <c r="M36" s="116"/>
    </row>
    <row r="37" spans="1:13" ht="17.5" customHeight="1" thickBot="1" x14ac:dyDescent="0.25">
      <c r="A37" s="42"/>
      <c r="B37" s="251"/>
      <c r="C37" s="251"/>
      <c r="D37" s="296" t="s">
        <v>8</v>
      </c>
      <c r="E37" s="297"/>
      <c r="F37" s="297"/>
      <c r="G37" s="130">
        <v>2</v>
      </c>
      <c r="H37" s="131">
        <v>40000</v>
      </c>
      <c r="I37" s="132">
        <v>4</v>
      </c>
      <c r="J37" s="139"/>
      <c r="K37" s="17">
        <f>(G37*H37)/G37/I37</f>
        <v>10000</v>
      </c>
      <c r="L37" s="24">
        <f>G37*H37</f>
        <v>80000</v>
      </c>
      <c r="M37" s="116"/>
    </row>
    <row r="38" spans="1:13" ht="17.5" customHeight="1" thickTop="1" x14ac:dyDescent="0.2">
      <c r="A38" s="42"/>
      <c r="B38" s="251" t="s">
        <v>18</v>
      </c>
      <c r="C38" s="251"/>
      <c r="D38" s="298" t="s">
        <v>5</v>
      </c>
      <c r="E38" s="299"/>
      <c r="F38" s="299"/>
      <c r="G38" s="133">
        <v>2</v>
      </c>
      <c r="H38" s="134">
        <v>8000</v>
      </c>
      <c r="I38" s="135">
        <v>2</v>
      </c>
      <c r="J38" s="115">
        <v>8000</v>
      </c>
      <c r="K38" s="25">
        <f>((G38*H38*I38)/G38)/I38</f>
        <v>8000</v>
      </c>
      <c r="L38" s="26">
        <f>G38*H38*I38</f>
        <v>32000</v>
      </c>
      <c r="M38" s="116"/>
    </row>
    <row r="39" spans="1:13" ht="17.5" customHeight="1" thickBot="1" x14ac:dyDescent="0.25">
      <c r="A39" s="42"/>
      <c r="B39" s="251"/>
      <c r="C39" s="251"/>
      <c r="D39" s="294" t="s">
        <v>6</v>
      </c>
      <c r="E39" s="295"/>
      <c r="F39" s="295"/>
      <c r="G39" s="117">
        <v>2</v>
      </c>
      <c r="H39" s="118">
        <v>2000</v>
      </c>
      <c r="I39" s="119">
        <v>2</v>
      </c>
      <c r="J39" s="120">
        <v>2000</v>
      </c>
      <c r="K39" s="13">
        <f>((G39*H39*I39)/G39)/I39</f>
        <v>2000</v>
      </c>
      <c r="L39" s="14">
        <f>G39*H39*I39</f>
        <v>8000</v>
      </c>
      <c r="M39" s="116"/>
    </row>
    <row r="40" spans="1:13" ht="42.5" customHeight="1" thickTop="1" x14ac:dyDescent="0.2">
      <c r="A40" s="42"/>
      <c r="B40" s="251"/>
      <c r="C40" s="251"/>
      <c r="D40" s="294" t="s">
        <v>109</v>
      </c>
      <c r="E40" s="295"/>
      <c r="F40" s="295"/>
      <c r="G40" s="117"/>
      <c r="H40" s="118"/>
      <c r="I40" s="136"/>
      <c r="J40" s="137"/>
      <c r="K40" s="13" t="e">
        <f>((G40*H40*I40)/G40)/I40</f>
        <v>#DIV/0!</v>
      </c>
      <c r="L40" s="14">
        <f>G40*H40*I40</f>
        <v>0</v>
      </c>
      <c r="M40" s="116"/>
    </row>
    <row r="41" spans="1:13" ht="17.5" customHeight="1" x14ac:dyDescent="0.2">
      <c r="A41" s="42"/>
      <c r="B41" s="251"/>
      <c r="C41" s="251"/>
      <c r="D41" s="294" t="s">
        <v>7</v>
      </c>
      <c r="E41" s="295"/>
      <c r="F41" s="295"/>
      <c r="G41" s="117"/>
      <c r="H41" s="118"/>
      <c r="I41" s="136"/>
      <c r="J41" s="138"/>
      <c r="K41" s="13" t="e">
        <f>((G41*H41*I41)/G41)/I41</f>
        <v>#DIV/0!</v>
      </c>
      <c r="L41" s="14">
        <f>G41*H41*I41</f>
        <v>0</v>
      </c>
      <c r="M41" s="116"/>
    </row>
    <row r="42" spans="1:13" ht="17.5" customHeight="1" thickBot="1" x14ac:dyDescent="0.25">
      <c r="A42" s="42"/>
      <c r="B42" s="251"/>
      <c r="C42" s="251"/>
      <c r="D42" s="296" t="s">
        <v>8</v>
      </c>
      <c r="E42" s="297"/>
      <c r="F42" s="297"/>
      <c r="G42" s="130">
        <v>2</v>
      </c>
      <c r="H42" s="131">
        <v>40000</v>
      </c>
      <c r="I42" s="132">
        <v>4</v>
      </c>
      <c r="J42" s="139"/>
      <c r="K42" s="17">
        <f>(G42*H42)/G42/I42</f>
        <v>10000</v>
      </c>
      <c r="L42" s="24">
        <f>G42*H42</f>
        <v>80000</v>
      </c>
      <c r="M42" s="116"/>
    </row>
    <row r="43" spans="1:13" ht="17.5" customHeight="1" thickTop="1" x14ac:dyDescent="0.2">
      <c r="A43" s="42"/>
      <c r="B43" s="251" t="s">
        <v>19</v>
      </c>
      <c r="C43" s="251"/>
      <c r="D43" s="298" t="s">
        <v>5</v>
      </c>
      <c r="E43" s="299"/>
      <c r="F43" s="299"/>
      <c r="G43" s="133">
        <v>1</v>
      </c>
      <c r="H43" s="134">
        <v>14000</v>
      </c>
      <c r="I43" s="135">
        <v>2</v>
      </c>
      <c r="J43" s="115">
        <v>14000</v>
      </c>
      <c r="K43" s="25">
        <f>((G43*H43*I43)/G43)/I43</f>
        <v>14000</v>
      </c>
      <c r="L43" s="26">
        <f>G43*H43*I43</f>
        <v>28000</v>
      </c>
      <c r="M43" s="116"/>
    </row>
    <row r="44" spans="1:13" ht="17.5" customHeight="1" thickBot="1" x14ac:dyDescent="0.25">
      <c r="A44" s="42"/>
      <c r="B44" s="251"/>
      <c r="C44" s="251"/>
      <c r="D44" s="294" t="s">
        <v>6</v>
      </c>
      <c r="E44" s="295"/>
      <c r="F44" s="295"/>
      <c r="G44" s="117">
        <v>1</v>
      </c>
      <c r="H44" s="118">
        <v>3000</v>
      </c>
      <c r="I44" s="119">
        <v>2</v>
      </c>
      <c r="J44" s="120">
        <v>3000</v>
      </c>
      <c r="K44" s="13">
        <f>((G44*H44*I44)/G44)/I44</f>
        <v>3000</v>
      </c>
      <c r="L44" s="14">
        <f>G44*H44*I44</f>
        <v>6000</v>
      </c>
      <c r="M44" s="116"/>
    </row>
    <row r="45" spans="1:13" ht="41" customHeight="1" thickTop="1" x14ac:dyDescent="0.2">
      <c r="A45" s="42"/>
      <c r="B45" s="251"/>
      <c r="C45" s="251"/>
      <c r="D45" s="294" t="s">
        <v>109</v>
      </c>
      <c r="E45" s="295"/>
      <c r="F45" s="295"/>
      <c r="G45" s="117"/>
      <c r="H45" s="118"/>
      <c r="I45" s="136"/>
      <c r="J45" s="137"/>
      <c r="K45" s="13" t="e">
        <f>((G45*H45*I45)/G45)/I45</f>
        <v>#DIV/0!</v>
      </c>
      <c r="L45" s="14">
        <f>G45*H45*I45</f>
        <v>0</v>
      </c>
      <c r="M45" s="116"/>
    </row>
    <row r="46" spans="1:13" ht="17.5" customHeight="1" x14ac:dyDescent="0.2">
      <c r="A46" s="42"/>
      <c r="B46" s="251"/>
      <c r="C46" s="251"/>
      <c r="D46" s="294" t="s">
        <v>7</v>
      </c>
      <c r="E46" s="295"/>
      <c r="F46" s="295"/>
      <c r="G46" s="117"/>
      <c r="H46" s="118"/>
      <c r="I46" s="136"/>
      <c r="J46" s="138"/>
      <c r="K46" s="13" t="e">
        <f>((G46*H46*I46)/G46)/I46</f>
        <v>#DIV/0!</v>
      </c>
      <c r="L46" s="14">
        <f>G46*H46*I46</f>
        <v>0</v>
      </c>
      <c r="M46" s="116"/>
    </row>
    <row r="47" spans="1:13" ht="17.5" customHeight="1" thickBot="1" x14ac:dyDescent="0.25">
      <c r="A47" s="42"/>
      <c r="B47" s="251"/>
      <c r="C47" s="251"/>
      <c r="D47" s="296" t="s">
        <v>8</v>
      </c>
      <c r="E47" s="297"/>
      <c r="F47" s="297"/>
      <c r="G47" s="130">
        <v>1</v>
      </c>
      <c r="H47" s="131">
        <v>68000</v>
      </c>
      <c r="I47" s="132">
        <v>4</v>
      </c>
      <c r="J47" s="139"/>
      <c r="K47" s="17">
        <f>(G47*H47)/G47/I47</f>
        <v>17000</v>
      </c>
      <c r="L47" s="24">
        <f>G47*H47</f>
        <v>68000</v>
      </c>
      <c r="M47" s="116"/>
    </row>
    <row r="48" spans="1:13" ht="17.5" customHeight="1" thickTop="1" x14ac:dyDescent="0.2">
      <c r="A48" s="42"/>
      <c r="B48" s="251" t="s">
        <v>26</v>
      </c>
      <c r="C48" s="251"/>
      <c r="D48" s="298" t="s">
        <v>5</v>
      </c>
      <c r="E48" s="299"/>
      <c r="F48" s="299"/>
      <c r="G48" s="133"/>
      <c r="H48" s="134"/>
      <c r="I48" s="135"/>
      <c r="J48" s="115"/>
      <c r="K48" s="25" t="e">
        <f>((G48*H48*I48)/G48)/I48</f>
        <v>#DIV/0!</v>
      </c>
      <c r="L48" s="26">
        <f>G48*H48*I48</f>
        <v>0</v>
      </c>
      <c r="M48" s="116"/>
    </row>
    <row r="49" spans="1:14" ht="17.5" customHeight="1" thickBot="1" x14ac:dyDescent="0.25">
      <c r="A49" s="42"/>
      <c r="B49" s="251"/>
      <c r="C49" s="251"/>
      <c r="D49" s="294" t="s">
        <v>6</v>
      </c>
      <c r="E49" s="295"/>
      <c r="F49" s="295"/>
      <c r="G49" s="117"/>
      <c r="H49" s="118"/>
      <c r="I49" s="119"/>
      <c r="J49" s="120"/>
      <c r="K49" s="13" t="e">
        <f>((G49*H49*I49)/G49)/I49</f>
        <v>#DIV/0!</v>
      </c>
      <c r="L49" s="14">
        <f>G49*H49*I49</f>
        <v>0</v>
      </c>
      <c r="M49" s="116"/>
    </row>
    <row r="50" spans="1:14" ht="41" customHeight="1" thickTop="1" x14ac:dyDescent="0.2">
      <c r="A50" s="42"/>
      <c r="B50" s="251"/>
      <c r="C50" s="251"/>
      <c r="D50" s="294" t="s">
        <v>109</v>
      </c>
      <c r="E50" s="295"/>
      <c r="F50" s="295"/>
      <c r="G50" s="117"/>
      <c r="H50" s="118"/>
      <c r="I50" s="136"/>
      <c r="J50" s="137"/>
      <c r="K50" s="13" t="e">
        <f>((G50*H50*I50)/G50)/I50</f>
        <v>#DIV/0!</v>
      </c>
      <c r="L50" s="14">
        <f>G50*H50*I50</f>
        <v>0</v>
      </c>
      <c r="M50" s="116"/>
    </row>
    <row r="51" spans="1:14" ht="17.5" customHeight="1" x14ac:dyDescent="0.2">
      <c r="A51" s="42"/>
      <c r="B51" s="251"/>
      <c r="C51" s="251"/>
      <c r="D51" s="294" t="s">
        <v>7</v>
      </c>
      <c r="E51" s="295"/>
      <c r="F51" s="295"/>
      <c r="G51" s="117"/>
      <c r="H51" s="118"/>
      <c r="I51" s="140"/>
      <c r="J51" s="138"/>
      <c r="K51" s="13" t="e">
        <f>((G51*H51*I51)/G51)/I51</f>
        <v>#DIV/0!</v>
      </c>
      <c r="L51" s="14">
        <f>G51*H51*I51</f>
        <v>0</v>
      </c>
      <c r="M51" s="116"/>
    </row>
    <row r="52" spans="1:14" ht="17.5" customHeight="1" thickBot="1" x14ac:dyDescent="0.25">
      <c r="A52" s="42"/>
      <c r="B52" s="251"/>
      <c r="C52" s="251"/>
      <c r="D52" s="296" t="s">
        <v>8</v>
      </c>
      <c r="E52" s="297"/>
      <c r="F52" s="297"/>
      <c r="G52" s="130"/>
      <c r="H52" s="131"/>
      <c r="I52" s="132"/>
      <c r="J52" s="139"/>
      <c r="K52" s="17" t="e">
        <f>(G52*H52)/G52/I52</f>
        <v>#DIV/0!</v>
      </c>
      <c r="L52" s="24">
        <f>G52*H52</f>
        <v>0</v>
      </c>
      <c r="M52" s="116"/>
    </row>
    <row r="53" spans="1:14" ht="17.5" customHeight="1" thickTop="1" x14ac:dyDescent="0.2">
      <c r="A53" s="42"/>
      <c r="B53" s="349" t="s">
        <v>108</v>
      </c>
      <c r="C53" s="349"/>
      <c r="D53" s="350" t="s">
        <v>5</v>
      </c>
      <c r="E53" s="351"/>
      <c r="F53" s="351"/>
      <c r="G53" s="213"/>
      <c r="H53" s="214"/>
      <c r="I53" s="215"/>
      <c r="J53" s="216"/>
      <c r="K53" s="217" t="e">
        <f>((G53*H53*I53)/G53)/I53</f>
        <v>#DIV/0!</v>
      </c>
      <c r="L53" s="218">
        <f>G53*H53*I53</f>
        <v>0</v>
      </c>
      <c r="M53" s="116"/>
    </row>
    <row r="54" spans="1:14" ht="17.5" customHeight="1" thickBot="1" x14ac:dyDescent="0.25">
      <c r="A54" s="42"/>
      <c r="B54" s="349"/>
      <c r="C54" s="349"/>
      <c r="D54" s="352" t="s">
        <v>6</v>
      </c>
      <c r="E54" s="353"/>
      <c r="F54" s="353"/>
      <c r="G54" s="219"/>
      <c r="H54" s="220"/>
      <c r="I54" s="221"/>
      <c r="J54" s="222"/>
      <c r="K54" s="223" t="e">
        <f>((G54*H54*I54)/G54)/I54</f>
        <v>#DIV/0!</v>
      </c>
      <c r="L54" s="224">
        <f>G54*H54*I54</f>
        <v>0</v>
      </c>
      <c r="M54" s="116"/>
    </row>
    <row r="55" spans="1:14" ht="40" customHeight="1" thickTop="1" x14ac:dyDescent="0.2">
      <c r="A55" s="42"/>
      <c r="B55" s="349"/>
      <c r="C55" s="349"/>
      <c r="D55" s="352" t="s">
        <v>109</v>
      </c>
      <c r="E55" s="353"/>
      <c r="F55" s="353"/>
      <c r="G55" s="219"/>
      <c r="H55" s="220"/>
      <c r="I55" s="225"/>
      <c r="J55" s="226"/>
      <c r="K55" s="223" t="e">
        <f>((G55*H55*I55)/G55)/I55</f>
        <v>#DIV/0!</v>
      </c>
      <c r="L55" s="224">
        <f>G55*H55*I55</f>
        <v>0</v>
      </c>
      <c r="M55" s="116"/>
    </row>
    <row r="56" spans="1:14" ht="17.5" customHeight="1" x14ac:dyDescent="0.2">
      <c r="A56" s="42"/>
      <c r="B56" s="349"/>
      <c r="C56" s="349"/>
      <c r="D56" s="352" t="s">
        <v>7</v>
      </c>
      <c r="E56" s="353"/>
      <c r="F56" s="353"/>
      <c r="G56" s="219"/>
      <c r="H56" s="220"/>
      <c r="I56" s="225"/>
      <c r="J56" s="227"/>
      <c r="K56" s="223" t="e">
        <f>((G56*H56*I56)/G56)/I56</f>
        <v>#DIV/0!</v>
      </c>
      <c r="L56" s="224">
        <f>G56*H56*I56</f>
        <v>0</v>
      </c>
      <c r="M56" s="116"/>
    </row>
    <row r="57" spans="1:14" ht="17.5" customHeight="1" thickBot="1" x14ac:dyDescent="0.25">
      <c r="A57" s="42"/>
      <c r="B57" s="356"/>
      <c r="C57" s="349"/>
      <c r="D57" s="354" t="s">
        <v>8</v>
      </c>
      <c r="E57" s="355"/>
      <c r="F57" s="355"/>
      <c r="G57" s="228"/>
      <c r="H57" s="229"/>
      <c r="I57" s="230"/>
      <c r="J57" s="231"/>
      <c r="K57" s="232" t="e">
        <f>(G57*H57)/G57/I57</f>
        <v>#DIV/0!</v>
      </c>
      <c r="L57" s="233">
        <f>G57*H57</f>
        <v>0</v>
      </c>
      <c r="M57" s="116"/>
    </row>
    <row r="58" spans="1:14" ht="17.5" customHeight="1" thickTop="1" x14ac:dyDescent="0.2">
      <c r="A58" s="42"/>
      <c r="B58" s="234"/>
      <c r="C58" s="349" t="s">
        <v>48</v>
      </c>
      <c r="D58" s="350" t="s">
        <v>5</v>
      </c>
      <c r="E58" s="351"/>
      <c r="F58" s="351"/>
      <c r="G58" s="213"/>
      <c r="H58" s="214"/>
      <c r="I58" s="215"/>
      <c r="J58" s="216"/>
      <c r="K58" s="217" t="e">
        <f>((G58*H58*I58)/G58)/I58</f>
        <v>#DIV/0!</v>
      </c>
      <c r="L58" s="218">
        <f>G58*H58*I58</f>
        <v>0</v>
      </c>
      <c r="M58" s="116"/>
      <c r="N58" t="s">
        <v>83</v>
      </c>
    </row>
    <row r="59" spans="1:14" ht="17.5" customHeight="1" thickBot="1" x14ac:dyDescent="0.25">
      <c r="A59" s="42"/>
      <c r="B59" s="234"/>
      <c r="C59" s="349"/>
      <c r="D59" s="352" t="s">
        <v>6</v>
      </c>
      <c r="E59" s="353"/>
      <c r="F59" s="353"/>
      <c r="G59" s="219"/>
      <c r="H59" s="220"/>
      <c r="I59" s="221"/>
      <c r="J59" s="222"/>
      <c r="K59" s="223" t="e">
        <f>((G59*H59*I59)/G59)/I59</f>
        <v>#DIV/0!</v>
      </c>
      <c r="L59" s="224">
        <f>G59*H59*I59</f>
        <v>0</v>
      </c>
      <c r="M59" s="116"/>
    </row>
    <row r="60" spans="1:14" ht="41.5" customHeight="1" thickTop="1" x14ac:dyDescent="0.2">
      <c r="A60" s="42"/>
      <c r="B60" s="234"/>
      <c r="C60" s="349"/>
      <c r="D60" s="352" t="s">
        <v>109</v>
      </c>
      <c r="E60" s="353"/>
      <c r="F60" s="353"/>
      <c r="G60" s="219"/>
      <c r="H60" s="220"/>
      <c r="I60" s="225"/>
      <c r="J60" s="226"/>
      <c r="K60" s="223" t="e">
        <f>((G60*H60*I60)/G60)/I60</f>
        <v>#DIV/0!</v>
      </c>
      <c r="L60" s="224">
        <f>G60*H60*I60</f>
        <v>0</v>
      </c>
      <c r="M60" s="116"/>
    </row>
    <row r="61" spans="1:14" ht="17.5" customHeight="1" x14ac:dyDescent="0.2">
      <c r="A61" s="42"/>
      <c r="B61" s="234"/>
      <c r="C61" s="349"/>
      <c r="D61" s="352" t="s">
        <v>7</v>
      </c>
      <c r="E61" s="353"/>
      <c r="F61" s="353"/>
      <c r="G61" s="219"/>
      <c r="H61" s="220"/>
      <c r="I61" s="225"/>
      <c r="J61" s="227"/>
      <c r="K61" s="223" t="e">
        <f>((G61*H61*I61)/G61)/I61</f>
        <v>#DIV/0!</v>
      </c>
      <c r="L61" s="224">
        <f>G61*H61*I61</f>
        <v>0</v>
      </c>
      <c r="M61" s="116"/>
    </row>
    <row r="62" spans="1:14" ht="17.5" customHeight="1" thickBot="1" x14ac:dyDescent="0.25">
      <c r="A62" s="42"/>
      <c r="B62" s="234"/>
      <c r="C62" s="349"/>
      <c r="D62" s="354" t="s">
        <v>8</v>
      </c>
      <c r="E62" s="355"/>
      <c r="F62" s="355"/>
      <c r="G62" s="228"/>
      <c r="H62" s="229"/>
      <c r="I62" s="230"/>
      <c r="J62" s="231"/>
      <c r="K62" s="232" t="e">
        <f>(G62*H62)/G62/I62</f>
        <v>#DIV/0!</v>
      </c>
      <c r="L62" s="233">
        <f>G62*H62</f>
        <v>0</v>
      </c>
      <c r="M62" s="116"/>
    </row>
    <row r="63" spans="1:14" ht="17.5" customHeight="1" thickTop="1" x14ac:dyDescent="0.2">
      <c r="A63" s="42"/>
      <c r="B63" s="234"/>
      <c r="C63" s="349" t="s">
        <v>49</v>
      </c>
      <c r="D63" s="350" t="s">
        <v>5</v>
      </c>
      <c r="E63" s="351"/>
      <c r="F63" s="351"/>
      <c r="G63" s="213"/>
      <c r="H63" s="214"/>
      <c r="I63" s="215"/>
      <c r="J63" s="216"/>
      <c r="K63" s="217" t="e">
        <f>((G63*H63*I63)/G63)/I63</f>
        <v>#DIV/0!</v>
      </c>
      <c r="L63" s="218">
        <f>G63*H63*I63</f>
        <v>0</v>
      </c>
      <c r="M63" s="116"/>
      <c r="N63" t="s">
        <v>83</v>
      </c>
    </row>
    <row r="64" spans="1:14" ht="17.5" customHeight="1" thickBot="1" x14ac:dyDescent="0.25">
      <c r="A64" s="42"/>
      <c r="B64" s="234"/>
      <c r="C64" s="349"/>
      <c r="D64" s="352" t="s">
        <v>6</v>
      </c>
      <c r="E64" s="353"/>
      <c r="F64" s="353"/>
      <c r="G64" s="219"/>
      <c r="H64" s="220"/>
      <c r="I64" s="221"/>
      <c r="J64" s="222"/>
      <c r="K64" s="223" t="e">
        <f>((G64*H64*I64)/G64)/I64</f>
        <v>#DIV/0!</v>
      </c>
      <c r="L64" s="224">
        <f>G64*H64*I64</f>
        <v>0</v>
      </c>
      <c r="M64" s="116"/>
    </row>
    <row r="65" spans="1:14" ht="41" customHeight="1" thickTop="1" x14ac:dyDescent="0.2">
      <c r="A65" s="42"/>
      <c r="B65" s="234"/>
      <c r="C65" s="349"/>
      <c r="D65" s="352" t="s">
        <v>109</v>
      </c>
      <c r="E65" s="353"/>
      <c r="F65" s="353"/>
      <c r="G65" s="219"/>
      <c r="H65" s="220"/>
      <c r="I65" s="225"/>
      <c r="J65" s="226"/>
      <c r="K65" s="223" t="e">
        <f>((G65*H65*I65)/G65)/I65</f>
        <v>#DIV/0!</v>
      </c>
      <c r="L65" s="224">
        <f>G65*H65*I65</f>
        <v>0</v>
      </c>
      <c r="M65" s="116"/>
    </row>
    <row r="66" spans="1:14" ht="17.5" customHeight="1" x14ac:dyDescent="0.2">
      <c r="A66" s="42"/>
      <c r="B66" s="234"/>
      <c r="C66" s="349"/>
      <c r="D66" s="352" t="s">
        <v>7</v>
      </c>
      <c r="E66" s="353"/>
      <c r="F66" s="353"/>
      <c r="G66" s="219"/>
      <c r="H66" s="220"/>
      <c r="I66" s="225"/>
      <c r="J66" s="227"/>
      <c r="K66" s="223" t="e">
        <f>((G66*H66*I66)/G66)/I66</f>
        <v>#DIV/0!</v>
      </c>
      <c r="L66" s="224">
        <f>G66*H66*I66</f>
        <v>0</v>
      </c>
      <c r="M66" s="116"/>
    </row>
    <row r="67" spans="1:14" ht="17.5" customHeight="1" thickBot="1" x14ac:dyDescent="0.25">
      <c r="A67" s="42"/>
      <c r="B67" s="234"/>
      <c r="C67" s="349"/>
      <c r="D67" s="354" t="s">
        <v>8</v>
      </c>
      <c r="E67" s="355"/>
      <c r="F67" s="355"/>
      <c r="G67" s="228"/>
      <c r="H67" s="229"/>
      <c r="I67" s="230"/>
      <c r="J67" s="231"/>
      <c r="K67" s="232" t="e">
        <f>(G67*H67)/G67/I67</f>
        <v>#DIV/0!</v>
      </c>
      <c r="L67" s="233">
        <f>G67*H67</f>
        <v>0</v>
      </c>
      <c r="M67" s="116"/>
    </row>
    <row r="68" spans="1:14" ht="17.5" customHeight="1" thickTop="1" x14ac:dyDescent="0.2">
      <c r="A68" s="42"/>
      <c r="B68" s="234"/>
      <c r="C68" s="349" t="s">
        <v>50</v>
      </c>
      <c r="D68" s="350" t="s">
        <v>5</v>
      </c>
      <c r="E68" s="351"/>
      <c r="F68" s="351"/>
      <c r="G68" s="235"/>
      <c r="H68" s="236"/>
      <c r="I68" s="237"/>
      <c r="J68" s="238"/>
      <c r="K68" s="217" t="e">
        <f>((G68*H68*I68)/G68)/I68</f>
        <v>#DIV/0!</v>
      </c>
      <c r="L68" s="218">
        <f>G68*H68*I68</f>
        <v>0</v>
      </c>
      <c r="M68" s="116"/>
      <c r="N68" t="s">
        <v>83</v>
      </c>
    </row>
    <row r="69" spans="1:14" ht="17.5" customHeight="1" thickBot="1" x14ac:dyDescent="0.25">
      <c r="A69" s="42"/>
      <c r="B69" s="234"/>
      <c r="C69" s="349"/>
      <c r="D69" s="352" t="s">
        <v>6</v>
      </c>
      <c r="E69" s="353"/>
      <c r="F69" s="353"/>
      <c r="G69" s="239"/>
      <c r="H69" s="240"/>
      <c r="I69" s="241"/>
      <c r="J69" s="242"/>
      <c r="K69" s="223" t="e">
        <f>((G69*H69*I69)/G69)/I69</f>
        <v>#DIV/0!</v>
      </c>
      <c r="L69" s="224">
        <f>G69*H69*I69</f>
        <v>0</v>
      </c>
      <c r="M69" s="116"/>
    </row>
    <row r="70" spans="1:14" ht="41.5" customHeight="1" thickTop="1" x14ac:dyDescent="0.2">
      <c r="A70" s="42"/>
      <c r="B70" s="234"/>
      <c r="C70" s="349"/>
      <c r="D70" s="352" t="s">
        <v>109</v>
      </c>
      <c r="E70" s="353"/>
      <c r="F70" s="353"/>
      <c r="G70" s="239"/>
      <c r="H70" s="240"/>
      <c r="I70" s="243"/>
      <c r="J70" s="244"/>
      <c r="K70" s="223" t="e">
        <f>((G70*H70*I70)/G70)/I70</f>
        <v>#DIV/0!</v>
      </c>
      <c r="L70" s="224">
        <f>G70*H70*I70</f>
        <v>0</v>
      </c>
      <c r="M70" s="116"/>
    </row>
    <row r="71" spans="1:14" ht="17.5" customHeight="1" x14ac:dyDescent="0.2">
      <c r="A71" s="42"/>
      <c r="B71" s="234"/>
      <c r="C71" s="349"/>
      <c r="D71" s="352" t="s">
        <v>7</v>
      </c>
      <c r="E71" s="353"/>
      <c r="F71" s="353"/>
      <c r="G71" s="239"/>
      <c r="H71" s="240"/>
      <c r="I71" s="243"/>
      <c r="J71" s="245"/>
      <c r="K71" s="223" t="e">
        <f>((G71*H71*I71)/G71)/I71</f>
        <v>#DIV/0!</v>
      </c>
      <c r="L71" s="224">
        <f>G71*H71*I71</f>
        <v>0</v>
      </c>
      <c r="M71" s="116"/>
    </row>
    <row r="72" spans="1:14" ht="17.5" customHeight="1" thickBot="1" x14ac:dyDescent="0.25">
      <c r="A72" s="42"/>
      <c r="B72" s="246"/>
      <c r="C72" s="349"/>
      <c r="D72" s="354" t="s">
        <v>8</v>
      </c>
      <c r="E72" s="355"/>
      <c r="F72" s="355"/>
      <c r="G72" s="247"/>
      <c r="H72" s="248"/>
      <c r="I72" s="249"/>
      <c r="J72" s="250"/>
      <c r="K72" s="232" t="e">
        <f>(G72*H72)/G72/I72</f>
        <v>#DIV/0!</v>
      </c>
      <c r="L72" s="233">
        <f>G72*H72</f>
        <v>0</v>
      </c>
      <c r="M72" s="116"/>
    </row>
    <row r="73" spans="1:14" ht="17.5" customHeight="1" thickTop="1" x14ac:dyDescent="0.2">
      <c r="A73" s="42"/>
      <c r="B73" s="309" t="s">
        <v>20</v>
      </c>
      <c r="C73" s="310"/>
      <c r="D73" s="298" t="s">
        <v>5</v>
      </c>
      <c r="E73" s="299"/>
      <c r="F73" s="299"/>
      <c r="G73" s="133">
        <v>2</v>
      </c>
      <c r="H73" s="134">
        <v>9000</v>
      </c>
      <c r="I73" s="135">
        <v>2</v>
      </c>
      <c r="J73" s="115">
        <v>9000</v>
      </c>
      <c r="K73" s="25">
        <f>((G73*H73*I73)/G73)/I73</f>
        <v>9000</v>
      </c>
      <c r="L73" s="26">
        <f>G73*H73*I73</f>
        <v>36000</v>
      </c>
      <c r="M73" s="116"/>
    </row>
    <row r="74" spans="1:14" ht="17.5" customHeight="1" thickBot="1" x14ac:dyDescent="0.25">
      <c r="A74" s="42"/>
      <c r="B74" s="309"/>
      <c r="C74" s="310"/>
      <c r="D74" s="294" t="s">
        <v>6</v>
      </c>
      <c r="E74" s="295"/>
      <c r="F74" s="295"/>
      <c r="G74" s="117">
        <v>2</v>
      </c>
      <c r="H74" s="118">
        <v>2000</v>
      </c>
      <c r="I74" s="119">
        <v>2</v>
      </c>
      <c r="J74" s="120">
        <v>2000</v>
      </c>
      <c r="K74" s="13">
        <f>((G74*H74*I74)/G74)/I74</f>
        <v>2000</v>
      </c>
      <c r="L74" s="14">
        <f>G74*H74*I74</f>
        <v>8000</v>
      </c>
      <c r="M74" s="116"/>
    </row>
    <row r="75" spans="1:14" ht="42.5" customHeight="1" thickTop="1" x14ac:dyDescent="0.2">
      <c r="A75" s="42"/>
      <c r="B75" s="309"/>
      <c r="C75" s="310"/>
      <c r="D75" s="294" t="s">
        <v>109</v>
      </c>
      <c r="E75" s="295"/>
      <c r="F75" s="295"/>
      <c r="G75" s="117"/>
      <c r="H75" s="118"/>
      <c r="I75" s="136"/>
      <c r="J75" s="137"/>
      <c r="K75" s="13" t="e">
        <f>((G75*H75*I75)/G75)/I75</f>
        <v>#DIV/0!</v>
      </c>
      <c r="L75" s="14">
        <f>G75*H75*I75</f>
        <v>0</v>
      </c>
      <c r="M75" s="116"/>
    </row>
    <row r="76" spans="1:14" ht="17.5" customHeight="1" x14ac:dyDescent="0.2">
      <c r="A76" s="42"/>
      <c r="B76" s="309"/>
      <c r="C76" s="310"/>
      <c r="D76" s="294" t="s">
        <v>7</v>
      </c>
      <c r="E76" s="295"/>
      <c r="F76" s="295"/>
      <c r="G76" s="117"/>
      <c r="H76" s="118"/>
      <c r="I76" s="136"/>
      <c r="J76" s="138"/>
      <c r="K76" s="13" t="e">
        <f>((G76*H76*I76)/G76)/I76</f>
        <v>#DIV/0!</v>
      </c>
      <c r="L76" s="14">
        <f>G76*H76*I76</f>
        <v>0</v>
      </c>
      <c r="M76" s="116"/>
    </row>
    <row r="77" spans="1:14" ht="17.5" customHeight="1" thickBot="1" x14ac:dyDescent="0.25">
      <c r="A77" s="45"/>
      <c r="B77" s="269"/>
      <c r="C77" s="271"/>
      <c r="D77" s="314" t="s">
        <v>8</v>
      </c>
      <c r="E77" s="315"/>
      <c r="F77" s="315"/>
      <c r="G77" s="123">
        <v>2</v>
      </c>
      <c r="H77" s="124">
        <v>44000</v>
      </c>
      <c r="I77" s="125">
        <v>4</v>
      </c>
      <c r="J77" s="212"/>
      <c r="K77" s="27">
        <f>(G77*H77)/G77/I77</f>
        <v>11000</v>
      </c>
      <c r="L77" s="28">
        <f>G77*H77</f>
        <v>88000</v>
      </c>
      <c r="M77" s="116"/>
    </row>
    <row r="79" spans="1:14" ht="14" x14ac:dyDescent="0.2">
      <c r="A79" s="86" t="s">
        <v>43</v>
      </c>
    </row>
    <row r="80" spans="1:14" ht="32" customHeight="1" thickBot="1" x14ac:dyDescent="0.25">
      <c r="B80" s="330" t="s">
        <v>47</v>
      </c>
      <c r="C80" s="330"/>
      <c r="D80" s="330"/>
      <c r="E80" s="330"/>
      <c r="F80" s="330"/>
      <c r="G80" s="330"/>
      <c r="H80" s="330"/>
      <c r="I80" s="330"/>
      <c r="J80" s="330"/>
      <c r="K80" s="330"/>
      <c r="L80" s="330"/>
      <c r="M80" s="77"/>
    </row>
    <row r="81" spans="1:14" ht="18" customHeight="1" x14ac:dyDescent="0.2">
      <c r="A81" s="333" t="s">
        <v>33</v>
      </c>
      <c r="B81" s="334"/>
      <c r="C81" s="334"/>
      <c r="D81" s="334"/>
      <c r="E81" s="334"/>
      <c r="F81" s="334"/>
      <c r="G81" s="334"/>
      <c r="H81" s="334"/>
      <c r="I81" s="334"/>
      <c r="J81" s="334"/>
      <c r="K81" s="334"/>
      <c r="L81" s="331" t="s">
        <v>40</v>
      </c>
      <c r="M81" s="142"/>
    </row>
    <row r="82" spans="1:14" ht="78.5" thickBot="1" x14ac:dyDescent="0.25">
      <c r="A82" s="335" t="s">
        <v>31</v>
      </c>
      <c r="B82" s="336"/>
      <c r="C82" s="336"/>
      <c r="D82" s="336"/>
      <c r="E82" s="54" t="s">
        <v>34</v>
      </c>
      <c r="F82" s="54" t="s">
        <v>35</v>
      </c>
      <c r="G82" s="53" t="s">
        <v>36</v>
      </c>
      <c r="H82" s="53" t="s">
        <v>37</v>
      </c>
      <c r="I82" s="54" t="s">
        <v>38</v>
      </c>
      <c r="J82" s="54" t="s">
        <v>39</v>
      </c>
      <c r="K82" s="54" t="s">
        <v>44</v>
      </c>
      <c r="L82" s="332"/>
      <c r="M82" s="142"/>
      <c r="N82" s="1" t="s">
        <v>64</v>
      </c>
    </row>
    <row r="83" spans="1:14" ht="71.5" customHeight="1" thickTop="1" x14ac:dyDescent="0.2">
      <c r="A83" s="321" t="s">
        <v>41</v>
      </c>
      <c r="B83" s="322"/>
      <c r="C83" s="322"/>
      <c r="D83" s="323"/>
      <c r="E83" s="143">
        <v>250000</v>
      </c>
      <c r="F83" s="144">
        <v>10000</v>
      </c>
      <c r="G83" s="55">
        <f>F83/E83</f>
        <v>0.04</v>
      </c>
      <c r="H83" s="59">
        <f>(G83-0.02)*E83</f>
        <v>5000</v>
      </c>
      <c r="I83" s="145">
        <v>5000</v>
      </c>
      <c r="J83" s="146">
        <v>6</v>
      </c>
      <c r="K83" s="147">
        <v>15</v>
      </c>
      <c r="L83" s="107">
        <f>I83*J83*K83</f>
        <v>450000</v>
      </c>
      <c r="M83" s="148"/>
    </row>
    <row r="84" spans="1:14" ht="85" customHeight="1" thickBot="1" x14ac:dyDescent="0.25">
      <c r="A84" s="324" t="s">
        <v>42</v>
      </c>
      <c r="B84" s="325"/>
      <c r="C84" s="325"/>
      <c r="D84" s="326"/>
      <c r="E84" s="149">
        <v>50000</v>
      </c>
      <c r="F84" s="150">
        <v>2000</v>
      </c>
      <c r="G84" s="56">
        <f>F84/E84</f>
        <v>0.04</v>
      </c>
      <c r="H84" s="60">
        <f>(G84-0.02)*E84</f>
        <v>1000</v>
      </c>
      <c r="I84" s="151">
        <v>1000</v>
      </c>
      <c r="J84" s="152">
        <v>6</v>
      </c>
      <c r="K84" s="153">
        <v>15</v>
      </c>
      <c r="L84" s="209">
        <f>I84*J84*K84</f>
        <v>90000</v>
      </c>
      <c r="M84" s="148"/>
    </row>
    <row r="85" spans="1:14" ht="81" customHeight="1" thickTop="1" thickBot="1" x14ac:dyDescent="0.25">
      <c r="A85" s="324" t="s">
        <v>110</v>
      </c>
      <c r="B85" s="325"/>
      <c r="C85" s="325"/>
      <c r="D85" s="325"/>
      <c r="E85" s="318"/>
      <c r="F85" s="318"/>
      <c r="G85" s="319"/>
      <c r="H85" s="319"/>
      <c r="I85" s="318"/>
      <c r="J85" s="318"/>
      <c r="K85" s="320"/>
      <c r="L85" s="210">
        <v>0</v>
      </c>
      <c r="M85" s="148"/>
    </row>
    <row r="86" spans="1:14" ht="26.5" customHeight="1" thickTop="1" thickBot="1" x14ac:dyDescent="0.25">
      <c r="A86" s="327" t="s">
        <v>32</v>
      </c>
      <c r="B86" s="328"/>
      <c r="C86" s="328"/>
      <c r="D86" s="328"/>
      <c r="E86" s="328"/>
      <c r="F86" s="328"/>
      <c r="G86" s="328"/>
      <c r="H86" s="328"/>
      <c r="I86" s="328"/>
      <c r="J86" s="328"/>
      <c r="K86" s="329"/>
      <c r="L86" s="108">
        <f>SUM(L83:L85)</f>
        <v>540000</v>
      </c>
      <c r="M86" s="148"/>
    </row>
    <row r="87" spans="1:14" ht="55" customHeight="1" x14ac:dyDescent="0.2">
      <c r="A87" s="316" t="s">
        <v>106</v>
      </c>
      <c r="B87" s="316"/>
      <c r="C87" s="316"/>
      <c r="D87" s="316"/>
      <c r="E87" s="316"/>
      <c r="F87" s="316"/>
      <c r="G87" s="316"/>
      <c r="H87" s="316"/>
      <c r="I87" s="316"/>
      <c r="J87" s="316"/>
      <c r="K87" s="316"/>
      <c r="L87" s="316"/>
      <c r="M87" s="154"/>
    </row>
  </sheetData>
  <mergeCells count="101">
    <mergeCell ref="A8:D8"/>
    <mergeCell ref="E8:H8"/>
    <mergeCell ref="A9:D9"/>
    <mergeCell ref="E9:H9"/>
    <mergeCell ref="A12:K12"/>
    <mergeCell ref="L12:L13"/>
    <mergeCell ref="A13:C13"/>
    <mergeCell ref="D13:F13"/>
    <mergeCell ref="A2:L2"/>
    <mergeCell ref="A3:L3"/>
    <mergeCell ref="A6:D6"/>
    <mergeCell ref="E6:H6"/>
    <mergeCell ref="A7:D7"/>
    <mergeCell ref="E7:H7"/>
    <mergeCell ref="B23:C27"/>
    <mergeCell ref="D23:F23"/>
    <mergeCell ref="N23:N24"/>
    <mergeCell ref="D24:F24"/>
    <mergeCell ref="D25:F25"/>
    <mergeCell ref="D26:F26"/>
    <mergeCell ref="D27:F27"/>
    <mergeCell ref="A14:C22"/>
    <mergeCell ref="D14:F14"/>
    <mergeCell ref="D15:F15"/>
    <mergeCell ref="D16:F16"/>
    <mergeCell ref="D17:F17"/>
    <mergeCell ref="D18:F18"/>
    <mergeCell ref="D19:K19"/>
    <mergeCell ref="D20:K20"/>
    <mergeCell ref="D21:K21"/>
    <mergeCell ref="D22:K22"/>
    <mergeCell ref="B33:C37"/>
    <mergeCell ref="D33:F33"/>
    <mergeCell ref="D34:F34"/>
    <mergeCell ref="D35:F35"/>
    <mergeCell ref="D36:F36"/>
    <mergeCell ref="D37:F37"/>
    <mergeCell ref="B28:C32"/>
    <mergeCell ref="D28:F28"/>
    <mergeCell ref="D29:F29"/>
    <mergeCell ref="D30:F30"/>
    <mergeCell ref="D31:F31"/>
    <mergeCell ref="D32:F32"/>
    <mergeCell ref="B43:C47"/>
    <mergeCell ref="D43:F43"/>
    <mergeCell ref="D44:F44"/>
    <mergeCell ref="D45:F45"/>
    <mergeCell ref="D46:F46"/>
    <mergeCell ref="D47:F47"/>
    <mergeCell ref="B38:C42"/>
    <mergeCell ref="D38:F38"/>
    <mergeCell ref="D39:F39"/>
    <mergeCell ref="D40:F40"/>
    <mergeCell ref="D41:F41"/>
    <mergeCell ref="D42:F42"/>
    <mergeCell ref="B53:C57"/>
    <mergeCell ref="D53:F53"/>
    <mergeCell ref="D54:F54"/>
    <mergeCell ref="D55:F55"/>
    <mergeCell ref="D56:F56"/>
    <mergeCell ref="D57:F57"/>
    <mergeCell ref="B48:C52"/>
    <mergeCell ref="D48:F48"/>
    <mergeCell ref="D49:F49"/>
    <mergeCell ref="D50:F50"/>
    <mergeCell ref="D51:F51"/>
    <mergeCell ref="D52:F52"/>
    <mergeCell ref="C63:C67"/>
    <mergeCell ref="D63:F63"/>
    <mergeCell ref="D64:F64"/>
    <mergeCell ref="D65:F65"/>
    <mergeCell ref="D66:F66"/>
    <mergeCell ref="D67:F67"/>
    <mergeCell ref="C58:C62"/>
    <mergeCell ref="D58:F58"/>
    <mergeCell ref="D59:F59"/>
    <mergeCell ref="D60:F60"/>
    <mergeCell ref="D61:F61"/>
    <mergeCell ref="D62:F62"/>
    <mergeCell ref="B73:C77"/>
    <mergeCell ref="D73:F73"/>
    <mergeCell ref="D74:F74"/>
    <mergeCell ref="D75:F75"/>
    <mergeCell ref="D76:F76"/>
    <mergeCell ref="D77:F77"/>
    <mergeCell ref="C68:C72"/>
    <mergeCell ref="D68:F68"/>
    <mergeCell ref="D69:F69"/>
    <mergeCell ref="D70:F70"/>
    <mergeCell ref="D71:F71"/>
    <mergeCell ref="D72:F72"/>
    <mergeCell ref="A85:D85"/>
    <mergeCell ref="E85:K85"/>
    <mergeCell ref="A86:K86"/>
    <mergeCell ref="A87:L87"/>
    <mergeCell ref="B80:L80"/>
    <mergeCell ref="A81:K81"/>
    <mergeCell ref="L81:L82"/>
    <mergeCell ref="A82:D82"/>
    <mergeCell ref="A83:D83"/>
    <mergeCell ref="A84:D84"/>
  </mergeCells>
  <phoneticPr fontId="2"/>
  <conditionalFormatting sqref="B23:M32 B38:M42">
    <cfRule type="expression" dxfId="13" priority="7">
      <formula>$E$8="薬局"</formula>
    </cfRule>
  </conditionalFormatting>
  <conditionalFormatting sqref="B28:M32 B43:M52">
    <cfRule type="expression" dxfId="12" priority="6">
      <formula>$E$8="訪問看護ステーション"</formula>
    </cfRule>
  </conditionalFormatting>
  <conditionalFormatting sqref="B43:M47">
    <cfRule type="expression" dxfId="11" priority="5">
      <formula>$E$8="歯科診療所"</formula>
    </cfRule>
  </conditionalFormatting>
  <conditionalFormatting sqref="B48:M52">
    <cfRule type="expression" dxfId="10" priority="3">
      <formula>$E$8="有床診療所（医科）"</formula>
    </cfRule>
    <cfRule type="expression" dxfId="9" priority="4">
      <formula>$E$8="無床診療所（医科）"</formula>
    </cfRule>
  </conditionalFormatting>
  <conditionalFormatting sqref="B48:M77">
    <cfRule type="expression" dxfId="8" priority="1">
      <formula>$E$8="薬局"</formula>
    </cfRule>
  </conditionalFormatting>
  <conditionalFormatting sqref="E83:K84 A83:A86 L83:M86 E85">
    <cfRule type="expression" dxfId="7" priority="2">
      <formula>#REF!="×"</formula>
    </cfRule>
  </conditionalFormatting>
  <dataValidations count="3">
    <dataValidation type="list" allowBlank="1" showInputMessage="1" showErrorMessage="1" sqref="I17:I18 I26:I27 I31:I32 I36:I37 I41:I42 I46:I47 I51:I52 I56:I57 I61:I62 I66:I67 I71:I72 I76:I77" xr:uid="{AA94F327-9894-4F0B-979B-BB7CA02C5B9C}">
      <formula1>"1,2,3,4"</formula1>
    </dataValidation>
    <dataValidation type="list" allowBlank="1" showInputMessage="1" showErrorMessage="1" sqref="I14:I16 I23:I25 I28:I30 I33:I35 I38:I40 I43:I45 I48:I50 I53:I55 I58:I60 I63:I65 I68:I70 I73:I75 J83:J84" xr:uid="{E9FFA091-779E-4418-869A-EE71687DD9C1}">
      <formula1>"1,2,3,4,5,6"</formula1>
    </dataValidation>
    <dataValidation type="list" allowBlank="1" showInputMessage="1" showErrorMessage="1" sqref="E8:H8" xr:uid="{B127ABDB-EA19-4136-A2E2-E639A2215C83}">
      <formula1>"有床診療所（医科）,無床診療所（医科）,歯科診療所,,訪問看護ステーション,薬局"</formula1>
    </dataValidation>
  </dataValidations>
  <pageMargins left="0.70866141732283472" right="0.70866141732283472" top="0.74803149606299213" bottom="0.74803149606299213" header="0.31496062992125984" footer="0.31496062992125984"/>
  <pageSetup paperSize="9" scale="91" fitToHeight="0" orientation="landscape" r:id="rId1"/>
  <rowBreaks count="3" manualBreakCount="3">
    <brk id="27" max="11" man="1"/>
    <brk id="52" max="11" man="1"/>
    <brk id="77"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80DD3-D123-4B2C-82F0-11A86713B747}">
  <sheetPr>
    <tabColor theme="0" tint="-0.249977111117893"/>
    <pageSetUpPr fitToPage="1"/>
  </sheetPr>
  <dimension ref="A1:N87"/>
  <sheetViews>
    <sheetView view="pageBreakPreview" zoomScale="85" zoomScaleNormal="100" zoomScaleSheetLayoutView="85" workbookViewId="0">
      <selection activeCell="J16" sqref="J16"/>
    </sheetView>
  </sheetViews>
  <sheetFormatPr defaultRowHeight="13" x14ac:dyDescent="0.2"/>
  <cols>
    <col min="1" max="1" width="2.26953125" customWidth="1"/>
    <col min="2" max="2" width="2.36328125" customWidth="1"/>
    <col min="3" max="3" width="13.81640625" customWidth="1"/>
    <col min="4" max="4" width="17.36328125" customWidth="1"/>
    <col min="5" max="5" width="14.453125" customWidth="1"/>
    <col min="6" max="6" width="15.453125" customWidth="1"/>
    <col min="7" max="7" width="12.08984375" customWidth="1"/>
    <col min="8" max="8" width="14.08984375" customWidth="1"/>
    <col min="9" max="9" width="12.08984375" customWidth="1"/>
    <col min="10" max="12" width="14.08984375" customWidth="1"/>
    <col min="13" max="13" width="1.81640625" customWidth="1"/>
    <col min="14" max="14" width="173.90625" customWidth="1"/>
  </cols>
  <sheetData>
    <row r="1" spans="1:14" x14ac:dyDescent="0.2">
      <c r="A1" s="5" t="s">
        <v>69</v>
      </c>
      <c r="N1" s="71" t="s">
        <v>51</v>
      </c>
    </row>
    <row r="2" spans="1:14" ht="16.5" x14ac:dyDescent="0.2">
      <c r="A2" s="253" t="s">
        <v>0</v>
      </c>
      <c r="B2" s="253"/>
      <c r="C2" s="253"/>
      <c r="D2" s="253"/>
      <c r="E2" s="253"/>
      <c r="F2" s="253"/>
      <c r="G2" s="253"/>
      <c r="H2" s="253"/>
      <c r="I2" s="253"/>
      <c r="J2" s="253"/>
      <c r="K2" s="253"/>
      <c r="L2" s="253"/>
      <c r="M2" s="72"/>
      <c r="N2" s="84" t="s">
        <v>67</v>
      </c>
    </row>
    <row r="3" spans="1:14" ht="16.5" x14ac:dyDescent="0.2">
      <c r="A3" s="253" t="s">
        <v>77</v>
      </c>
      <c r="B3" s="253"/>
      <c r="C3" s="253"/>
      <c r="D3" s="253"/>
      <c r="E3" s="253"/>
      <c r="F3" s="253"/>
      <c r="G3" s="253"/>
      <c r="H3" s="253"/>
      <c r="I3" s="253"/>
      <c r="J3" s="253"/>
      <c r="K3" s="253"/>
      <c r="L3" s="253"/>
      <c r="M3" s="72"/>
    </row>
    <row r="4" spans="1:14" ht="14" x14ac:dyDescent="0.2">
      <c r="A4" s="2"/>
      <c r="B4" s="2"/>
      <c r="C4" s="2"/>
      <c r="D4" s="2"/>
      <c r="E4" s="2"/>
      <c r="F4" s="2"/>
      <c r="G4" s="2"/>
      <c r="H4" s="2"/>
      <c r="I4" s="2"/>
      <c r="J4" s="2"/>
      <c r="K4" s="2"/>
      <c r="L4" s="2"/>
      <c r="M4" s="2"/>
      <c r="N4" s="71" t="s">
        <v>54</v>
      </c>
    </row>
    <row r="5" spans="1:14" ht="14.5" thickBot="1" x14ac:dyDescent="0.25">
      <c r="A5" s="85" t="s">
        <v>27</v>
      </c>
    </row>
    <row r="6" spans="1:14" ht="17.5" customHeight="1" thickTop="1" x14ac:dyDescent="0.2">
      <c r="A6" s="272" t="s">
        <v>21</v>
      </c>
      <c r="B6" s="273"/>
      <c r="C6" s="273"/>
      <c r="D6" s="274"/>
      <c r="E6" s="362" t="s">
        <v>88</v>
      </c>
      <c r="F6" s="363"/>
      <c r="G6" s="363"/>
      <c r="H6" s="364"/>
      <c r="K6" s="71"/>
      <c r="N6" t="s">
        <v>52</v>
      </c>
    </row>
    <row r="7" spans="1:14" ht="17.5" customHeight="1" x14ac:dyDescent="0.2">
      <c r="A7" s="275" t="s">
        <v>1</v>
      </c>
      <c r="B7" s="276"/>
      <c r="C7" s="276"/>
      <c r="D7" s="277"/>
      <c r="E7" s="368" t="s">
        <v>82</v>
      </c>
      <c r="F7" s="369"/>
      <c r="G7" s="369"/>
      <c r="H7" s="370"/>
      <c r="N7" s="83" t="s">
        <v>76</v>
      </c>
    </row>
    <row r="8" spans="1:14" ht="17.5" customHeight="1" thickBot="1" x14ac:dyDescent="0.25">
      <c r="A8" s="278" t="s">
        <v>2</v>
      </c>
      <c r="B8" s="279"/>
      <c r="C8" s="279"/>
      <c r="D8" s="280"/>
      <c r="E8" s="359" t="s">
        <v>89</v>
      </c>
      <c r="F8" s="360"/>
      <c r="G8" s="360"/>
      <c r="H8" s="361"/>
      <c r="N8" t="s">
        <v>53</v>
      </c>
    </row>
    <row r="9" spans="1:14" ht="17.5" customHeight="1" thickTop="1" thickBot="1" x14ac:dyDescent="0.25">
      <c r="A9" s="281" t="s">
        <v>13</v>
      </c>
      <c r="B9" s="282"/>
      <c r="C9" s="282"/>
      <c r="D9" s="282"/>
      <c r="E9" s="307">
        <f>L22</f>
        <v>2580000</v>
      </c>
      <c r="F9" s="307"/>
      <c r="G9" s="307"/>
      <c r="H9" s="308"/>
      <c r="N9" s="83" t="s">
        <v>72</v>
      </c>
    </row>
    <row r="10" spans="1:14" x14ac:dyDescent="0.2">
      <c r="A10" s="109"/>
      <c r="B10" s="109"/>
      <c r="C10" s="109"/>
      <c r="D10" s="109"/>
      <c r="E10" s="110"/>
      <c r="F10" s="110"/>
      <c r="G10" s="110"/>
      <c r="H10" s="110"/>
    </row>
    <row r="11" spans="1:14" ht="14.5" thickBot="1" x14ac:dyDescent="0.25">
      <c r="A11" s="85" t="s">
        <v>28</v>
      </c>
    </row>
    <row r="12" spans="1:14" x14ac:dyDescent="0.2">
      <c r="A12" s="311" t="s">
        <v>30</v>
      </c>
      <c r="B12" s="312"/>
      <c r="C12" s="312"/>
      <c r="D12" s="312"/>
      <c r="E12" s="312"/>
      <c r="F12" s="312"/>
      <c r="G12" s="312"/>
      <c r="H12" s="312"/>
      <c r="I12" s="312"/>
      <c r="J12" s="312"/>
      <c r="K12" s="313"/>
      <c r="L12" s="292" t="s">
        <v>29</v>
      </c>
      <c r="M12" s="111"/>
    </row>
    <row r="13" spans="1:14" ht="39.5" thickBot="1" x14ac:dyDescent="0.25">
      <c r="A13" s="257" t="s">
        <v>22</v>
      </c>
      <c r="B13" s="258"/>
      <c r="C13" s="258"/>
      <c r="D13" s="269" t="s">
        <v>11</v>
      </c>
      <c r="E13" s="270"/>
      <c r="F13" s="271"/>
      <c r="G13" s="67" t="s">
        <v>46</v>
      </c>
      <c r="H13" s="67" t="s">
        <v>3</v>
      </c>
      <c r="I13" s="67" t="s">
        <v>4</v>
      </c>
      <c r="J13" s="67" t="s">
        <v>24</v>
      </c>
      <c r="K13" s="47" t="s">
        <v>23</v>
      </c>
      <c r="L13" s="293"/>
      <c r="M13" s="111"/>
      <c r="N13" s="1" t="s">
        <v>56</v>
      </c>
    </row>
    <row r="14" spans="1:14" ht="17.5" customHeight="1" thickTop="1" x14ac:dyDescent="0.2">
      <c r="A14" s="254" t="s">
        <v>12</v>
      </c>
      <c r="B14" s="357"/>
      <c r="C14" s="256"/>
      <c r="D14" s="300" t="s">
        <v>5</v>
      </c>
      <c r="E14" s="301"/>
      <c r="F14" s="301"/>
      <c r="G14" s="112">
        <v>50</v>
      </c>
      <c r="H14" s="113">
        <v>7000</v>
      </c>
      <c r="I14" s="114">
        <v>6</v>
      </c>
      <c r="J14" s="115">
        <v>7000</v>
      </c>
      <c r="K14" s="21">
        <f>((G14*H14*I14)/G14)/I14</f>
        <v>7000</v>
      </c>
      <c r="L14" s="20">
        <f>G14*H14*I14</f>
        <v>2100000</v>
      </c>
      <c r="M14" s="116"/>
      <c r="N14" t="s">
        <v>57</v>
      </c>
    </row>
    <row r="15" spans="1:14" ht="17.5" customHeight="1" thickBot="1" x14ac:dyDescent="0.25">
      <c r="A15" s="254"/>
      <c r="B15" s="357"/>
      <c r="C15" s="256"/>
      <c r="D15" s="294" t="s">
        <v>6</v>
      </c>
      <c r="E15" s="295"/>
      <c r="F15" s="295"/>
      <c r="G15" s="117">
        <v>50</v>
      </c>
      <c r="H15" s="118">
        <v>1600</v>
      </c>
      <c r="I15" s="119">
        <v>6</v>
      </c>
      <c r="J15" s="120">
        <v>1600</v>
      </c>
      <c r="K15" s="13">
        <f t="shared" ref="K15:K17" si="0">((G15*H15*I15)/G15)/I15</f>
        <v>1600</v>
      </c>
      <c r="L15" s="14">
        <f t="shared" ref="L15:L17" si="1">G15*H15*I15</f>
        <v>480000</v>
      </c>
      <c r="M15" s="116"/>
      <c r="N15" t="s">
        <v>58</v>
      </c>
    </row>
    <row r="16" spans="1:14" ht="37" customHeight="1" thickTop="1" x14ac:dyDescent="0.2">
      <c r="A16" s="254"/>
      <c r="B16" s="357"/>
      <c r="C16" s="256"/>
      <c r="D16" s="294" t="s">
        <v>109</v>
      </c>
      <c r="E16" s="295"/>
      <c r="F16" s="295"/>
      <c r="G16" s="10"/>
      <c r="H16" s="11"/>
      <c r="I16" s="30"/>
      <c r="J16" s="121"/>
      <c r="K16" s="13" t="e">
        <f t="shared" si="0"/>
        <v>#DIV/0!</v>
      </c>
      <c r="L16" s="14">
        <f t="shared" si="1"/>
        <v>0</v>
      </c>
      <c r="M16" s="116"/>
      <c r="N16" s="1" t="s">
        <v>59</v>
      </c>
    </row>
    <row r="17" spans="1:14" ht="17.5" customHeight="1" x14ac:dyDescent="0.2">
      <c r="A17" s="254"/>
      <c r="B17" s="357"/>
      <c r="C17" s="256"/>
      <c r="D17" s="294" t="s">
        <v>7</v>
      </c>
      <c r="E17" s="295"/>
      <c r="F17" s="295"/>
      <c r="G17" s="10"/>
      <c r="H17" s="11"/>
      <c r="I17" s="30"/>
      <c r="J17" s="122"/>
      <c r="K17" s="13" t="e">
        <f t="shared" si="0"/>
        <v>#DIV/0!</v>
      </c>
      <c r="L17" s="14">
        <f t="shared" si="1"/>
        <v>0</v>
      </c>
      <c r="M17" s="116"/>
      <c r="N17" t="s">
        <v>60</v>
      </c>
    </row>
    <row r="18" spans="1:14" ht="17.5" customHeight="1" thickBot="1" x14ac:dyDescent="0.25">
      <c r="A18" s="254"/>
      <c r="B18" s="357"/>
      <c r="C18" s="256"/>
      <c r="D18" s="302" t="s">
        <v>8</v>
      </c>
      <c r="E18" s="303"/>
      <c r="F18" s="304"/>
      <c r="G18" s="15"/>
      <c r="H18" s="16"/>
      <c r="I18" s="69"/>
      <c r="J18" s="126"/>
      <c r="K18" s="35" t="e">
        <f>(G18*H18)/G18/I18</f>
        <v>#DIV/0!</v>
      </c>
      <c r="L18" s="18">
        <f>G18*H18</f>
        <v>0</v>
      </c>
      <c r="M18" s="116"/>
      <c r="N18" t="s">
        <v>61</v>
      </c>
    </row>
    <row r="19" spans="1:14" ht="29.5" customHeight="1" thickTop="1" x14ac:dyDescent="0.2">
      <c r="A19" s="254"/>
      <c r="B19" s="357"/>
      <c r="C19" s="256"/>
      <c r="D19" s="259" t="s">
        <v>45</v>
      </c>
      <c r="E19" s="260"/>
      <c r="F19" s="260"/>
      <c r="G19" s="261"/>
      <c r="H19" s="261"/>
      <c r="I19" s="261"/>
      <c r="J19" s="260"/>
      <c r="K19" s="260"/>
      <c r="L19" s="127">
        <f>L86</f>
        <v>0</v>
      </c>
      <c r="M19" s="116"/>
      <c r="N19" s="80" t="s">
        <v>62</v>
      </c>
    </row>
    <row r="20" spans="1:14" ht="17.5" customHeight="1" thickBot="1" x14ac:dyDescent="0.25">
      <c r="A20" s="254"/>
      <c r="B20" s="357"/>
      <c r="C20" s="256"/>
      <c r="D20" s="259" t="s">
        <v>9</v>
      </c>
      <c r="E20" s="260"/>
      <c r="F20" s="260"/>
      <c r="G20" s="260"/>
      <c r="H20" s="260"/>
      <c r="I20" s="260"/>
      <c r="J20" s="260"/>
      <c r="K20" s="262"/>
      <c r="L20" s="19">
        <f>SUM(L14:L19)</f>
        <v>2580000</v>
      </c>
      <c r="M20" s="116"/>
    </row>
    <row r="21" spans="1:14" ht="17.5" customHeight="1" thickTop="1" thickBot="1" x14ac:dyDescent="0.25">
      <c r="A21" s="254"/>
      <c r="B21" s="357"/>
      <c r="C21" s="256"/>
      <c r="D21" s="263" t="s">
        <v>10</v>
      </c>
      <c r="E21" s="358"/>
      <c r="F21" s="358"/>
      <c r="G21" s="358"/>
      <c r="H21" s="358"/>
      <c r="I21" s="358"/>
      <c r="J21" s="358"/>
      <c r="K21" s="358"/>
      <c r="L21" s="29"/>
      <c r="M21" s="128"/>
      <c r="N21" t="s">
        <v>63</v>
      </c>
    </row>
    <row r="22" spans="1:14" ht="17.5" customHeight="1" thickTop="1" thickBot="1" x14ac:dyDescent="0.25">
      <c r="A22" s="254"/>
      <c r="B22" s="357"/>
      <c r="C22" s="357"/>
      <c r="D22" s="265" t="s">
        <v>14</v>
      </c>
      <c r="E22" s="266"/>
      <c r="F22" s="266"/>
      <c r="G22" s="267"/>
      <c r="H22" s="267"/>
      <c r="I22" s="267"/>
      <c r="J22" s="267"/>
      <c r="K22" s="268"/>
      <c r="L22" s="40">
        <f>L20-L21</f>
        <v>2580000</v>
      </c>
      <c r="M22" s="129"/>
    </row>
    <row r="23" spans="1:14" ht="17.5" customHeight="1" thickTop="1" x14ac:dyDescent="0.2">
      <c r="A23" s="42"/>
      <c r="B23" s="251" t="s">
        <v>15</v>
      </c>
      <c r="C23" s="251"/>
      <c r="D23" s="305" t="s">
        <v>5</v>
      </c>
      <c r="E23" s="306"/>
      <c r="F23" s="306"/>
      <c r="G23" s="6"/>
      <c r="H23" s="7"/>
      <c r="I23" s="8"/>
      <c r="J23" s="9"/>
      <c r="K23" s="21" t="e">
        <f>((G23*H23*I23)/G23)/I23</f>
        <v>#DIV/0!</v>
      </c>
      <c r="L23" s="20">
        <f>G23*H23*I23</f>
        <v>0</v>
      </c>
      <c r="M23" s="116"/>
      <c r="N23" s="317" t="s">
        <v>65</v>
      </c>
    </row>
    <row r="24" spans="1:14" ht="17.5" customHeight="1" thickBot="1" x14ac:dyDescent="0.25">
      <c r="A24" s="42"/>
      <c r="B24" s="251"/>
      <c r="C24" s="251"/>
      <c r="D24" s="294" t="s">
        <v>6</v>
      </c>
      <c r="E24" s="295"/>
      <c r="F24" s="295"/>
      <c r="G24" s="10"/>
      <c r="H24" s="11"/>
      <c r="I24" s="12"/>
      <c r="J24" s="31"/>
      <c r="K24" s="13" t="e">
        <f t="shared" ref="K24:K26" si="2">((G24*H24*I24)/G24)/I24</f>
        <v>#DIV/0!</v>
      </c>
      <c r="L24" s="14">
        <f t="shared" ref="L24:L26" si="3">G24*H24*I24</f>
        <v>0</v>
      </c>
      <c r="M24" s="116"/>
      <c r="N24" s="317"/>
    </row>
    <row r="25" spans="1:14" ht="45.5" customHeight="1" thickTop="1" x14ac:dyDescent="0.2">
      <c r="A25" s="42"/>
      <c r="B25" s="251"/>
      <c r="C25" s="251"/>
      <c r="D25" s="294" t="s">
        <v>109</v>
      </c>
      <c r="E25" s="295"/>
      <c r="F25" s="295"/>
      <c r="G25" s="10"/>
      <c r="H25" s="11"/>
      <c r="I25" s="30"/>
      <c r="J25" s="121"/>
      <c r="K25" s="13" t="e">
        <f t="shared" si="2"/>
        <v>#DIV/0!</v>
      </c>
      <c r="L25" s="14">
        <f t="shared" si="3"/>
        <v>0</v>
      </c>
      <c r="M25" s="116"/>
      <c r="N25" s="82" t="s">
        <v>84</v>
      </c>
    </row>
    <row r="26" spans="1:14" ht="17.5" customHeight="1" x14ac:dyDescent="0.2">
      <c r="A26" s="42"/>
      <c r="B26" s="251"/>
      <c r="C26" s="251"/>
      <c r="D26" s="294" t="s">
        <v>7</v>
      </c>
      <c r="E26" s="295"/>
      <c r="F26" s="295"/>
      <c r="G26" s="10"/>
      <c r="H26" s="11"/>
      <c r="I26" s="30"/>
      <c r="J26" s="122"/>
      <c r="K26" s="13" t="e">
        <f t="shared" si="2"/>
        <v>#DIV/0!</v>
      </c>
      <c r="L26" s="14">
        <f t="shared" si="3"/>
        <v>0</v>
      </c>
      <c r="M26" s="116"/>
    </row>
    <row r="27" spans="1:14" ht="17.5" customHeight="1" thickBot="1" x14ac:dyDescent="0.25">
      <c r="A27" s="42"/>
      <c r="B27" s="251"/>
      <c r="C27" s="251"/>
      <c r="D27" s="296" t="s">
        <v>8</v>
      </c>
      <c r="E27" s="297"/>
      <c r="F27" s="297"/>
      <c r="G27" s="22"/>
      <c r="H27" s="23"/>
      <c r="I27" s="70"/>
      <c r="J27" s="126"/>
      <c r="K27" s="17" t="e">
        <f>(G27*H27)/G27/I27</f>
        <v>#DIV/0!</v>
      </c>
      <c r="L27" s="24">
        <f>G27*H27</f>
        <v>0</v>
      </c>
      <c r="M27" s="116"/>
    </row>
    <row r="28" spans="1:14" ht="17.5" customHeight="1" thickTop="1" x14ac:dyDescent="0.2">
      <c r="A28" s="42"/>
      <c r="B28" s="251" t="s">
        <v>17</v>
      </c>
      <c r="C28" s="251"/>
      <c r="D28" s="298" t="s">
        <v>5</v>
      </c>
      <c r="E28" s="299"/>
      <c r="F28" s="299"/>
      <c r="G28" s="36"/>
      <c r="H28" s="37"/>
      <c r="I28" s="38"/>
      <c r="J28" s="9"/>
      <c r="K28" s="25" t="e">
        <f>((G28*H28*I28)/G28)/I28</f>
        <v>#DIV/0!</v>
      </c>
      <c r="L28" s="26">
        <f>G28*H28*I28</f>
        <v>0</v>
      </c>
      <c r="M28" s="116"/>
    </row>
    <row r="29" spans="1:14" ht="17.5" customHeight="1" thickBot="1" x14ac:dyDescent="0.25">
      <c r="A29" s="42"/>
      <c r="B29" s="251"/>
      <c r="C29" s="251"/>
      <c r="D29" s="294" t="s">
        <v>6</v>
      </c>
      <c r="E29" s="295"/>
      <c r="F29" s="295"/>
      <c r="G29" s="10"/>
      <c r="H29" s="11"/>
      <c r="I29" s="12"/>
      <c r="J29" s="31"/>
      <c r="K29" s="13" t="e">
        <f t="shared" ref="K29:K31" si="4">((G29*H29*I29)/G29)/I29</f>
        <v>#DIV/0!</v>
      </c>
      <c r="L29" s="14">
        <f t="shared" ref="L29:L31" si="5">G29*H29*I29</f>
        <v>0</v>
      </c>
      <c r="M29" s="116"/>
    </row>
    <row r="30" spans="1:14" ht="40" customHeight="1" thickTop="1" x14ac:dyDescent="0.2">
      <c r="A30" s="42"/>
      <c r="B30" s="251"/>
      <c r="C30" s="251"/>
      <c r="D30" s="294" t="s">
        <v>109</v>
      </c>
      <c r="E30" s="295"/>
      <c r="F30" s="295"/>
      <c r="G30" s="10"/>
      <c r="H30" s="11"/>
      <c r="I30" s="30"/>
      <c r="J30" s="121"/>
      <c r="K30" s="13" t="e">
        <f t="shared" si="4"/>
        <v>#DIV/0!</v>
      </c>
      <c r="L30" s="14">
        <f t="shared" si="5"/>
        <v>0</v>
      </c>
      <c r="M30" s="116"/>
    </row>
    <row r="31" spans="1:14" ht="17.5" customHeight="1" x14ac:dyDescent="0.2">
      <c r="A31" s="42"/>
      <c r="B31" s="251"/>
      <c r="C31" s="251"/>
      <c r="D31" s="294" t="s">
        <v>7</v>
      </c>
      <c r="E31" s="295"/>
      <c r="F31" s="295"/>
      <c r="G31" s="10"/>
      <c r="H31" s="11"/>
      <c r="I31" s="30"/>
      <c r="J31" s="122"/>
      <c r="K31" s="13" t="e">
        <f t="shared" si="4"/>
        <v>#DIV/0!</v>
      </c>
      <c r="L31" s="14">
        <f t="shared" si="5"/>
        <v>0</v>
      </c>
      <c r="M31" s="116"/>
    </row>
    <row r="32" spans="1:14" ht="17.5" customHeight="1" thickBot="1" x14ac:dyDescent="0.25">
      <c r="A32" s="42"/>
      <c r="B32" s="251"/>
      <c r="C32" s="251"/>
      <c r="D32" s="296" t="s">
        <v>8</v>
      </c>
      <c r="E32" s="297"/>
      <c r="F32" s="297"/>
      <c r="G32" s="22"/>
      <c r="H32" s="23"/>
      <c r="I32" s="70"/>
      <c r="J32" s="126"/>
      <c r="K32" s="17" t="e">
        <f>(G32*H32)/G32/I32</f>
        <v>#DIV/0!</v>
      </c>
      <c r="L32" s="24">
        <f>G32*H32</f>
        <v>0</v>
      </c>
      <c r="M32" s="116"/>
    </row>
    <row r="33" spans="1:13" ht="17.5" customHeight="1" thickTop="1" x14ac:dyDescent="0.2">
      <c r="A33" s="42"/>
      <c r="B33" s="251" t="s">
        <v>16</v>
      </c>
      <c r="C33" s="251"/>
      <c r="D33" s="298" t="s">
        <v>5</v>
      </c>
      <c r="E33" s="299"/>
      <c r="F33" s="299"/>
      <c r="G33" s="133">
        <v>20</v>
      </c>
      <c r="H33" s="134">
        <v>3000</v>
      </c>
      <c r="I33" s="135">
        <v>6</v>
      </c>
      <c r="J33" s="115">
        <v>3000</v>
      </c>
      <c r="K33" s="25">
        <f>((G33*H33*I33)/G33)/I33</f>
        <v>3000</v>
      </c>
      <c r="L33" s="26">
        <f>G33*H33*I33</f>
        <v>360000</v>
      </c>
      <c r="M33" s="116"/>
    </row>
    <row r="34" spans="1:13" ht="17.5" customHeight="1" thickBot="1" x14ac:dyDescent="0.25">
      <c r="A34" s="42"/>
      <c r="B34" s="251"/>
      <c r="C34" s="251"/>
      <c r="D34" s="294" t="s">
        <v>6</v>
      </c>
      <c r="E34" s="295"/>
      <c r="F34" s="295"/>
      <c r="G34" s="117">
        <v>20</v>
      </c>
      <c r="H34" s="118">
        <v>500</v>
      </c>
      <c r="I34" s="119">
        <v>6</v>
      </c>
      <c r="J34" s="120">
        <v>500</v>
      </c>
      <c r="K34" s="13">
        <f>((G34*H34*I34)/G34)/I34</f>
        <v>500</v>
      </c>
      <c r="L34" s="14">
        <f>G34*H34*I34</f>
        <v>60000</v>
      </c>
      <c r="M34" s="116"/>
    </row>
    <row r="35" spans="1:13" ht="40" customHeight="1" thickTop="1" x14ac:dyDescent="0.2">
      <c r="A35" s="42"/>
      <c r="B35" s="251"/>
      <c r="C35" s="251"/>
      <c r="D35" s="294" t="s">
        <v>109</v>
      </c>
      <c r="E35" s="295"/>
      <c r="F35" s="295"/>
      <c r="G35" s="10"/>
      <c r="H35" s="11"/>
      <c r="I35" s="30"/>
      <c r="J35" s="121"/>
      <c r="K35" s="13" t="e">
        <f>((G35*H35*I35)/G35)/I35</f>
        <v>#DIV/0!</v>
      </c>
      <c r="L35" s="14">
        <f>G35*H35*I35</f>
        <v>0</v>
      </c>
      <c r="M35" s="116"/>
    </row>
    <row r="36" spans="1:13" ht="17.5" customHeight="1" x14ac:dyDescent="0.2">
      <c r="A36" s="42"/>
      <c r="B36" s="251"/>
      <c r="C36" s="251"/>
      <c r="D36" s="294" t="s">
        <v>7</v>
      </c>
      <c r="E36" s="295"/>
      <c r="F36" s="295"/>
      <c r="G36" s="10"/>
      <c r="H36" s="11"/>
      <c r="I36" s="30"/>
      <c r="J36" s="122"/>
      <c r="K36" s="13" t="e">
        <f>((G36*H36*I36)/G36)/I36</f>
        <v>#DIV/0!</v>
      </c>
      <c r="L36" s="14">
        <f>G36*H36*I36</f>
        <v>0</v>
      </c>
      <c r="M36" s="116"/>
    </row>
    <row r="37" spans="1:13" ht="17.5" customHeight="1" thickBot="1" x14ac:dyDescent="0.25">
      <c r="A37" s="42"/>
      <c r="B37" s="251"/>
      <c r="C37" s="251"/>
      <c r="D37" s="296" t="s">
        <v>8</v>
      </c>
      <c r="E37" s="297"/>
      <c r="F37" s="297"/>
      <c r="G37" s="22"/>
      <c r="H37" s="23"/>
      <c r="I37" s="70"/>
      <c r="J37" s="126"/>
      <c r="K37" s="17" t="e">
        <f>(G37*H37)/G37/I37</f>
        <v>#DIV/0!</v>
      </c>
      <c r="L37" s="24">
        <f>G37*H37</f>
        <v>0</v>
      </c>
      <c r="M37" s="116"/>
    </row>
    <row r="38" spans="1:13" ht="17.5" customHeight="1" thickTop="1" x14ac:dyDescent="0.2">
      <c r="A38" s="42"/>
      <c r="B38" s="251" t="s">
        <v>18</v>
      </c>
      <c r="C38" s="251"/>
      <c r="D38" s="298" t="s">
        <v>5</v>
      </c>
      <c r="E38" s="299"/>
      <c r="F38" s="299"/>
      <c r="G38" s="36"/>
      <c r="H38" s="37"/>
      <c r="I38" s="38"/>
      <c r="J38" s="9"/>
      <c r="K38" s="25" t="e">
        <f>((G38*H38*I38)/G38)/I38</f>
        <v>#DIV/0!</v>
      </c>
      <c r="L38" s="26">
        <f>G38*H38*I38</f>
        <v>0</v>
      </c>
      <c r="M38" s="116"/>
    </row>
    <row r="39" spans="1:13" ht="17.5" customHeight="1" thickBot="1" x14ac:dyDescent="0.25">
      <c r="A39" s="42"/>
      <c r="B39" s="251"/>
      <c r="C39" s="251"/>
      <c r="D39" s="294" t="s">
        <v>6</v>
      </c>
      <c r="E39" s="295"/>
      <c r="F39" s="295"/>
      <c r="G39" s="10"/>
      <c r="H39" s="11"/>
      <c r="I39" s="12"/>
      <c r="J39" s="31"/>
      <c r="K39" s="13" t="e">
        <f>((G39*H39*I39)/G39)/I39</f>
        <v>#DIV/0!</v>
      </c>
      <c r="L39" s="14">
        <f>G39*H39*I39</f>
        <v>0</v>
      </c>
      <c r="M39" s="116"/>
    </row>
    <row r="40" spans="1:13" ht="42.5" customHeight="1" thickTop="1" x14ac:dyDescent="0.2">
      <c r="A40" s="42"/>
      <c r="B40" s="251"/>
      <c r="C40" s="251"/>
      <c r="D40" s="294" t="s">
        <v>109</v>
      </c>
      <c r="E40" s="295"/>
      <c r="F40" s="295"/>
      <c r="G40" s="10"/>
      <c r="H40" s="11"/>
      <c r="I40" s="30"/>
      <c r="J40" s="121"/>
      <c r="K40" s="13" t="e">
        <f>((G40*H40*I40)/G40)/I40</f>
        <v>#DIV/0!</v>
      </c>
      <c r="L40" s="14">
        <f>G40*H40*I40</f>
        <v>0</v>
      </c>
      <c r="M40" s="116"/>
    </row>
    <row r="41" spans="1:13" ht="17.5" customHeight="1" x14ac:dyDescent="0.2">
      <c r="A41" s="42"/>
      <c r="B41" s="251"/>
      <c r="C41" s="251"/>
      <c r="D41" s="294" t="s">
        <v>7</v>
      </c>
      <c r="E41" s="295"/>
      <c r="F41" s="295"/>
      <c r="G41" s="10"/>
      <c r="H41" s="11"/>
      <c r="I41" s="30"/>
      <c r="J41" s="122"/>
      <c r="K41" s="13" t="e">
        <f>((G41*H41*I41)/G41)/I41</f>
        <v>#DIV/0!</v>
      </c>
      <c r="L41" s="14">
        <f>G41*H41*I41</f>
        <v>0</v>
      </c>
      <c r="M41" s="116"/>
    </row>
    <row r="42" spans="1:13" ht="17.5" customHeight="1" thickBot="1" x14ac:dyDescent="0.25">
      <c r="A42" s="42"/>
      <c r="B42" s="251"/>
      <c r="C42" s="251"/>
      <c r="D42" s="296" t="s">
        <v>8</v>
      </c>
      <c r="E42" s="297"/>
      <c r="F42" s="297"/>
      <c r="G42" s="22"/>
      <c r="H42" s="23"/>
      <c r="I42" s="70"/>
      <c r="J42" s="126"/>
      <c r="K42" s="17" t="e">
        <f>(G42*H42)/G42/I42</f>
        <v>#DIV/0!</v>
      </c>
      <c r="L42" s="24">
        <f>G42*H42</f>
        <v>0</v>
      </c>
      <c r="M42" s="116"/>
    </row>
    <row r="43" spans="1:13" ht="17.5" customHeight="1" thickTop="1" x14ac:dyDescent="0.2">
      <c r="A43" s="42"/>
      <c r="B43" s="251" t="s">
        <v>19</v>
      </c>
      <c r="C43" s="251"/>
      <c r="D43" s="298" t="s">
        <v>5</v>
      </c>
      <c r="E43" s="299"/>
      <c r="F43" s="299"/>
      <c r="G43" s="133">
        <v>30</v>
      </c>
      <c r="H43" s="134">
        <v>10000</v>
      </c>
      <c r="I43" s="135">
        <v>6</v>
      </c>
      <c r="J43" s="115">
        <v>10000</v>
      </c>
      <c r="K43" s="25">
        <f>((G43*H43*I43)/G43)/I43</f>
        <v>10000</v>
      </c>
      <c r="L43" s="26">
        <f>G43*H43*I43</f>
        <v>1800000</v>
      </c>
      <c r="M43" s="116"/>
    </row>
    <row r="44" spans="1:13" ht="17.5" customHeight="1" thickBot="1" x14ac:dyDescent="0.25">
      <c r="A44" s="42"/>
      <c r="B44" s="251"/>
      <c r="C44" s="251"/>
      <c r="D44" s="294" t="s">
        <v>6</v>
      </c>
      <c r="E44" s="295"/>
      <c r="F44" s="295"/>
      <c r="G44" s="117">
        <v>30</v>
      </c>
      <c r="H44" s="118">
        <v>2000</v>
      </c>
      <c r="I44" s="119">
        <v>6</v>
      </c>
      <c r="J44" s="120">
        <v>2000</v>
      </c>
      <c r="K44" s="13">
        <f>((G44*H44*I44)/G44)/I44</f>
        <v>2000</v>
      </c>
      <c r="L44" s="14">
        <f>G44*H44*I44</f>
        <v>360000</v>
      </c>
      <c r="M44" s="116"/>
    </row>
    <row r="45" spans="1:13" ht="41" customHeight="1" thickTop="1" x14ac:dyDescent="0.2">
      <c r="A45" s="42"/>
      <c r="B45" s="251"/>
      <c r="C45" s="251"/>
      <c r="D45" s="294" t="s">
        <v>109</v>
      </c>
      <c r="E45" s="295"/>
      <c r="F45" s="295"/>
      <c r="G45" s="10"/>
      <c r="H45" s="11"/>
      <c r="I45" s="30"/>
      <c r="J45" s="121"/>
      <c r="K45" s="13" t="e">
        <f>((G45*H45*I45)/G45)/I45</f>
        <v>#DIV/0!</v>
      </c>
      <c r="L45" s="14">
        <f>G45*H45*I45</f>
        <v>0</v>
      </c>
      <c r="M45" s="116"/>
    </row>
    <row r="46" spans="1:13" ht="17.5" customHeight="1" x14ac:dyDescent="0.2">
      <c r="A46" s="42"/>
      <c r="B46" s="251"/>
      <c r="C46" s="251"/>
      <c r="D46" s="294" t="s">
        <v>7</v>
      </c>
      <c r="E46" s="295"/>
      <c r="F46" s="295"/>
      <c r="G46" s="10"/>
      <c r="H46" s="11"/>
      <c r="I46" s="30"/>
      <c r="J46" s="122"/>
      <c r="K46" s="13" t="e">
        <f>((G46*H46*I46)/G46)/I46</f>
        <v>#DIV/0!</v>
      </c>
      <c r="L46" s="14">
        <f>G46*H46*I46</f>
        <v>0</v>
      </c>
      <c r="M46" s="116"/>
    </row>
    <row r="47" spans="1:13" ht="17.5" customHeight="1" thickBot="1" x14ac:dyDescent="0.25">
      <c r="A47" s="42"/>
      <c r="B47" s="251"/>
      <c r="C47" s="251"/>
      <c r="D47" s="296" t="s">
        <v>8</v>
      </c>
      <c r="E47" s="297"/>
      <c r="F47" s="297"/>
      <c r="G47" s="22"/>
      <c r="H47" s="23"/>
      <c r="I47" s="70"/>
      <c r="J47" s="126"/>
      <c r="K47" s="17" t="e">
        <f>(G47*H47)/G47/I47</f>
        <v>#DIV/0!</v>
      </c>
      <c r="L47" s="24">
        <f>G47*H47</f>
        <v>0</v>
      </c>
      <c r="M47" s="116"/>
    </row>
    <row r="48" spans="1:13" ht="17.5" customHeight="1" thickTop="1" x14ac:dyDescent="0.2">
      <c r="A48" s="42"/>
      <c r="B48" s="251" t="s">
        <v>26</v>
      </c>
      <c r="C48" s="251"/>
      <c r="D48" s="298" t="s">
        <v>5</v>
      </c>
      <c r="E48" s="299"/>
      <c r="F48" s="299"/>
      <c r="G48" s="36"/>
      <c r="H48" s="37"/>
      <c r="I48" s="38"/>
      <c r="J48" s="9"/>
      <c r="K48" s="25" t="e">
        <f>((G48*H48*I48)/G48)/I48</f>
        <v>#DIV/0!</v>
      </c>
      <c r="L48" s="26">
        <f>G48*H48*I48</f>
        <v>0</v>
      </c>
      <c r="M48" s="116"/>
    </row>
    <row r="49" spans="1:14" ht="17.5" customHeight="1" thickBot="1" x14ac:dyDescent="0.25">
      <c r="A49" s="42"/>
      <c r="B49" s="251"/>
      <c r="C49" s="251"/>
      <c r="D49" s="294" t="s">
        <v>6</v>
      </c>
      <c r="E49" s="295"/>
      <c r="F49" s="295"/>
      <c r="G49" s="10"/>
      <c r="H49" s="11"/>
      <c r="I49" s="12"/>
      <c r="J49" s="31"/>
      <c r="K49" s="13" t="e">
        <f>((G49*H49*I49)/G49)/I49</f>
        <v>#DIV/0!</v>
      </c>
      <c r="L49" s="14">
        <f>G49*H49*I49</f>
        <v>0</v>
      </c>
      <c r="M49" s="116"/>
    </row>
    <row r="50" spans="1:14" ht="41" customHeight="1" thickTop="1" x14ac:dyDescent="0.2">
      <c r="A50" s="42"/>
      <c r="B50" s="251"/>
      <c r="C50" s="251"/>
      <c r="D50" s="294" t="s">
        <v>109</v>
      </c>
      <c r="E50" s="295"/>
      <c r="F50" s="295"/>
      <c r="G50" s="10"/>
      <c r="H50" s="11"/>
      <c r="I50" s="30"/>
      <c r="J50" s="121"/>
      <c r="K50" s="13" t="e">
        <f>((G50*H50*I50)/G50)/I50</f>
        <v>#DIV/0!</v>
      </c>
      <c r="L50" s="14">
        <f>G50*H50*I50</f>
        <v>0</v>
      </c>
      <c r="M50" s="116"/>
    </row>
    <row r="51" spans="1:14" ht="17.5" customHeight="1" x14ac:dyDescent="0.2">
      <c r="A51" s="42"/>
      <c r="B51" s="251"/>
      <c r="C51" s="251"/>
      <c r="D51" s="294" t="s">
        <v>7</v>
      </c>
      <c r="E51" s="295"/>
      <c r="F51" s="295"/>
      <c r="G51" s="10"/>
      <c r="H51" s="11"/>
      <c r="I51" s="68"/>
      <c r="J51" s="122"/>
      <c r="K51" s="13" t="e">
        <f>((G51*H51*I51)/G51)/I51</f>
        <v>#DIV/0!</v>
      </c>
      <c r="L51" s="14">
        <f>G51*H51*I51</f>
        <v>0</v>
      </c>
      <c r="M51" s="116"/>
    </row>
    <row r="52" spans="1:14" ht="17.5" customHeight="1" thickBot="1" x14ac:dyDescent="0.25">
      <c r="A52" s="42"/>
      <c r="B52" s="251"/>
      <c r="C52" s="251"/>
      <c r="D52" s="296" t="s">
        <v>8</v>
      </c>
      <c r="E52" s="297"/>
      <c r="F52" s="297"/>
      <c r="G52" s="22"/>
      <c r="H52" s="23"/>
      <c r="I52" s="70"/>
      <c r="J52" s="126"/>
      <c r="K52" s="17" t="e">
        <f>(G52*H52)/G52/I52</f>
        <v>#DIV/0!</v>
      </c>
      <c r="L52" s="24">
        <f>G52*H52</f>
        <v>0</v>
      </c>
      <c r="M52" s="116"/>
    </row>
    <row r="53" spans="1:14" ht="17.5" customHeight="1" thickTop="1" x14ac:dyDescent="0.2">
      <c r="A53" s="42"/>
      <c r="B53" s="251" t="s">
        <v>108</v>
      </c>
      <c r="C53" s="251"/>
      <c r="D53" s="298" t="s">
        <v>5</v>
      </c>
      <c r="E53" s="299"/>
      <c r="F53" s="299"/>
      <c r="G53" s="36"/>
      <c r="H53" s="37"/>
      <c r="I53" s="38"/>
      <c r="J53" s="9"/>
      <c r="K53" s="25" t="e">
        <f>((G53*H53*I53)/G53)/I53</f>
        <v>#DIV/0!</v>
      </c>
      <c r="L53" s="26">
        <f>G53*H53*I53</f>
        <v>0</v>
      </c>
      <c r="M53" s="116"/>
    </row>
    <row r="54" spans="1:14" ht="17.5" customHeight="1" thickBot="1" x14ac:dyDescent="0.25">
      <c r="A54" s="42"/>
      <c r="B54" s="251"/>
      <c r="C54" s="251"/>
      <c r="D54" s="294" t="s">
        <v>6</v>
      </c>
      <c r="E54" s="295"/>
      <c r="F54" s="295"/>
      <c r="G54" s="10"/>
      <c r="H54" s="11"/>
      <c r="I54" s="12"/>
      <c r="J54" s="31"/>
      <c r="K54" s="13" t="e">
        <f>((G54*H54*I54)/G54)/I54</f>
        <v>#DIV/0!</v>
      </c>
      <c r="L54" s="14">
        <f>G54*H54*I54</f>
        <v>0</v>
      </c>
      <c r="M54" s="116"/>
    </row>
    <row r="55" spans="1:14" ht="40" customHeight="1" thickTop="1" x14ac:dyDescent="0.2">
      <c r="A55" s="42"/>
      <c r="B55" s="251"/>
      <c r="C55" s="251"/>
      <c r="D55" s="294" t="s">
        <v>109</v>
      </c>
      <c r="E55" s="295"/>
      <c r="F55" s="295"/>
      <c r="G55" s="10"/>
      <c r="H55" s="11"/>
      <c r="I55" s="30"/>
      <c r="J55" s="121"/>
      <c r="K55" s="13" t="e">
        <f>((G55*H55*I55)/G55)/I55</f>
        <v>#DIV/0!</v>
      </c>
      <c r="L55" s="14">
        <f>G55*H55*I55</f>
        <v>0</v>
      </c>
      <c r="M55" s="116"/>
    </row>
    <row r="56" spans="1:14" ht="17.5" customHeight="1" x14ac:dyDescent="0.2">
      <c r="A56" s="42"/>
      <c r="B56" s="251"/>
      <c r="C56" s="251"/>
      <c r="D56" s="294" t="s">
        <v>7</v>
      </c>
      <c r="E56" s="295"/>
      <c r="F56" s="295"/>
      <c r="G56" s="10"/>
      <c r="H56" s="11"/>
      <c r="I56" s="30"/>
      <c r="J56" s="122"/>
      <c r="K56" s="13" t="e">
        <f>((G56*H56*I56)/G56)/I56</f>
        <v>#DIV/0!</v>
      </c>
      <c r="L56" s="14">
        <f>G56*H56*I56</f>
        <v>0</v>
      </c>
      <c r="M56" s="116"/>
    </row>
    <row r="57" spans="1:14" ht="17.5" customHeight="1" thickBot="1" x14ac:dyDescent="0.25">
      <c r="A57" s="42"/>
      <c r="B57" s="252"/>
      <c r="C57" s="251"/>
      <c r="D57" s="296" t="s">
        <v>8</v>
      </c>
      <c r="E57" s="297"/>
      <c r="F57" s="297"/>
      <c r="G57" s="22"/>
      <c r="H57" s="23"/>
      <c r="I57" s="70"/>
      <c r="J57" s="126"/>
      <c r="K57" s="17" t="e">
        <f>(G57*H57)/G57/I57</f>
        <v>#DIV/0!</v>
      </c>
      <c r="L57" s="24">
        <f>G57*H57</f>
        <v>0</v>
      </c>
      <c r="M57" s="116"/>
    </row>
    <row r="58" spans="1:14" ht="17.5" customHeight="1" thickTop="1" x14ac:dyDescent="0.2">
      <c r="A58" s="42"/>
      <c r="B58" s="43"/>
      <c r="C58" s="251" t="s">
        <v>48</v>
      </c>
      <c r="D58" s="298" t="s">
        <v>5</v>
      </c>
      <c r="E58" s="299"/>
      <c r="F58" s="299"/>
      <c r="G58" s="36"/>
      <c r="H58" s="37"/>
      <c r="I58" s="38"/>
      <c r="J58" s="9"/>
      <c r="K58" s="25" t="e">
        <f>((G58*H58*I58)/G58)/I58</f>
        <v>#DIV/0!</v>
      </c>
      <c r="L58" s="26">
        <f>G58*H58*I58</f>
        <v>0</v>
      </c>
      <c r="M58" s="116"/>
      <c r="N58" t="s">
        <v>83</v>
      </c>
    </row>
    <row r="59" spans="1:14" ht="17.5" customHeight="1" thickBot="1" x14ac:dyDescent="0.25">
      <c r="A59" s="42"/>
      <c r="B59" s="43"/>
      <c r="C59" s="251"/>
      <c r="D59" s="294" t="s">
        <v>6</v>
      </c>
      <c r="E59" s="295"/>
      <c r="F59" s="295"/>
      <c r="G59" s="10"/>
      <c r="H59" s="11"/>
      <c r="I59" s="12"/>
      <c r="J59" s="31"/>
      <c r="K59" s="13" t="e">
        <f>((G59*H59*I59)/G59)/I59</f>
        <v>#DIV/0!</v>
      </c>
      <c r="L59" s="14">
        <f>G59*H59*I59</f>
        <v>0</v>
      </c>
      <c r="M59" s="116"/>
    </row>
    <row r="60" spans="1:14" ht="41.5" customHeight="1" thickTop="1" x14ac:dyDescent="0.2">
      <c r="A60" s="42"/>
      <c r="B60" s="43"/>
      <c r="C60" s="251"/>
      <c r="D60" s="294" t="s">
        <v>109</v>
      </c>
      <c r="E60" s="295"/>
      <c r="F60" s="295"/>
      <c r="G60" s="10"/>
      <c r="H60" s="11"/>
      <c r="I60" s="30"/>
      <c r="J60" s="121"/>
      <c r="K60" s="13" t="e">
        <f>((G60*H60*I60)/G60)/I60</f>
        <v>#DIV/0!</v>
      </c>
      <c r="L60" s="14">
        <f>G60*H60*I60</f>
        <v>0</v>
      </c>
      <c r="M60" s="116"/>
    </row>
    <row r="61" spans="1:14" ht="17.5" customHeight="1" x14ac:dyDescent="0.2">
      <c r="A61" s="42"/>
      <c r="B61" s="43"/>
      <c r="C61" s="251"/>
      <c r="D61" s="294" t="s">
        <v>7</v>
      </c>
      <c r="E61" s="295"/>
      <c r="F61" s="295"/>
      <c r="G61" s="10"/>
      <c r="H61" s="11"/>
      <c r="I61" s="30"/>
      <c r="J61" s="122"/>
      <c r="K61" s="13" t="e">
        <f>((G61*H61*I61)/G61)/I61</f>
        <v>#DIV/0!</v>
      </c>
      <c r="L61" s="14">
        <f>G61*H61*I61</f>
        <v>0</v>
      </c>
      <c r="M61" s="116"/>
    </row>
    <row r="62" spans="1:14" ht="17.5" customHeight="1" thickBot="1" x14ac:dyDescent="0.25">
      <c r="A62" s="42"/>
      <c r="B62" s="43"/>
      <c r="C62" s="251"/>
      <c r="D62" s="296" t="s">
        <v>8</v>
      </c>
      <c r="E62" s="297"/>
      <c r="F62" s="297"/>
      <c r="G62" s="22"/>
      <c r="H62" s="23"/>
      <c r="I62" s="70"/>
      <c r="J62" s="126"/>
      <c r="K62" s="17" t="e">
        <f>(G62*H62)/G62/I62</f>
        <v>#DIV/0!</v>
      </c>
      <c r="L62" s="24">
        <f>G62*H62</f>
        <v>0</v>
      </c>
      <c r="M62" s="116"/>
    </row>
    <row r="63" spans="1:14" ht="17.5" customHeight="1" thickTop="1" x14ac:dyDescent="0.2">
      <c r="A63" s="42"/>
      <c r="B63" s="43"/>
      <c r="C63" s="251" t="s">
        <v>49</v>
      </c>
      <c r="D63" s="298" t="s">
        <v>5</v>
      </c>
      <c r="E63" s="299"/>
      <c r="F63" s="299"/>
      <c r="G63" s="36"/>
      <c r="H63" s="37"/>
      <c r="I63" s="38"/>
      <c r="J63" s="9"/>
      <c r="K63" s="25" t="e">
        <f>((G63*H63*I63)/G63)/I63</f>
        <v>#DIV/0!</v>
      </c>
      <c r="L63" s="26">
        <f>G63*H63*I63</f>
        <v>0</v>
      </c>
      <c r="M63" s="116"/>
      <c r="N63" t="s">
        <v>83</v>
      </c>
    </row>
    <row r="64" spans="1:14" ht="17.5" customHeight="1" thickBot="1" x14ac:dyDescent="0.25">
      <c r="A64" s="42"/>
      <c r="B64" s="43"/>
      <c r="C64" s="251"/>
      <c r="D64" s="294" t="s">
        <v>6</v>
      </c>
      <c r="E64" s="295"/>
      <c r="F64" s="295"/>
      <c r="G64" s="10"/>
      <c r="H64" s="11"/>
      <c r="I64" s="12"/>
      <c r="J64" s="31"/>
      <c r="K64" s="13" t="e">
        <f>((G64*H64*I64)/G64)/I64</f>
        <v>#DIV/0!</v>
      </c>
      <c r="L64" s="14">
        <f>G64*H64*I64</f>
        <v>0</v>
      </c>
      <c r="M64" s="116"/>
    </row>
    <row r="65" spans="1:14" ht="41" customHeight="1" thickTop="1" x14ac:dyDescent="0.2">
      <c r="A65" s="42"/>
      <c r="B65" s="43"/>
      <c r="C65" s="251"/>
      <c r="D65" s="294" t="s">
        <v>109</v>
      </c>
      <c r="E65" s="295"/>
      <c r="F65" s="295"/>
      <c r="G65" s="10"/>
      <c r="H65" s="11"/>
      <c r="I65" s="30"/>
      <c r="J65" s="121"/>
      <c r="K65" s="13" t="e">
        <f>((G65*H65*I65)/G65)/I65</f>
        <v>#DIV/0!</v>
      </c>
      <c r="L65" s="14">
        <f>G65*H65*I65</f>
        <v>0</v>
      </c>
      <c r="M65" s="116"/>
    </row>
    <row r="66" spans="1:14" ht="17.5" customHeight="1" x14ac:dyDescent="0.2">
      <c r="A66" s="42"/>
      <c r="B66" s="43"/>
      <c r="C66" s="251"/>
      <c r="D66" s="294" t="s">
        <v>7</v>
      </c>
      <c r="E66" s="295"/>
      <c r="F66" s="295"/>
      <c r="G66" s="10"/>
      <c r="H66" s="11"/>
      <c r="I66" s="30"/>
      <c r="J66" s="122"/>
      <c r="K66" s="13" t="e">
        <f>((G66*H66*I66)/G66)/I66</f>
        <v>#DIV/0!</v>
      </c>
      <c r="L66" s="14">
        <f>G66*H66*I66</f>
        <v>0</v>
      </c>
      <c r="M66" s="116"/>
    </row>
    <row r="67" spans="1:14" ht="17.5" customHeight="1" thickBot="1" x14ac:dyDescent="0.25">
      <c r="A67" s="42"/>
      <c r="B67" s="43"/>
      <c r="C67" s="251"/>
      <c r="D67" s="296" t="s">
        <v>8</v>
      </c>
      <c r="E67" s="297"/>
      <c r="F67" s="297"/>
      <c r="G67" s="22"/>
      <c r="H67" s="23"/>
      <c r="I67" s="70"/>
      <c r="J67" s="126"/>
      <c r="K67" s="17" t="e">
        <f>(G67*H67)/G67/I67</f>
        <v>#DIV/0!</v>
      </c>
      <c r="L67" s="24">
        <f>G67*H67</f>
        <v>0</v>
      </c>
      <c r="M67" s="116"/>
    </row>
    <row r="68" spans="1:14" ht="17.5" customHeight="1" thickTop="1" x14ac:dyDescent="0.2">
      <c r="A68" s="42"/>
      <c r="B68" s="43"/>
      <c r="C68" s="251" t="s">
        <v>50</v>
      </c>
      <c r="D68" s="298" t="s">
        <v>5</v>
      </c>
      <c r="E68" s="299"/>
      <c r="F68" s="299"/>
      <c r="G68" s="36"/>
      <c r="H68" s="37"/>
      <c r="I68" s="38"/>
      <c r="J68" s="9"/>
      <c r="K68" s="25" t="e">
        <f>((G68*H68*I68)/G68)/I68</f>
        <v>#DIV/0!</v>
      </c>
      <c r="L68" s="26">
        <f>G68*H68*I68</f>
        <v>0</v>
      </c>
      <c r="M68" s="116"/>
      <c r="N68" t="s">
        <v>83</v>
      </c>
    </row>
    <row r="69" spans="1:14" ht="17.5" customHeight="1" thickBot="1" x14ac:dyDescent="0.25">
      <c r="A69" s="42"/>
      <c r="B69" s="43"/>
      <c r="C69" s="251"/>
      <c r="D69" s="294" t="s">
        <v>6</v>
      </c>
      <c r="E69" s="295"/>
      <c r="F69" s="295"/>
      <c r="G69" s="10"/>
      <c r="H69" s="11"/>
      <c r="I69" s="12"/>
      <c r="J69" s="31"/>
      <c r="K69" s="13" t="e">
        <f>((G69*H69*I69)/G69)/I69</f>
        <v>#DIV/0!</v>
      </c>
      <c r="L69" s="14">
        <f>G69*H69*I69</f>
        <v>0</v>
      </c>
      <c r="M69" s="116"/>
    </row>
    <row r="70" spans="1:14" ht="41.5" customHeight="1" thickTop="1" x14ac:dyDescent="0.2">
      <c r="A70" s="42"/>
      <c r="B70" s="43"/>
      <c r="C70" s="251"/>
      <c r="D70" s="294" t="s">
        <v>109</v>
      </c>
      <c r="E70" s="295"/>
      <c r="F70" s="295"/>
      <c r="G70" s="10"/>
      <c r="H70" s="11"/>
      <c r="I70" s="30"/>
      <c r="J70" s="121"/>
      <c r="K70" s="13" t="e">
        <f>((G70*H70*I70)/G70)/I70</f>
        <v>#DIV/0!</v>
      </c>
      <c r="L70" s="14">
        <f>G70*H70*I70</f>
        <v>0</v>
      </c>
      <c r="M70" s="116"/>
    </row>
    <row r="71" spans="1:14" ht="17.5" customHeight="1" x14ac:dyDescent="0.2">
      <c r="A71" s="42"/>
      <c r="B71" s="43"/>
      <c r="C71" s="251"/>
      <c r="D71" s="294" t="s">
        <v>7</v>
      </c>
      <c r="E71" s="295"/>
      <c r="F71" s="295"/>
      <c r="G71" s="10"/>
      <c r="H71" s="11"/>
      <c r="I71" s="30"/>
      <c r="J71" s="122"/>
      <c r="K71" s="13" t="e">
        <f>((G71*H71*I71)/G71)/I71</f>
        <v>#DIV/0!</v>
      </c>
      <c r="L71" s="14">
        <f>G71*H71*I71</f>
        <v>0</v>
      </c>
      <c r="M71" s="116"/>
    </row>
    <row r="72" spans="1:14" ht="17.5" customHeight="1" thickBot="1" x14ac:dyDescent="0.25">
      <c r="A72" s="42"/>
      <c r="B72" s="44"/>
      <c r="C72" s="251"/>
      <c r="D72" s="296" t="s">
        <v>8</v>
      </c>
      <c r="E72" s="297"/>
      <c r="F72" s="297"/>
      <c r="G72" s="22"/>
      <c r="H72" s="23"/>
      <c r="I72" s="70"/>
      <c r="J72" s="126"/>
      <c r="K72" s="17" t="e">
        <f>(G72*H72)/G72/I72</f>
        <v>#DIV/0!</v>
      </c>
      <c r="L72" s="24">
        <f>G72*H72</f>
        <v>0</v>
      </c>
      <c r="M72" s="116"/>
    </row>
    <row r="73" spans="1:14" ht="17.5" customHeight="1" thickTop="1" x14ac:dyDescent="0.2">
      <c r="A73" s="42"/>
      <c r="B73" s="309" t="s">
        <v>20</v>
      </c>
      <c r="C73" s="310"/>
      <c r="D73" s="298" t="s">
        <v>5</v>
      </c>
      <c r="E73" s="299"/>
      <c r="F73" s="299"/>
      <c r="G73" s="36"/>
      <c r="H73" s="37"/>
      <c r="I73" s="38"/>
      <c r="J73" s="9"/>
      <c r="K73" s="25" t="e">
        <f>((G73*H73*I73)/G73)/I73</f>
        <v>#DIV/0!</v>
      </c>
      <c r="L73" s="26">
        <f>G73*H73*I73</f>
        <v>0</v>
      </c>
      <c r="M73" s="116"/>
    </row>
    <row r="74" spans="1:14" ht="17.5" customHeight="1" thickBot="1" x14ac:dyDescent="0.25">
      <c r="A74" s="42"/>
      <c r="B74" s="309"/>
      <c r="C74" s="310"/>
      <c r="D74" s="294" t="s">
        <v>6</v>
      </c>
      <c r="E74" s="295"/>
      <c r="F74" s="295"/>
      <c r="G74" s="10"/>
      <c r="H74" s="11"/>
      <c r="I74" s="12"/>
      <c r="J74" s="31"/>
      <c r="K74" s="13" t="e">
        <f>((G74*H74*I74)/G74)/I74</f>
        <v>#DIV/0!</v>
      </c>
      <c r="L74" s="14">
        <f>G74*H74*I74</f>
        <v>0</v>
      </c>
      <c r="M74" s="116"/>
    </row>
    <row r="75" spans="1:14" ht="42.5" customHeight="1" thickTop="1" x14ac:dyDescent="0.2">
      <c r="A75" s="42"/>
      <c r="B75" s="309"/>
      <c r="C75" s="310"/>
      <c r="D75" s="294" t="s">
        <v>109</v>
      </c>
      <c r="E75" s="295"/>
      <c r="F75" s="295"/>
      <c r="G75" s="10"/>
      <c r="H75" s="11"/>
      <c r="I75" s="30"/>
      <c r="J75" s="121"/>
      <c r="K75" s="13" t="e">
        <f>((G75*H75*I75)/G75)/I75</f>
        <v>#DIV/0!</v>
      </c>
      <c r="L75" s="14">
        <f>G75*H75*I75</f>
        <v>0</v>
      </c>
      <c r="M75" s="116"/>
    </row>
    <row r="76" spans="1:14" ht="17.5" customHeight="1" x14ac:dyDescent="0.2">
      <c r="A76" s="42"/>
      <c r="B76" s="309"/>
      <c r="C76" s="310"/>
      <c r="D76" s="294" t="s">
        <v>7</v>
      </c>
      <c r="E76" s="295"/>
      <c r="F76" s="295"/>
      <c r="G76" s="10"/>
      <c r="H76" s="11"/>
      <c r="I76" s="30"/>
      <c r="J76" s="122"/>
      <c r="K76" s="13" t="e">
        <f>((G76*H76*I76)/G76)/I76</f>
        <v>#DIV/0!</v>
      </c>
      <c r="L76" s="14">
        <f>G76*H76*I76</f>
        <v>0</v>
      </c>
      <c r="M76" s="116"/>
    </row>
    <row r="77" spans="1:14" ht="17.5" customHeight="1" thickBot="1" x14ac:dyDescent="0.25">
      <c r="A77" s="45"/>
      <c r="B77" s="269"/>
      <c r="C77" s="271"/>
      <c r="D77" s="314" t="s">
        <v>8</v>
      </c>
      <c r="E77" s="315"/>
      <c r="F77" s="315"/>
      <c r="G77" s="15"/>
      <c r="H77" s="16"/>
      <c r="I77" s="69"/>
      <c r="J77" s="141"/>
      <c r="K77" s="27" t="e">
        <f>(G77*H77)/G77/I77</f>
        <v>#DIV/0!</v>
      </c>
      <c r="L77" s="28">
        <f>G77*H77</f>
        <v>0</v>
      </c>
      <c r="M77" s="116"/>
    </row>
    <row r="79" spans="1:14" ht="14" x14ac:dyDescent="0.2">
      <c r="A79" s="86" t="s">
        <v>43</v>
      </c>
    </row>
    <row r="80" spans="1:14" ht="32" customHeight="1" thickBot="1" x14ac:dyDescent="0.25">
      <c r="B80" s="330" t="s">
        <v>47</v>
      </c>
      <c r="C80" s="330"/>
      <c r="D80" s="330"/>
      <c r="E80" s="330"/>
      <c r="F80" s="330"/>
      <c r="G80" s="330"/>
      <c r="H80" s="330"/>
      <c r="I80" s="330"/>
      <c r="J80" s="330"/>
      <c r="K80" s="330"/>
      <c r="L80" s="330"/>
      <c r="M80" s="77"/>
    </row>
    <row r="81" spans="1:14" ht="18" customHeight="1" x14ac:dyDescent="0.2">
      <c r="A81" s="333" t="s">
        <v>33</v>
      </c>
      <c r="B81" s="334"/>
      <c r="C81" s="334"/>
      <c r="D81" s="334"/>
      <c r="E81" s="334"/>
      <c r="F81" s="334"/>
      <c r="G81" s="334"/>
      <c r="H81" s="334"/>
      <c r="I81" s="334"/>
      <c r="J81" s="334"/>
      <c r="K81" s="334"/>
      <c r="L81" s="331" t="s">
        <v>40</v>
      </c>
      <c r="M81" s="142"/>
    </row>
    <row r="82" spans="1:14" ht="78.5" thickBot="1" x14ac:dyDescent="0.25">
      <c r="A82" s="335" t="s">
        <v>31</v>
      </c>
      <c r="B82" s="336"/>
      <c r="C82" s="336"/>
      <c r="D82" s="336"/>
      <c r="E82" s="54" t="s">
        <v>34</v>
      </c>
      <c r="F82" s="54" t="s">
        <v>35</v>
      </c>
      <c r="G82" s="53" t="s">
        <v>36</v>
      </c>
      <c r="H82" s="53" t="s">
        <v>37</v>
      </c>
      <c r="I82" s="54" t="s">
        <v>38</v>
      </c>
      <c r="J82" s="54" t="s">
        <v>39</v>
      </c>
      <c r="K82" s="54" t="s">
        <v>44</v>
      </c>
      <c r="L82" s="332"/>
      <c r="M82" s="142"/>
      <c r="N82" s="1" t="s">
        <v>64</v>
      </c>
    </row>
    <row r="83" spans="1:14" ht="71.5" customHeight="1" thickTop="1" x14ac:dyDescent="0.2">
      <c r="A83" s="321" t="s">
        <v>41</v>
      </c>
      <c r="B83" s="322"/>
      <c r="C83" s="322"/>
      <c r="D83" s="323"/>
      <c r="E83" s="143"/>
      <c r="F83" s="144"/>
      <c r="G83" s="55" t="e">
        <f>F83/E83</f>
        <v>#DIV/0!</v>
      </c>
      <c r="H83" s="59" t="e">
        <f>(G83-0.02)*E83</f>
        <v>#DIV/0!</v>
      </c>
      <c r="I83" s="61"/>
      <c r="J83" s="65"/>
      <c r="K83" s="62"/>
      <c r="L83" s="107">
        <f>I83*J83*K83</f>
        <v>0</v>
      </c>
      <c r="M83" s="148"/>
    </row>
    <row r="84" spans="1:14" ht="85" customHeight="1" thickBot="1" x14ac:dyDescent="0.25">
      <c r="A84" s="324" t="s">
        <v>42</v>
      </c>
      <c r="B84" s="325"/>
      <c r="C84" s="325"/>
      <c r="D84" s="326"/>
      <c r="E84" s="57"/>
      <c r="F84" s="58"/>
      <c r="G84" s="56" t="e">
        <f>F84/E84</f>
        <v>#DIV/0!</v>
      </c>
      <c r="H84" s="60" t="e">
        <f>(G84-0.02)*E84</f>
        <v>#DIV/0!</v>
      </c>
      <c r="I84" s="63"/>
      <c r="J84" s="66"/>
      <c r="K84" s="64"/>
      <c r="L84" s="209">
        <f>I84*J84*K84</f>
        <v>0</v>
      </c>
      <c r="M84" s="148"/>
    </row>
    <row r="85" spans="1:14" ht="81" customHeight="1" thickTop="1" thickBot="1" x14ac:dyDescent="0.25">
      <c r="A85" s="324" t="s">
        <v>110</v>
      </c>
      <c r="B85" s="325"/>
      <c r="C85" s="325"/>
      <c r="D85" s="325"/>
      <c r="E85" s="318"/>
      <c r="F85" s="318"/>
      <c r="G85" s="319"/>
      <c r="H85" s="319"/>
      <c r="I85" s="318"/>
      <c r="J85" s="318"/>
      <c r="K85" s="320"/>
      <c r="L85" s="210">
        <v>0</v>
      </c>
      <c r="M85" s="148"/>
    </row>
    <row r="86" spans="1:14" ht="26.5" customHeight="1" thickTop="1" thickBot="1" x14ac:dyDescent="0.25">
      <c r="A86" s="327" t="s">
        <v>32</v>
      </c>
      <c r="B86" s="328"/>
      <c r="C86" s="328"/>
      <c r="D86" s="328"/>
      <c r="E86" s="328"/>
      <c r="F86" s="328"/>
      <c r="G86" s="328"/>
      <c r="H86" s="328"/>
      <c r="I86" s="328"/>
      <c r="J86" s="328"/>
      <c r="K86" s="329"/>
      <c r="L86" s="108">
        <f>SUM(L83:L85)</f>
        <v>0</v>
      </c>
      <c r="M86" s="148"/>
    </row>
    <row r="87" spans="1:14" ht="55" customHeight="1" x14ac:dyDescent="0.2">
      <c r="A87" s="316" t="s">
        <v>106</v>
      </c>
      <c r="B87" s="316"/>
      <c r="C87" s="316"/>
      <c r="D87" s="316"/>
      <c r="E87" s="316"/>
      <c r="F87" s="316"/>
      <c r="G87" s="316"/>
      <c r="H87" s="316"/>
      <c r="I87" s="316"/>
      <c r="J87" s="316"/>
      <c r="K87" s="316"/>
      <c r="L87" s="316"/>
      <c r="M87" s="154"/>
    </row>
  </sheetData>
  <mergeCells count="101">
    <mergeCell ref="A8:D8"/>
    <mergeCell ref="E8:H8"/>
    <mergeCell ref="A9:D9"/>
    <mergeCell ref="E9:H9"/>
    <mergeCell ref="A12:K12"/>
    <mergeCell ref="L12:L13"/>
    <mergeCell ref="A13:C13"/>
    <mergeCell ref="D13:F13"/>
    <mergeCell ref="A2:L2"/>
    <mergeCell ref="A3:L3"/>
    <mergeCell ref="A6:D6"/>
    <mergeCell ref="E6:H6"/>
    <mergeCell ref="A7:D7"/>
    <mergeCell ref="E7:H7"/>
    <mergeCell ref="B23:C27"/>
    <mergeCell ref="D23:F23"/>
    <mergeCell ref="N23:N24"/>
    <mergeCell ref="D24:F24"/>
    <mergeCell ref="D25:F25"/>
    <mergeCell ref="D26:F26"/>
    <mergeCell ref="D27:F27"/>
    <mergeCell ref="A14:C22"/>
    <mergeCell ref="D14:F14"/>
    <mergeCell ref="D15:F15"/>
    <mergeCell ref="D16:F16"/>
    <mergeCell ref="D17:F17"/>
    <mergeCell ref="D18:F18"/>
    <mergeCell ref="D19:K19"/>
    <mergeCell ref="D20:K20"/>
    <mergeCell ref="D21:K21"/>
    <mergeCell ref="D22:K22"/>
    <mergeCell ref="B33:C37"/>
    <mergeCell ref="D33:F33"/>
    <mergeCell ref="D34:F34"/>
    <mergeCell ref="D35:F35"/>
    <mergeCell ref="D36:F36"/>
    <mergeCell ref="D37:F37"/>
    <mergeCell ref="B28:C32"/>
    <mergeCell ref="D28:F28"/>
    <mergeCell ref="D29:F29"/>
    <mergeCell ref="D30:F30"/>
    <mergeCell ref="D31:F31"/>
    <mergeCell ref="D32:F32"/>
    <mergeCell ref="B43:C47"/>
    <mergeCell ref="D43:F43"/>
    <mergeCell ref="D44:F44"/>
    <mergeCell ref="D45:F45"/>
    <mergeCell ref="D46:F46"/>
    <mergeCell ref="D47:F47"/>
    <mergeCell ref="B38:C42"/>
    <mergeCell ref="D38:F38"/>
    <mergeCell ref="D39:F39"/>
    <mergeCell ref="D40:F40"/>
    <mergeCell ref="D41:F41"/>
    <mergeCell ref="D42:F42"/>
    <mergeCell ref="B53:C57"/>
    <mergeCell ref="D53:F53"/>
    <mergeCell ref="D54:F54"/>
    <mergeCell ref="D55:F55"/>
    <mergeCell ref="D56:F56"/>
    <mergeCell ref="D57:F57"/>
    <mergeCell ref="B48:C52"/>
    <mergeCell ref="D48:F48"/>
    <mergeCell ref="D49:F49"/>
    <mergeCell ref="D50:F50"/>
    <mergeCell ref="D51:F51"/>
    <mergeCell ref="D52:F52"/>
    <mergeCell ref="C63:C67"/>
    <mergeCell ref="D63:F63"/>
    <mergeCell ref="D64:F64"/>
    <mergeCell ref="D65:F65"/>
    <mergeCell ref="D66:F66"/>
    <mergeCell ref="D67:F67"/>
    <mergeCell ref="C58:C62"/>
    <mergeCell ref="D58:F58"/>
    <mergeCell ref="D59:F59"/>
    <mergeCell ref="D60:F60"/>
    <mergeCell ref="D61:F61"/>
    <mergeCell ref="D62:F62"/>
    <mergeCell ref="B73:C77"/>
    <mergeCell ref="D73:F73"/>
    <mergeCell ref="D74:F74"/>
    <mergeCell ref="D75:F75"/>
    <mergeCell ref="D76:F76"/>
    <mergeCell ref="D77:F77"/>
    <mergeCell ref="C68:C72"/>
    <mergeCell ref="D68:F68"/>
    <mergeCell ref="D69:F69"/>
    <mergeCell ref="D70:F70"/>
    <mergeCell ref="D71:F71"/>
    <mergeCell ref="D72:F72"/>
    <mergeCell ref="A85:D85"/>
    <mergeCell ref="E85:K85"/>
    <mergeCell ref="A86:K86"/>
    <mergeCell ref="A87:L87"/>
    <mergeCell ref="B80:L80"/>
    <mergeCell ref="A81:K81"/>
    <mergeCell ref="L81:L82"/>
    <mergeCell ref="A82:D82"/>
    <mergeCell ref="A83:D83"/>
    <mergeCell ref="A84:D84"/>
  </mergeCells>
  <phoneticPr fontId="2"/>
  <conditionalFormatting sqref="B23:M32 B38:M42">
    <cfRule type="expression" dxfId="6" priority="7">
      <formula>$E$8="薬局"</formula>
    </cfRule>
  </conditionalFormatting>
  <conditionalFormatting sqref="B28:M32 B43:M52">
    <cfRule type="expression" dxfId="5" priority="6">
      <formula>$E$8="訪問看護ステーション"</formula>
    </cfRule>
  </conditionalFormatting>
  <conditionalFormatting sqref="B43:M47">
    <cfRule type="expression" dxfId="4" priority="5">
      <formula>$E$8="歯科診療所"</formula>
    </cfRule>
  </conditionalFormatting>
  <conditionalFormatting sqref="B48:M52">
    <cfRule type="expression" dxfId="3" priority="3">
      <formula>$E$8="有床診療所（医科）"</formula>
    </cfRule>
    <cfRule type="expression" dxfId="2" priority="4">
      <formula>$E$8="無床診療所（医科）"</formula>
    </cfRule>
  </conditionalFormatting>
  <conditionalFormatting sqref="B48:M77">
    <cfRule type="expression" dxfId="1" priority="1">
      <formula>$E$8="薬局"</formula>
    </cfRule>
  </conditionalFormatting>
  <conditionalFormatting sqref="E83:K84 A83:A86 L83:M86 E85">
    <cfRule type="expression" dxfId="0" priority="2">
      <formula>#REF!="×"</formula>
    </cfRule>
  </conditionalFormatting>
  <dataValidations count="3">
    <dataValidation type="list" allowBlank="1" showInputMessage="1" showErrorMessage="1" sqref="E8:H8" xr:uid="{F32090DE-76E7-4DFE-9B94-6919BEE60FD6}">
      <formula1>"有床診療所（医科）,無床診療所（医科）,歯科診療所,,訪問看護ステーション,薬局"</formula1>
    </dataValidation>
    <dataValidation type="list" allowBlank="1" showInputMessage="1" showErrorMessage="1" sqref="I14:I16 I23:I25 I28:I30 I33:I35 I38:I40 I43:I45 I48:I50 I53:I55 I58:I60 I63:I65 I68:I70 I73:I75 J83:J84" xr:uid="{566108D1-3582-4292-80A7-38ECC4D1CF85}">
      <formula1>"1,2,3,4,5,6"</formula1>
    </dataValidation>
    <dataValidation type="list" allowBlank="1" showInputMessage="1" showErrorMessage="1" sqref="I17:I18 I26:I27 I31:I32 I36:I37 I41:I42 I46:I47 I51:I52 I56:I57 I61:I62 I66:I67 I71:I72 I76:I77" xr:uid="{6DE3B42A-B0A6-4FCA-901E-E09E2F61E8D9}">
      <formula1>"1,2,3,4"</formula1>
    </dataValidation>
  </dataValidations>
  <pageMargins left="0.70866141732283472" right="0.70866141732283472" top="0.74803149606299213" bottom="0.74803149606299213" header="0.31496062992125984" footer="0.31496062992125984"/>
  <pageSetup paperSize="9" scale="91" fitToHeight="0" orientation="landscape" r:id="rId1"/>
  <rowBreaks count="3" manualBreakCount="3">
    <brk id="27" max="11" man="1"/>
    <brk id="52" max="11" man="1"/>
    <brk id="77"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AA374-7EE9-4388-9DA7-C2ECCAD352F4}">
  <sheetPr>
    <tabColor theme="0" tint="-0.249977111117893"/>
  </sheetPr>
  <dimension ref="A1:F50"/>
  <sheetViews>
    <sheetView view="pageBreakPreview" zoomScale="103" zoomScaleNormal="100" zoomScaleSheetLayoutView="103" workbookViewId="0">
      <selection activeCell="C13" sqref="C13"/>
    </sheetView>
  </sheetViews>
  <sheetFormatPr defaultRowHeight="13" x14ac:dyDescent="0.2"/>
  <cols>
    <col min="1" max="1" width="4.453125" style="48" customWidth="1"/>
    <col min="2" max="2" width="15.54296875" style="48" customWidth="1"/>
    <col min="3" max="3" width="37.453125" style="48" customWidth="1"/>
    <col min="4" max="4" width="28.1796875" style="48" customWidth="1"/>
    <col min="5" max="5" width="1.90625" style="48" customWidth="1"/>
    <col min="6" max="6" width="119.26953125" style="48" bestFit="1" customWidth="1"/>
    <col min="7" max="16384" width="8.7265625" style="48"/>
  </cols>
  <sheetData>
    <row r="1" spans="1:6" x14ac:dyDescent="0.2">
      <c r="A1" s="5" t="s">
        <v>70</v>
      </c>
      <c r="B1" s="5"/>
      <c r="F1" s="71" t="s">
        <v>51</v>
      </c>
    </row>
    <row r="2" spans="1:6" ht="16.5" x14ac:dyDescent="0.2">
      <c r="A2" s="253" t="s">
        <v>74</v>
      </c>
      <c r="B2" s="253"/>
      <c r="C2" s="253"/>
      <c r="D2" s="253"/>
      <c r="F2" s="84" t="s">
        <v>67</v>
      </c>
    </row>
    <row r="3" spans="1:6" ht="12" customHeight="1" thickBot="1" x14ac:dyDescent="0.25">
      <c r="A3" s="87"/>
      <c r="B3" s="87"/>
      <c r="C3" s="87"/>
      <c r="D3" s="87"/>
    </row>
    <row r="4" spans="1:6" ht="16" customHeight="1" thickBot="1" x14ac:dyDescent="0.25">
      <c r="A4" s="347" t="s">
        <v>21</v>
      </c>
      <c r="B4" s="348"/>
      <c r="C4" s="155" t="str">
        <f>'（記載例）法人単位'!E6</f>
        <v>株式会社愛媛薬局</v>
      </c>
    </row>
    <row r="5" spans="1:6" ht="13.5" thickBot="1" x14ac:dyDescent="0.25"/>
    <row r="6" spans="1:6" ht="37.5" thickBot="1" x14ac:dyDescent="0.25">
      <c r="A6" s="92" t="s">
        <v>71</v>
      </c>
      <c r="B6" s="95" t="s">
        <v>75</v>
      </c>
      <c r="C6" s="93" t="s">
        <v>1</v>
      </c>
      <c r="D6" s="41" t="s">
        <v>79</v>
      </c>
      <c r="F6" s="88" t="s">
        <v>80</v>
      </c>
    </row>
    <row r="7" spans="1:6" ht="15.5" customHeight="1" x14ac:dyDescent="0.2">
      <c r="A7" s="98">
        <v>1</v>
      </c>
      <c r="B7" s="156">
        <v>3840000001</v>
      </c>
      <c r="C7" s="157" t="s">
        <v>90</v>
      </c>
      <c r="D7" s="158">
        <v>258000</v>
      </c>
      <c r="F7" s="48" t="s">
        <v>81</v>
      </c>
    </row>
    <row r="8" spans="1:6" ht="15.5" customHeight="1" x14ac:dyDescent="0.2">
      <c r="A8" s="99">
        <v>2</v>
      </c>
      <c r="B8" s="156">
        <v>3840000002</v>
      </c>
      <c r="C8" s="159" t="s">
        <v>91</v>
      </c>
      <c r="D8" s="160">
        <v>258000</v>
      </c>
    </row>
    <row r="9" spans="1:6" ht="15.5" customHeight="1" x14ac:dyDescent="0.2">
      <c r="A9" s="99">
        <v>3</v>
      </c>
      <c r="B9" s="156">
        <v>3840000003</v>
      </c>
      <c r="C9" s="159" t="s">
        <v>92</v>
      </c>
      <c r="D9" s="160">
        <v>258000</v>
      </c>
    </row>
    <row r="10" spans="1:6" ht="15.5" customHeight="1" x14ac:dyDescent="0.2">
      <c r="A10" s="99">
        <v>4</v>
      </c>
      <c r="B10" s="156">
        <v>3840000004</v>
      </c>
      <c r="C10" s="159" t="s">
        <v>93</v>
      </c>
      <c r="D10" s="160">
        <v>258000</v>
      </c>
    </row>
    <row r="11" spans="1:6" ht="15.5" customHeight="1" x14ac:dyDescent="0.2">
      <c r="A11" s="99">
        <v>5</v>
      </c>
      <c r="B11" s="156">
        <v>3840000005</v>
      </c>
      <c r="C11" s="159" t="s">
        <v>94</v>
      </c>
      <c r="D11" s="160">
        <v>258000</v>
      </c>
    </row>
    <row r="12" spans="1:6" ht="15.5" customHeight="1" x14ac:dyDescent="0.2">
      <c r="A12" s="99">
        <v>6</v>
      </c>
      <c r="B12" s="156">
        <v>3840000006</v>
      </c>
      <c r="C12" s="159" t="s">
        <v>95</v>
      </c>
      <c r="D12" s="160">
        <v>258000</v>
      </c>
    </row>
    <row r="13" spans="1:6" ht="15.5" customHeight="1" x14ac:dyDescent="0.2">
      <c r="A13" s="99">
        <v>7</v>
      </c>
      <c r="B13" s="156">
        <v>3840000007</v>
      </c>
      <c r="C13" s="159" t="s">
        <v>96</v>
      </c>
      <c r="D13" s="160">
        <v>258000</v>
      </c>
    </row>
    <row r="14" spans="1:6" ht="15.5" customHeight="1" x14ac:dyDescent="0.2">
      <c r="A14" s="99">
        <v>8</v>
      </c>
      <c r="B14" s="156">
        <v>3840000008</v>
      </c>
      <c r="C14" s="159" t="s">
        <v>97</v>
      </c>
      <c r="D14" s="160">
        <v>258000</v>
      </c>
    </row>
    <row r="15" spans="1:6" ht="15.5" customHeight="1" x14ac:dyDescent="0.2">
      <c r="A15" s="99">
        <v>9</v>
      </c>
      <c r="B15" s="156">
        <v>3840000009</v>
      </c>
      <c r="C15" s="159" t="s">
        <v>98</v>
      </c>
      <c r="D15" s="160">
        <v>258000</v>
      </c>
    </row>
    <row r="16" spans="1:6" ht="15.5" customHeight="1" x14ac:dyDescent="0.2">
      <c r="A16" s="99">
        <v>10</v>
      </c>
      <c r="B16" s="156">
        <v>3840000010</v>
      </c>
      <c r="C16" s="159" t="s">
        <v>99</v>
      </c>
      <c r="D16" s="160">
        <v>258000</v>
      </c>
    </row>
    <row r="17" spans="1:4" ht="15.5" customHeight="1" x14ac:dyDescent="0.2">
      <c r="A17" s="99">
        <v>11</v>
      </c>
      <c r="B17" s="94"/>
      <c r="C17" s="91"/>
      <c r="D17" s="100"/>
    </row>
    <row r="18" spans="1:4" ht="15.5" customHeight="1" x14ac:dyDescent="0.2">
      <c r="A18" s="99">
        <v>12</v>
      </c>
      <c r="B18" s="94"/>
      <c r="C18" s="91"/>
      <c r="D18" s="100"/>
    </row>
    <row r="19" spans="1:4" ht="15.5" customHeight="1" x14ac:dyDescent="0.2">
      <c r="A19" s="99">
        <v>13</v>
      </c>
      <c r="B19" s="94"/>
      <c r="C19" s="91"/>
      <c r="D19" s="100"/>
    </row>
    <row r="20" spans="1:4" ht="15.5" customHeight="1" x14ac:dyDescent="0.2">
      <c r="A20" s="99">
        <v>14</v>
      </c>
      <c r="B20" s="94"/>
      <c r="C20" s="91"/>
      <c r="D20" s="100"/>
    </row>
    <row r="21" spans="1:4" ht="15.5" customHeight="1" x14ac:dyDescent="0.2">
      <c r="A21" s="99">
        <v>15</v>
      </c>
      <c r="B21" s="94"/>
      <c r="C21" s="91"/>
      <c r="D21" s="100"/>
    </row>
    <row r="22" spans="1:4" ht="15.5" customHeight="1" x14ac:dyDescent="0.2">
      <c r="A22" s="99">
        <v>16</v>
      </c>
      <c r="B22" s="94"/>
      <c r="C22" s="91"/>
      <c r="D22" s="100"/>
    </row>
    <row r="23" spans="1:4" ht="15.5" customHeight="1" x14ac:dyDescent="0.2">
      <c r="A23" s="99">
        <v>17</v>
      </c>
      <c r="B23" s="94"/>
      <c r="C23" s="91"/>
      <c r="D23" s="100"/>
    </row>
    <row r="24" spans="1:4" ht="15.5" customHeight="1" x14ac:dyDescent="0.2">
      <c r="A24" s="99">
        <v>18</v>
      </c>
      <c r="B24" s="94"/>
      <c r="C24" s="91"/>
      <c r="D24" s="100"/>
    </row>
    <row r="25" spans="1:4" ht="15.5" customHeight="1" x14ac:dyDescent="0.2">
      <c r="A25" s="99">
        <v>19</v>
      </c>
      <c r="B25" s="94"/>
      <c r="C25" s="91"/>
      <c r="D25" s="100"/>
    </row>
    <row r="26" spans="1:4" ht="15.5" customHeight="1" x14ac:dyDescent="0.2">
      <c r="A26" s="99">
        <v>20</v>
      </c>
      <c r="B26" s="94"/>
      <c r="C26" s="91"/>
      <c r="D26" s="100"/>
    </row>
    <row r="27" spans="1:4" ht="15.5" customHeight="1" x14ac:dyDescent="0.2">
      <c r="A27" s="99">
        <v>21</v>
      </c>
      <c r="B27" s="94"/>
      <c r="C27" s="91"/>
      <c r="D27" s="100"/>
    </row>
    <row r="28" spans="1:4" ht="15.5" customHeight="1" x14ac:dyDescent="0.2">
      <c r="A28" s="99">
        <v>22</v>
      </c>
      <c r="B28" s="94"/>
      <c r="C28" s="91"/>
      <c r="D28" s="100"/>
    </row>
    <row r="29" spans="1:4" ht="15.5" customHeight="1" x14ac:dyDescent="0.2">
      <c r="A29" s="99">
        <v>23</v>
      </c>
      <c r="B29" s="94"/>
      <c r="C29" s="91"/>
      <c r="D29" s="100"/>
    </row>
    <row r="30" spans="1:4" ht="15.5" customHeight="1" x14ac:dyDescent="0.2">
      <c r="A30" s="99">
        <v>24</v>
      </c>
      <c r="B30" s="94"/>
      <c r="C30" s="91"/>
      <c r="D30" s="100"/>
    </row>
    <row r="31" spans="1:4" ht="15.5" customHeight="1" x14ac:dyDescent="0.2">
      <c r="A31" s="99">
        <v>25</v>
      </c>
      <c r="B31" s="94"/>
      <c r="C31" s="91"/>
      <c r="D31" s="100"/>
    </row>
    <row r="32" spans="1:4" ht="15.5" customHeight="1" x14ac:dyDescent="0.2">
      <c r="A32" s="99">
        <v>26</v>
      </c>
      <c r="B32" s="94"/>
      <c r="C32" s="91"/>
      <c r="D32" s="100"/>
    </row>
    <row r="33" spans="1:4" ht="15.5" customHeight="1" x14ac:dyDescent="0.2">
      <c r="A33" s="99">
        <v>27</v>
      </c>
      <c r="B33" s="94"/>
      <c r="C33" s="91"/>
      <c r="D33" s="100"/>
    </row>
    <row r="34" spans="1:4" ht="15.5" customHeight="1" x14ac:dyDescent="0.2">
      <c r="A34" s="99">
        <v>28</v>
      </c>
      <c r="B34" s="94"/>
      <c r="C34" s="91"/>
      <c r="D34" s="100"/>
    </row>
    <row r="35" spans="1:4" ht="15.5" customHeight="1" x14ac:dyDescent="0.2">
      <c r="A35" s="99">
        <v>29</v>
      </c>
      <c r="B35" s="94"/>
      <c r="C35" s="91"/>
      <c r="D35" s="100"/>
    </row>
    <row r="36" spans="1:4" ht="15.5" customHeight="1" x14ac:dyDescent="0.2">
      <c r="A36" s="99">
        <v>30</v>
      </c>
      <c r="B36" s="94"/>
      <c r="C36" s="91"/>
      <c r="D36" s="100"/>
    </row>
    <row r="37" spans="1:4" ht="15.5" customHeight="1" x14ac:dyDescent="0.2">
      <c r="A37" s="99">
        <v>31</v>
      </c>
      <c r="B37" s="94"/>
      <c r="C37" s="91"/>
      <c r="D37" s="100"/>
    </row>
    <row r="38" spans="1:4" ht="15.5" customHeight="1" x14ac:dyDescent="0.2">
      <c r="A38" s="99">
        <v>32</v>
      </c>
      <c r="B38" s="94"/>
      <c r="C38" s="91"/>
      <c r="D38" s="100"/>
    </row>
    <row r="39" spans="1:4" ht="15.5" customHeight="1" x14ac:dyDescent="0.2">
      <c r="A39" s="99">
        <v>33</v>
      </c>
      <c r="B39" s="94"/>
      <c r="C39" s="91"/>
      <c r="D39" s="100"/>
    </row>
    <row r="40" spans="1:4" ht="15.5" customHeight="1" x14ac:dyDescent="0.2">
      <c r="A40" s="99">
        <v>34</v>
      </c>
      <c r="B40" s="94"/>
      <c r="C40" s="91"/>
      <c r="D40" s="100"/>
    </row>
    <row r="41" spans="1:4" ht="15.5" customHeight="1" x14ac:dyDescent="0.2">
      <c r="A41" s="99">
        <v>35</v>
      </c>
      <c r="B41" s="94"/>
      <c r="C41" s="91"/>
      <c r="D41" s="100"/>
    </row>
    <row r="42" spans="1:4" ht="15.5" customHeight="1" x14ac:dyDescent="0.2">
      <c r="A42" s="99">
        <v>36</v>
      </c>
      <c r="B42" s="94"/>
      <c r="C42" s="91"/>
      <c r="D42" s="100"/>
    </row>
    <row r="43" spans="1:4" ht="15.5" customHeight="1" x14ac:dyDescent="0.2">
      <c r="A43" s="99">
        <v>37</v>
      </c>
      <c r="B43" s="94"/>
      <c r="C43" s="91"/>
      <c r="D43" s="100"/>
    </row>
    <row r="44" spans="1:4" ht="15.5" customHeight="1" x14ac:dyDescent="0.2">
      <c r="A44" s="99">
        <v>38</v>
      </c>
      <c r="B44" s="94"/>
      <c r="C44" s="91"/>
      <c r="D44" s="100"/>
    </row>
    <row r="45" spans="1:4" ht="15.5" customHeight="1" x14ac:dyDescent="0.2">
      <c r="A45" s="99">
        <v>39</v>
      </c>
      <c r="B45" s="94"/>
      <c r="C45" s="91"/>
      <c r="D45" s="100"/>
    </row>
    <row r="46" spans="1:4" ht="15.5" customHeight="1" thickBot="1" x14ac:dyDescent="0.25">
      <c r="A46" s="102">
        <v>40</v>
      </c>
      <c r="B46" s="103"/>
      <c r="C46" s="104"/>
      <c r="D46" s="105"/>
    </row>
    <row r="47" spans="1:4" ht="13.5" thickTop="1" x14ac:dyDescent="0.2">
      <c r="A47" s="343" t="s">
        <v>9</v>
      </c>
      <c r="B47" s="371"/>
      <c r="C47" s="371"/>
      <c r="D47" s="106">
        <f>SUM(D7:D46)</f>
        <v>2580000</v>
      </c>
    </row>
    <row r="48" spans="1:4" ht="13.5" thickBot="1" x14ac:dyDescent="0.25">
      <c r="A48" s="345" t="s">
        <v>73</v>
      </c>
      <c r="B48" s="346"/>
      <c r="C48" s="346"/>
      <c r="D48" s="101">
        <f>'（記載例）法人単位'!E9</f>
        <v>2580000</v>
      </c>
    </row>
    <row r="49" spans="4:4" x14ac:dyDescent="0.2">
      <c r="D49" s="161" t="str">
        <f>IF(D47=D48,"","賃金改善報告書の算定結果と不一致↑")</f>
        <v/>
      </c>
    </row>
    <row r="50" spans="4:4" x14ac:dyDescent="0.2">
      <c r="D50" s="89"/>
    </row>
  </sheetData>
  <mergeCells count="4">
    <mergeCell ref="A2:D2"/>
    <mergeCell ref="A4:B4"/>
    <mergeCell ref="A47:C47"/>
    <mergeCell ref="A48:C48"/>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（別紙1-1）施設単位</vt:lpstr>
      <vt:lpstr>（別紙1-2）法人単位</vt:lpstr>
      <vt:lpstr>（別紙2）対象施設報告シート（法人単位）</vt:lpstr>
      <vt:lpstr>（記載例）施設単位</vt:lpstr>
      <vt:lpstr>（記載例）法人単位</vt:lpstr>
      <vt:lpstr>（記載例）対象施設報告シート</vt:lpstr>
      <vt:lpstr>'（記載例）施設単位'!Print_Area</vt:lpstr>
      <vt:lpstr>'（記載例）対象施設報告シート'!Print_Area</vt:lpstr>
      <vt:lpstr>'（記載例）法人単位'!Print_Area</vt:lpstr>
      <vt:lpstr>'（別紙1-1）施設単位'!Print_Area</vt:lpstr>
      <vt:lpstr>'（別紙1-2）法人単位'!Print_Area</vt:lpstr>
      <vt:lpstr>'（別紙2）対象施設報告シート（法人単位）'!Print_Area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阿部航平</dc:creator>
  <cp:lastModifiedBy>阿部航平</cp:lastModifiedBy>
  <cp:lastPrinted>2026-05-31T08:44:38Z</cp:lastPrinted>
  <dcterms:created xsi:type="dcterms:W3CDTF">2026-05-25T02:04:08Z</dcterms:created>
  <dcterms:modified xsi:type="dcterms:W3CDTF">2026-06-03T12:12:23Z</dcterms:modified>
</cp:coreProperties>
</file>