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<sst xmlns="http://schemas.openxmlformats.org/spreadsheetml/2006/main" count="835" uniqueCount="835">
  <si>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高木眼科病院</t>
  </si>
  <si>
    <t>〒794-0028　今治市北宝来町２丁目３番地１</t>
  </si>
  <si>
    <t>病棟の建築時期と構造</t>
  </si>
  <si>
    <t>建物情報＼病棟名</t>
  </si>
  <si>
    <t>眼科病棟</t>
  </si>
  <si>
    <t>様式１病院病棟票(1)</t>
  </si>
  <si>
    <t>建築時期</t>
  </si>
  <si>
    <t>1980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</si>
  <si>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</si>
  <si>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</si>
  <si>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</si>
  <si>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</si>
  <si>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</si>
  <si>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</si>
  <si>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</si>
  <si>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</si>
  <si>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</si>
  <si>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</si>
  <si>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</si>
  <si>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</si>
  <si>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</si>
  <si>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</si>
  <si>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</si>
  <si>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</si>
  <si>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</si>
  <si>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</si>
  <si>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</si>
  <si>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</si>
  <si>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</si>
  <si>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</si>
  <si>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</si>
  <si>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</si>
  <si>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</si>
  <si>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</si>
  <si>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</si>
  <si>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</si>
  <si>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</si>
  <si>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</si>
  <si>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</si>
  <si>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</si>
  <si>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</si>
  <si>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</si>
  <si>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</si>
  <si>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</si>
  <si>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</si>
  <si>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</si>
  <si>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</si>
  <si>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</si>
  <si>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</si>
  <si>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</si>
  <si>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</si>
  <si>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</si>
  <si>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</si>
  <si>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</si>
  <si>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</si>
  <si>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</si>
  <si>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</si>
  <si>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</si>
  <si>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</si>
  <si>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</si>
  <si>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</si>
  <si>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</si>
  <si>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</si>
  <si>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</si>
  <si>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</si>
  <si>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</si>
  <si>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</si>
  <si>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</si>
  <si>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</si>
  <si>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</si>
  <si>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</si>
  <si>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</si>
  <si>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</si>
  <si>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</si>
  <si>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</si>
  <si>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</si>
  <si>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</si>
  <si>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</si>
  <si>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</si>
  <si>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</si>
  <si>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</si>
  <si>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</si>
  <si>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</si>
  <si>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</si>
  <si>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</si>
  <si>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</si>
  <si>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</si>
  <si>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</si>
  <si>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</si>
  <si>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</si>
  <si>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</si>
  <si>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</si>
  <si>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</si>
  <si>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</si>
  <si>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</si>
  <si>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</si>
  <si>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</si>
  <si>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</si>
  <si>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</si>
  <si>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</si>
  <si>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</si>
  <si>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眼科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</si>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</sst>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30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26</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12</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1</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1</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3</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1.4</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3</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1101</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1087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14</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3726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1092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1101</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1085</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2</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14</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1092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1076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3</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4</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2</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7</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1092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1082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10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356</v>
      </c>
      <c r="D398" s="235"/>
      <c r="E398" s="235"/>
      <c r="F398" s="235"/>
      <c r="G398" s="235"/>
      <c r="H398" s="236"/>
      <c r="I398" s="288"/>
      <c r="J398" s="169" t="str">
        <f t="shared" si="59"/>
        <v>未確認</v>
      </c>
      <c r="K398" s="170" t="str">
        <f t="shared" si="60"/>
        <v>※</v>
      </c>
      <c r="L398" s="79">
        <v>666</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357</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361</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362</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363</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v>574</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427</v>
      </c>
      <c r="C475" s="258" t="s">
        <v>428</v>
      </c>
      <c r="D475" s="259"/>
      <c r="E475" s="259"/>
      <c r="F475" s="259"/>
      <c r="G475" s="259"/>
      <c r="H475" s="260"/>
      <c r="I475" s="255" t="s">
        <v>429</v>
      </c>
      <c r="J475" s="78" t="str">
        <f>IF(SUM(L475:BS475)=0,IF(COUNTIF(L475:BS475,"未確認")&gt;0,"未確認",IF(COUNTIF(L475:BS475,"~*")&gt;0,"*",SUM(L475:BS475))),SUM(L475:BS475))</f>
        <v>未確認</v>
      </c>
      <c r="K475" s="129" t="str">
        <f ref="K475:K482" t="shared" si="69">IF(OR(COUNTIF(L475:BS475,"未確認")&gt;0,COUNTIF(L475:BS475,"*")&gt;0),"※","")</f>
        <v>※</v>
      </c>
      <c r="L475" s="79">
        <v>681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t="s">
        <v>433</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551</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424</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431</v>
      </c>
      <c r="E489" s="251" t="s">
        <v>432</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481</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585</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433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t="s">
        <v>433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433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t="s">
        <v>433</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433</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142</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1092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