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65.18.23\990）財政課\30)一般事務\05)決算\R06年度決算\03)決算公表\04_財政状況資料集\05_県HPに掲載\"/>
    </mc:Choice>
  </mc:AlternateContent>
  <xr:revisionPtr revIDLastSave="0" documentId="8_{7DDFDC3E-1782-4992-8AEB-E020CFF3B704}" xr6:coauthVersionLast="47" xr6:coauthVersionMax="47" xr10:uidLastSave="{00000000-0000-0000-0000-000000000000}"/>
  <bookViews>
    <workbookView xWindow="-110" yWindow="-110" windowWidth="19420" windowHeight="10300" tabRatio="6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s="1"/>
  <c r="C37" i="10" s="1"/>
  <c r="C38" i="10" s="1"/>
  <c r="C39" i="10" s="1"/>
  <c r="C40" i="10" s="1"/>
  <c r="C41" i="10" l="1"/>
  <c r="U32" i="10" s="1"/>
  <c r="AM32" i="10" l="1"/>
  <c r="AM33" i="10" s="1"/>
  <c r="AM34" i="10" s="1"/>
  <c r="BE32"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<sst xmlns="http://schemas.openxmlformats.org/spreadsheetml/2006/main" count="1212" uniqueCount="582">
  <si>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</si>
  <si>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</si>
  <si>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</si>
  <si>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</si>
  <si>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</si>
  <si>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</si>
  <si>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</si>
  <si>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</si>
  <si>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</si>
  <si>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</si>
  <si>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</si>
  <si>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</si>
  <si>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</si>
  <si>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</si>
  <si>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</si>
  <si>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</si>
  <si>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</si>
  <si>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</si>
  <si>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</si>
  <si>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</si>
  <si>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</si>
  <si>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</si>
  <si>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</si>
  <si>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</si>
  <si>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</si>
  <si>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</si>
  <si>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</si>
  <si>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</si>
  <si>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</si>
  <si>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</si>
  <si>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</si>
  <si>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</si>
  <si>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</si>
  <si>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</si>
  <si>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</si>
  <si>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</si>
  <si>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</si>
  <si>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</si>
  <si>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</si>
  <si>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</si>
  <si>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</si>
  <si>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</si>
  <si>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</si>
  <si>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</si>
  <si>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</si>
  <si>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</si>
  <si>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</si>
  <si>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</si>
  <si>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</si>
  <si>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</si>
  <si>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</si>
  <si>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</si>
  <si>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</si>
  <si>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</si>
  <si>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</si>
  <si>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</si>
  <si>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</si>
  <si>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</si>
  <si>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</si>
  <si>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</si>
  <si>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</si>
  <si>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</si>
  <si>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</si>
  <si>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</si>
  <si>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</si>
  <si>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</si>
  <si>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</si>
  <si>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</si>
  <si>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</si>
  <si>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</si>
  <si>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</si>
  <si>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</si>
  <si>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</si>
  <si>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</si>
  <si>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</si>
  <si>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</si>
  <si>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</si>
  <si>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</si>
  <si>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</si>
  <si>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</si>
  <si>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愛媛県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</si>
  <si>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</si>
  <si>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</si>
  <si>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</si>
  <si>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</si>
  <si>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</si>
  <si>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</si>
  <si>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</si>
  <si>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</si>
  <si>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</si>
  <si>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</si>
  <si>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</si>
  <si>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</si>
  <si>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</si>
  <si>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</si>
  <si>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</si>
  <si>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</si>
  <si>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</si>
  <si>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</si>
  <si>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</si>
  <si>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</si>
  <si>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</si>
  <si>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</si>
  <si>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</si>
  <si>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</si>
  <si>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</si>
  <si>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</si>
  <si>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</si>
  <si>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</si>
  <si>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</si>
  <si>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</si>
  <si>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</si>
  <si>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</si>
  <si>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</si>
  <si>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</si>
  <si>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</si>
  <si>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</si>
  <si>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</si>
  <si>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</si>
  <si>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</si>
  <si>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</si>
  <si>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</si>
  <si>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</si>
  <si>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</si>
  <si>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</si>
  <si>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</si>
  <si>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</si>
  <si>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</si>
  <si>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</si>
  <si>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</si>
  <si>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</si>
  <si>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</si>
  <si>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</si>
  <si>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</si>
  <si>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</si>
  <si>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</si>
  <si>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</si>
  <si>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</si>
  <si>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</si>
  <si>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</si>
  <si>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</si>
  <si>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</si>
  <si>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</si>
  <si>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</si>
  <si>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</si>
  <si>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</si>
  <si>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</si>
  <si>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</si>
  <si>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</si>
  <si>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</si>
  <si>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</si>
  <si>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</si>
  <si>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</si>
  <si>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</si>
  <si>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</si>
  <si>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</si>
  <si>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</si>
  <si>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</si>
  <si>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</si>
  <si>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</si>
  <si>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</si>
  <si>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</si>
  <si>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</si>
  <si>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</si>
  <si>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</si>
  <si>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</si>
  <si>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</si>
  <si>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</si>
  <si>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</si>
  <si>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</si>
  <si>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</si>
  <si>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</si>
  <si>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</si>
  <si>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</si>
  <si>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</si>
  <si>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</si>
  <si>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</si>
  <si>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</si>
  <si>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</si>
  <si>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</si>
  <si>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</si>
  <si>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</si>
  <si>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愛媛県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</si>
  <si>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</si>
  <si>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</si>
  <si>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</si>
  <si>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</si>
  <si>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</si>
  <si>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</si>
  <si>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</si>
  <si>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</si>
  <si>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</si>
  <si>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</si>
  <si>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</si>
  <si>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</si>
  <si>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</si>
  <si>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</si>
  <si>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</si>
  <si>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</si>
  <si>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</si>
  <si>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</si>
  <si>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</si>
  <si>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</si>
  <si>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</si>
  <si>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</si>
  <si>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</si>
  <si>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</si>
  <si>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</si>
  <si>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</si>
  <si>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</si>
  <si>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</si>
  <si>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</si>
  <si>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</si>
  <si>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</si>
  <si>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</si>
  <si>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</si>
  <si>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</si>
  <si>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</si>
  <si>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</si>
  <si>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</si>
  <si>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</si>
  <si>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</si>
  <si>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</si>
  <si>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</si>
  <si>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</si>
  <si>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</si>
  <si>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</si>
  <si>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</si>
  <si>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</si>
  <si>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</si>
  <si>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</si>
  <si>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</si>
  <si>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</si>
  <si>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</si>
  <si>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</si>
  <si>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</si>
  <si>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</si>
  <si>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</si>
  <si>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</si>
  <si>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</si>
  <si>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</si>
  <si>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</si>
  <si>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</si>
  <si>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</si>
  <si>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</si>
  <si>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</si>
  <si>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</si>
  <si>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</si>
  <si>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</si>
  <si>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</si>
  <si>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</si>
  <si>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</si>
  <si>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</si>
  <si>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</si>
  <si>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</si>
  <si>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</si>
  <si>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</si>
  <si>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</si>
  <si>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</si>
  <si>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</si>
  <si>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</si>
  <si>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</si>
  <si>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</si>
  <si>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</si>
  <si>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</si>
  <si>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</si>
  <si>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</si>
  <si>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</si>
  <si>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</si>
  <si>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</si>
  <si>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</si>
  <si>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</si>
  <si>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</si>
  <si>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</si>
  <si>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</si>
  <si>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</si>
  <si>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</si>
  <si>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</si>
  <si>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</si>
  <si>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</si>
  <si>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</si>
  <si>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</si>
  <si>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</si>
  <si>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</si>
  <si>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</si>
  <si>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</si>
  <si>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</si>
  <si>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</si>
  <si>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</si>
  <si>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</si>
  <si>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</si>
  <si>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</si>
  <si>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</si>
  <si>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</si>
  <si>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</si>
  <si>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</si>
  <si>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</si>
  <si>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</si>
  <si>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</si>
  <si>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</si>
  <si>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</si>
  <si>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</si>
  <si>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</si>
  <si>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</si>
  <si>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</si>
  <si>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</si>
  <si>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</si>
  <si>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</si>
  <si>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</si>
  <si>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</si>
  <si>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</si>
  <si>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</si>
  <si>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</si>
  <si>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</si>
  <si>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</si>
  <si>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</si>
  <si>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</si>
  <si>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</si>
  <si>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</si>
  <si>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</si>
  <si>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</si>
  <si>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</si>
  <si>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</si>
  <si>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</si>
  <si>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</si>
  <si>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</si>
  <si>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</si>
  <si>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</si>
  <si>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</si>
  <si>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</si>
  <si>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</si>
  <si>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</si>
  <si>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</si>
  <si>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</si>
  <si>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愛媛県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</si>
  <si>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</si>
  <si>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</si>
  <si>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</si>
  <si>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</si>
  <si>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</si>
  <si>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</si>
  <si>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</si>
  <si>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</si>
  <si>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</si>
  <si>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</si>
  <si>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</si>
  <si>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</si>
  <si>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</si>
  <si>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</si>
  <si>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</si>
  <si>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</si>
  <si>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</si>
  <si>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</si>
  <si>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</si>
  <si>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</si>
  <si>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</si>
  <si>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</si>
  <si>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</si>
  <si>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</si>
  <si>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</si>
  <si>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</si>
  <si>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</si>
  <si>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</si>
  <si>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</si>
  <si>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</si>
  <si>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</si>
  <si>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</si>
  <si>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電気事業会計</t>
    <phoneticPr fontId="3"/>
  </si>
  <si>
    <t>病院事業会計</t>
    <phoneticPr fontId="3"/>
  </si>
  <si>
    <t>工業用水道事業会計</t>
    <phoneticPr fontId="3"/>
  </si>
  <si>
    <t>港湾施設整備事業特別会計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</si>
  <si>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</si>
  <si>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</si>
  <si>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</si>
  <si>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</si>
  <si>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</si>
  <si>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</si>
  <si>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</si>
  <si>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</si>
  <si>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</si>
  <si>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</si>
  <si>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</si>
  <si>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</si>
  <si>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</si>
  <si>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</si>
  <si>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</si>
  <si>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</si>
  <si>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</si>
  <si>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</si>
  <si>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</si>
  <si>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</si>
  <si>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</si>
  <si>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</si>
  <si>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</si>
  <si>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</si>
  <si>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</si>
  <si>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</si>
  <si>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</si>
  <si>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</si>
  <si>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</si>
  <si>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</si>
  <si>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</si>
  <si>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</si>
  <si>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</si>
  <si>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</si>
  <si>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</si>
  <si>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</si>
  <si>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</si>
  <si>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</si>
  <si>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</si>
  <si>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</si>
  <si>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</si>
  <si>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</si>
  <si>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</si>
  <si>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</si>
  <si>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</si>
  <si>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</si>
  <si>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</si>
  <si>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</si>
  <si>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</si>
  <si>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</si>
  <si>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</si>
  <si>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</si>
  <si>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</si>
  <si>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</si>
  <si>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</si>
  <si>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</si>
  <si>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</si>
  <si>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</si>
  <si>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</si>
  <si>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</si>
  <si>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</si>
  <si>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</si>
  <si>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</si>
  <si>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</si>
  <si>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</si>
  <si>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</si>
  <si>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</si>
  <si>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</si>
  <si>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</si>
  <si>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</si>
  <si>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</si>
  <si>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</si>
  <si>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</si>
  <si>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</si>
  <si>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</si>
  <si>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</si>
  <si>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</si>
  <si>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</si>
  <si>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</si>
  <si>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</si>
  <si>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</si>
  <si>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</si>
  <si>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</si>
  <si>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</si>
  <si>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</si>
  <si>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</si>
  <si>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</si>
  <si>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</si>
  <si>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</si>
  <si>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</si>
  <si>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</si>
  <si>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</si>
  <si>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</si>
  <si>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</si>
  <si>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</si>
  <si>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</si>
  <si>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</si>
  <si>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</si>
  <si>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</si>
  <si>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</si>
  <si>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</si>
  <si>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</si>
  <si>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</si>
  <si>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</si>
  <si>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</si>
  <si>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</si>
  <si>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</si>
  <si>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</si>
  <si>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</si>
  <si>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</si>
  <si>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</si>
  <si>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</si>
  <si>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</si>
  <si>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</si>
  <si>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</si>
  <si>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</si>
  <si>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</si>
  <si>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</si>
  <si>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</si>
  <si>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</si>
  <si>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</si>
  <si>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</si>
  <si>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</si>
  <si>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</si>
  <si>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</si>
  <si>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</si>
  <si>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</si>
  <si>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</si>
  <si>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</si>
  <si>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</si>
  <si>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</si>
  <si>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</si>
  <si>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0.98</t>
  </si>
  <si>
    <t>国民健康保険事業</t>
  </si>
  <si>
    <t>電気事業会計</t>
  </si>
  <si>
    <t>一般会計</t>
  </si>
  <si>
    <t>工業用水道事業会計</t>
  </si>
  <si>
    <t>病院事業会計</t>
  </si>
  <si>
    <t>港湾施設整備事業特別会計</t>
  </si>
  <si>
    <t>県有林経営事業</t>
  </si>
  <si>
    <t>▲ 0.63</t>
  </si>
  <si>
    <t>▲ 0.61</t>
  </si>
  <si>
    <t>▲ 0.57</t>
  </si>
  <si>
    <t>自動車集中管理（重複会計）</t>
  </si>
  <si>
    <t>▲ 0.00</t>
  </si>
  <si>
    <t>その他会計（赤字）</t>
  </si>
  <si>
    <t>その他会計（黒字）</t>
  </si>
  <si>
    <t>（百万円）</t>
    <phoneticPr fontId="10"/>
  </si>
  <si>
    <t>R01</t>
    <phoneticPr fontId="10"/>
  </si>
  <si>
    <t>R02</t>
    <phoneticPr fontId="10"/>
  </si>
  <si>
    <t>R03</t>
    <phoneticPr fontId="10"/>
  </si>
  <si>
    <t>R04</t>
    <phoneticPr fontId="10"/>
  </si>
  <si>
    <t>R05</t>
    <phoneticPr fontId="10"/>
  </si>
  <si>
    <t>県有施設更新整備基金</t>
    <rPh sb="0" eb="2">
      <t>ケンユウ</t>
    </rPh>
    <rPh sb="2" eb="4">
      <t>シセツ</t>
    </rPh>
    <rPh sb="4" eb="6">
      <t>コウシン</t>
    </rPh>
    <rPh sb="6" eb="8">
      <t>セイビ</t>
    </rPh>
    <rPh sb="8" eb="10">
      <t>キキン</t>
    </rPh>
    <phoneticPr fontId="2"/>
  </si>
  <si>
    <t>県立学校教育環境整備基金</t>
    <rPh sb="0" eb="4">
      <t>ケンリツガッコウ</t>
    </rPh>
    <rPh sb="4" eb="8">
      <t>キョウイクカンキョウ</t>
    </rPh>
    <rPh sb="8" eb="10">
      <t>セイビ</t>
    </rPh>
    <rPh sb="10" eb="12">
      <t>キキン</t>
    </rPh>
    <phoneticPr fontId="3"/>
  </si>
  <si>
    <t>デジタル社会形成推進基金</t>
    <rPh sb="4" eb="6">
      <t>シャカイ</t>
    </rPh>
    <rPh sb="6" eb="8">
      <t>ケイセイ</t>
    </rPh>
    <rPh sb="8" eb="10">
      <t>スイシン</t>
    </rPh>
    <rPh sb="10" eb="12">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</si>
  <si>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</si>
  <si>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災害に強い愛媛づくり基金</t>
    <rPh sb="0" eb="2">
      <t>サイガイ</t>
    </rPh>
    <rPh sb="3" eb="4">
      <t>ツヨ</t>
    </rPh>
    <rPh sb="5" eb="7">
      <t>エヒメ</t>
    </rPh>
    <rPh sb="10" eb="12">
      <t>キキン</t>
    </rPh>
    <phoneticPr fontId="2"/>
  </si>
  <si>
    <t>（公財）愛媛県文化振興財団</t>
    <rPh sb="1" eb="2">
      <t>オオヤケ</t>
    </rPh>
    <rPh sb="2" eb="3">
      <t>ザイ</t>
    </rPh>
    <rPh sb="4" eb="6">
      <t>エヒメ</t>
    </rPh>
    <rPh sb="6" eb="7">
      <t>ケン</t>
    </rPh>
    <rPh sb="7" eb="9">
      <t>ブンカ</t>
    </rPh>
    <rPh sb="9" eb="11">
      <t>シンコウ</t>
    </rPh>
    <rPh sb="11" eb="13">
      <t>ザイダン</t>
    </rPh>
    <phoneticPr fontId="3"/>
  </si>
  <si>
    <t>（公財）愛媛県スポーツ振興事業団</t>
    <rPh sb="1" eb="2">
      <t>オオヤケ</t>
    </rPh>
    <rPh sb="2" eb="3">
      <t>ザイ</t>
    </rPh>
    <rPh sb="4" eb="6">
      <t>エヒメ</t>
    </rPh>
    <rPh sb="6" eb="7">
      <t>ケン</t>
    </rPh>
    <rPh sb="11" eb="13">
      <t>シンコウ</t>
    </rPh>
    <rPh sb="13" eb="16">
      <t>ジギョウダン</t>
    </rPh>
    <phoneticPr fontId="3"/>
  </si>
  <si>
    <t>（公財）えひめ女性財団</t>
    <rPh sb="1" eb="2">
      <t>オオヤケ</t>
    </rPh>
    <rPh sb="2" eb="3">
      <t>ザイ</t>
    </rPh>
    <rPh sb="7" eb="9">
      <t>ジョセイ</t>
    </rPh>
    <rPh sb="9" eb="11">
      <t>ザイダン</t>
    </rPh>
    <phoneticPr fontId="3"/>
  </si>
  <si>
    <t>（公財）伊方原子力広報センター</t>
    <rPh sb="1" eb="2">
      <t>オオヤケ</t>
    </rPh>
    <rPh sb="2" eb="3">
      <t>ザイ</t>
    </rPh>
    <rPh sb="4" eb="6">
      <t>イカタ</t>
    </rPh>
    <rPh sb="6" eb="9">
      <t>ゲンシリョク</t>
    </rPh>
    <rPh sb="9" eb="11">
      <t>コウホウ</t>
    </rPh>
    <phoneticPr fontId="3"/>
  </si>
  <si>
    <t>（公財）えひめ産業振興財団</t>
    <rPh sb="1" eb="2">
      <t>オオヤケ</t>
    </rPh>
    <rPh sb="2" eb="3">
      <t>ザイ</t>
    </rPh>
    <rPh sb="7" eb="9">
      <t>サンギョウ</t>
    </rPh>
    <rPh sb="9" eb="11">
      <t>シンコウ</t>
    </rPh>
    <rPh sb="11" eb="13">
      <t>ザイダン</t>
    </rPh>
    <phoneticPr fontId="3"/>
  </si>
  <si>
    <t>（公財）松山観光コンベンション協会</t>
    <rPh sb="1" eb="2">
      <t>オオヤケ</t>
    </rPh>
    <rPh sb="2" eb="3">
      <t>ザイ</t>
    </rPh>
    <rPh sb="4" eb="6">
      <t>マツヤマ</t>
    </rPh>
    <rPh sb="6" eb="8">
      <t>カンコウ</t>
    </rPh>
    <rPh sb="15" eb="17">
      <t>キョウカイ</t>
    </rPh>
    <phoneticPr fontId="3"/>
  </si>
  <si>
    <t>（公財）愛媛県国際交流協会</t>
    <rPh sb="1" eb="2">
      <t>オオヤケ</t>
    </rPh>
    <rPh sb="2" eb="3">
      <t>ザイ</t>
    </rPh>
    <rPh sb="4" eb="6">
      <t>エヒメ</t>
    </rPh>
    <rPh sb="6" eb="7">
      <t>ケン</t>
    </rPh>
    <rPh sb="7" eb="9">
      <t>コクサイ</t>
    </rPh>
    <rPh sb="9" eb="11">
      <t>コウリュウ</t>
    </rPh>
    <rPh sb="11" eb="13">
      <t>キョウカイ</t>
    </rPh>
    <phoneticPr fontId="3"/>
  </si>
  <si>
    <t>○</t>
  </si>
  <si>
    <t>（公財）えひめ農林漁業振興機構</t>
    <rPh sb="1" eb="2">
      <t>オオヤケ</t>
    </rPh>
    <rPh sb="2" eb="3">
      <t>ザイ</t>
    </rPh>
    <rPh sb="7" eb="9">
      <t>ノウリン</t>
    </rPh>
    <rPh sb="9" eb="11">
      <t>ギョギョウ</t>
    </rPh>
    <rPh sb="11" eb="13">
      <t>シンコウ</t>
    </rPh>
    <rPh sb="13" eb="15">
      <t>キコウ</t>
    </rPh>
    <phoneticPr fontId="3"/>
  </si>
  <si>
    <t>（公財）愛媛の森林基金</t>
    <rPh sb="1" eb="2">
      <t>オオヤケ</t>
    </rPh>
    <rPh sb="2" eb="3">
      <t>ザイ</t>
    </rPh>
    <rPh sb="4" eb="6">
      <t>エヒメ</t>
    </rPh>
    <rPh sb="7" eb="9">
      <t>シンリン</t>
    </rPh>
    <rPh sb="9" eb="11">
      <t>キキン</t>
    </rPh>
    <phoneticPr fontId="3"/>
  </si>
  <si>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3"/>
  </si>
  <si>
    <t>（公財）えひめ海づくり基金</t>
    <rPh sb="1" eb="2">
      <t>オオヤケ</t>
    </rPh>
    <rPh sb="2" eb="3">
      <t>ザイ</t>
    </rPh>
    <rPh sb="7" eb="8">
      <t>ウミ</t>
    </rPh>
    <rPh sb="11" eb="13">
      <t>キキン</t>
    </rPh>
    <phoneticPr fontId="3"/>
  </si>
  <si>
    <t>（公財）愛媛県動物園協会</t>
    <rPh sb="1" eb="2">
      <t>コウ</t>
    </rPh>
    <rPh sb="2" eb="3">
      <t>ザイ</t>
    </rPh>
    <rPh sb="4" eb="6">
      <t>エヒメ</t>
    </rPh>
    <rPh sb="6" eb="7">
      <t>ケン</t>
    </rPh>
    <rPh sb="7" eb="10">
      <t>ドウブツエン</t>
    </rPh>
    <rPh sb="10" eb="12">
      <t>キョウカイ</t>
    </rPh>
    <phoneticPr fontId="3"/>
  </si>
  <si>
    <t>（公財）愛媛県埋蔵文化財センター</t>
    <rPh sb="1" eb="2">
      <t>コウ</t>
    </rPh>
    <rPh sb="2" eb="3">
      <t>ザイ</t>
    </rPh>
    <rPh sb="4" eb="6">
      <t>エヒメ</t>
    </rPh>
    <rPh sb="6" eb="7">
      <t>ケン</t>
    </rPh>
    <rPh sb="7" eb="9">
      <t>マイゾウ</t>
    </rPh>
    <rPh sb="9" eb="12">
      <t>ブンカザイ</t>
    </rPh>
    <phoneticPr fontId="3"/>
  </si>
  <si>
    <t>（公財）愛媛県暴力追放推進センター</t>
    <rPh sb="1" eb="2">
      <t>コウ</t>
    </rPh>
    <rPh sb="2" eb="3">
      <t>ザイ</t>
    </rPh>
    <rPh sb="4" eb="6">
      <t>エヒメ</t>
    </rPh>
    <rPh sb="6" eb="7">
      <t>ケン</t>
    </rPh>
    <rPh sb="7" eb="9">
      <t>ボウリョク</t>
    </rPh>
    <rPh sb="9" eb="11">
      <t>ツイホウ</t>
    </rPh>
    <rPh sb="11" eb="13">
      <t>スイシン</t>
    </rPh>
    <phoneticPr fontId="3"/>
  </si>
  <si>
    <t>松山空港ビル（株）</t>
    <rPh sb="0" eb="2">
      <t>マツヤマ</t>
    </rPh>
    <rPh sb="2" eb="4">
      <t>クウコウ</t>
    </rPh>
    <rPh sb="7" eb="8">
      <t>カブ</t>
    </rPh>
    <phoneticPr fontId="3"/>
  </si>
  <si>
    <t>愛媛エフ・エー・ゼット（株）</t>
    <rPh sb="0" eb="2">
      <t>エヒメ</t>
    </rPh>
    <rPh sb="12" eb="13">
      <t>カブ</t>
    </rPh>
    <phoneticPr fontId="3"/>
  </si>
  <si>
    <t>松山観光港ターミナル（株）</t>
    <rPh sb="0" eb="2">
      <t>マツヤマ</t>
    </rPh>
    <rPh sb="2" eb="4">
      <t>カンコウ</t>
    </rPh>
    <rPh sb="4" eb="5">
      <t>ミナト</t>
    </rPh>
    <rPh sb="11" eb="12">
      <t>カブ</t>
    </rPh>
    <phoneticPr fontId="3"/>
  </si>
  <si>
    <t>南レク（株）</t>
    <rPh sb="0" eb="1">
      <t>ミナミ</t>
    </rPh>
    <rPh sb="4" eb="5">
      <t>カブ</t>
    </rPh>
    <phoneticPr fontId="3"/>
  </si>
  <si>
    <t>愛媛県土地開発公社</t>
    <rPh sb="0" eb="2">
      <t>エヒメ</t>
    </rPh>
    <rPh sb="2" eb="3">
      <t>ケン</t>
    </rPh>
    <rPh sb="3" eb="5">
      <t>トチ</t>
    </rPh>
    <rPh sb="5" eb="7">
      <t>カイハツ</t>
    </rPh>
    <rPh sb="7" eb="9">
      <t>コウシャ</t>
    </rPh>
    <phoneticPr fontId="3"/>
  </si>
  <si>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3"/>
  </si>
  <si>
    <t>法適用企業</t>
  </si>
  <si>
    <t>法非適用企業</t>
  </si>
  <si>
    <t>一般会計</t>
    <rPh sb="0" eb="2">
      <t>イッパン</t>
    </rPh>
    <rPh sb="2" eb="4">
      <t>カイケイ</t>
    </rPh>
    <phoneticPr fontId="15"/>
  </si>
  <si>
    <t>災害救助基金特別会計</t>
    <rPh sb="0" eb="2">
      <t>サイガイ</t>
    </rPh>
    <rPh sb="2" eb="4">
      <t>キュウジョ</t>
    </rPh>
    <rPh sb="4" eb="6">
      <t>キキン</t>
    </rPh>
    <rPh sb="6" eb="8">
      <t>トクベツ</t>
    </rPh>
    <rPh sb="8" eb="10">
      <t>カイケイ</t>
    </rPh>
    <phoneticPr fontId="15"/>
  </si>
  <si>
    <t>母子父子寡婦福祉資金特別会計</t>
    <rPh sb="0" eb="2">
      <t>ボシ</t>
    </rPh>
    <rPh sb="2" eb="4">
      <t>フシ</t>
    </rPh>
    <rPh sb="4" eb="6">
      <t>カフ</t>
    </rPh>
    <rPh sb="6" eb="8">
      <t>フクシ</t>
    </rPh>
    <rPh sb="8" eb="10">
      <t>シキン</t>
    </rPh>
    <rPh sb="10" eb="12">
      <t>トクベツ</t>
    </rPh>
    <rPh sb="12" eb="14">
      <t>カイケイ</t>
    </rPh>
    <phoneticPr fontId="15"/>
  </si>
  <si>
    <t>中小企業振興資金特別会計</t>
    <rPh sb="0" eb="2">
      <t>チュウショウ</t>
    </rPh>
    <rPh sb="2" eb="4">
      <t>キギョウ</t>
    </rPh>
    <rPh sb="4" eb="6">
      <t>シンコウ</t>
    </rPh>
    <rPh sb="6" eb="8">
      <t>シキン</t>
    </rPh>
    <rPh sb="8" eb="10">
      <t>トクベツ</t>
    </rPh>
    <rPh sb="10" eb="12">
      <t>カイケイ</t>
    </rPh>
    <phoneticPr fontId="15"/>
  </si>
  <si>
    <t>農業改良資金特別会計</t>
    <rPh sb="0" eb="2">
      <t>ノウギョウ</t>
    </rPh>
    <rPh sb="2" eb="4">
      <t>カイリョウ</t>
    </rPh>
    <rPh sb="4" eb="6">
      <t>シキン</t>
    </rPh>
    <rPh sb="6" eb="8">
      <t>トクベツ</t>
    </rPh>
    <rPh sb="8" eb="10">
      <t>カイケイ</t>
    </rPh>
    <phoneticPr fontId="15"/>
  </si>
  <si>
    <t>国営農業水利事業負担金特別会計</t>
    <rPh sb="0" eb="2">
      <t>コクエイ</t>
    </rPh>
    <rPh sb="2" eb="4">
      <t>ノウギョウ</t>
    </rPh>
    <rPh sb="4" eb="6">
      <t>スイリ</t>
    </rPh>
    <rPh sb="6" eb="8">
      <t>ジギョウ</t>
    </rPh>
    <rPh sb="8" eb="11">
      <t>フタンキン</t>
    </rPh>
    <rPh sb="11" eb="13">
      <t>トクベツ</t>
    </rPh>
    <rPh sb="13" eb="15">
      <t>カイケイ</t>
    </rPh>
    <phoneticPr fontId="15"/>
  </si>
  <si>
    <t>県有林経営事業特別会計</t>
    <rPh sb="0" eb="1">
      <t>ケン</t>
    </rPh>
    <rPh sb="1" eb="2">
      <t>アリ</t>
    </rPh>
    <rPh sb="2" eb="3">
      <t>ハヤシ</t>
    </rPh>
    <rPh sb="3" eb="5">
      <t>ケイエイ</t>
    </rPh>
    <rPh sb="5" eb="7">
      <t>ジギョウ</t>
    </rPh>
    <rPh sb="7" eb="9">
      <t>トクベツ</t>
    </rPh>
    <rPh sb="9" eb="11">
      <t>カイケイ</t>
    </rPh>
    <phoneticPr fontId="15"/>
  </si>
  <si>
    <t>林業改善資金特別会計</t>
    <rPh sb="0" eb="2">
      <t>リンギョウ</t>
    </rPh>
    <rPh sb="2" eb="4">
      <t>カイゼン</t>
    </rPh>
    <rPh sb="4" eb="6">
      <t>シキン</t>
    </rPh>
    <rPh sb="6" eb="8">
      <t>トクベツ</t>
    </rPh>
    <rPh sb="8" eb="10">
      <t>カイケイ</t>
    </rPh>
    <phoneticPr fontId="15"/>
  </si>
  <si>
    <t>沿岸漁業改善資金特別会計</t>
    <rPh sb="0" eb="2">
      <t>エンガン</t>
    </rPh>
    <rPh sb="2" eb="4">
      <t>ギョギョウ</t>
    </rPh>
    <rPh sb="4" eb="6">
      <t>カイゼン</t>
    </rPh>
    <rPh sb="6" eb="8">
      <t>シキン</t>
    </rPh>
    <rPh sb="8" eb="10">
      <t>トクベツ</t>
    </rPh>
    <rPh sb="10" eb="12">
      <t>カイケイ</t>
    </rPh>
    <phoneticPr fontId="15"/>
  </si>
  <si>
    <t>公共用地整備事業特別会計</t>
    <rPh sb="0" eb="2">
      <t>コウキョウ</t>
    </rPh>
    <rPh sb="2" eb="4">
      <t>ヨウチ</t>
    </rPh>
    <rPh sb="4" eb="6">
      <t>セイビ</t>
    </rPh>
    <rPh sb="6" eb="8">
      <t>ジギョウ</t>
    </rPh>
    <rPh sb="8" eb="10">
      <t>トクベツ</t>
    </rPh>
    <rPh sb="10" eb="12">
      <t>カイケイ</t>
    </rPh>
    <phoneticPr fontId="15"/>
  </si>
  <si>
    <t>用品調達特別会計</t>
    <rPh sb="0" eb="2">
      <t>ヨウヒン</t>
    </rPh>
    <rPh sb="2" eb="4">
      <t>チョウタツ</t>
    </rPh>
    <rPh sb="4" eb="6">
      <t>トクベツ</t>
    </rPh>
    <rPh sb="6" eb="8">
      <t>カイケイ</t>
    </rPh>
    <phoneticPr fontId="15"/>
  </si>
  <si>
    <t>自動車集中管理特別会計</t>
    <rPh sb="0" eb="3">
      <t>ジドウシャ</t>
    </rPh>
    <rPh sb="3" eb="5">
      <t>シュウチュウ</t>
    </rPh>
    <rPh sb="5" eb="7">
      <t>カンリ</t>
    </rPh>
    <rPh sb="7" eb="9">
      <t>トクベツ</t>
    </rPh>
    <rPh sb="9" eb="11">
      <t>カイケイ</t>
    </rPh>
    <phoneticPr fontId="15"/>
  </si>
  <si>
    <t>奨学資金特別会計</t>
    <rPh sb="0" eb="2">
      <t>ショウガク</t>
    </rPh>
    <rPh sb="2" eb="4">
      <t>シキン</t>
    </rPh>
    <rPh sb="4" eb="6">
      <t>トクベツ</t>
    </rPh>
    <rPh sb="6" eb="8">
      <t>カイケイ</t>
    </rPh>
    <phoneticPr fontId="15"/>
  </si>
  <si>
    <t>公債管理特別会計</t>
    <rPh sb="0" eb="2">
      <t>コウサイ</t>
    </rPh>
    <rPh sb="2" eb="4">
      <t>カンリ</t>
    </rPh>
    <rPh sb="4" eb="6">
      <t>トクベツ</t>
    </rPh>
    <rPh sb="6" eb="8">
      <t>カイケイ</t>
    </rPh>
    <phoneticPr fontId="15"/>
  </si>
  <si>
    <t>国民健康保険事業特別会計</t>
    <rPh sb="0" eb="8">
      <t>コクミンケンコウホケンジギョウ</t>
    </rPh>
    <rPh sb="8" eb="12">
      <t>トクベツカイケイ</t>
    </rPh>
    <phoneticPr fontId="2"/>
  </si>
  <si>
    <t>電気事業会計</t>
    <rPh sb="0" eb="2">
      <t>デンキ</t>
    </rPh>
    <rPh sb="2" eb="4">
      <t>ジギョウ</t>
    </rPh>
    <rPh sb="4" eb="6">
      <t>カイケイ</t>
    </rPh>
    <phoneticPr fontId="36"/>
  </si>
  <si>
    <t>病院事業会計</t>
    <rPh sb="0" eb="2">
      <t>ビョウイン</t>
    </rPh>
    <rPh sb="2" eb="4">
      <t>ジギョウ</t>
    </rPh>
    <rPh sb="4" eb="6">
      <t>カイケイ</t>
    </rPh>
    <phoneticPr fontId="36"/>
  </si>
  <si>
    <t>工業用水道事業会計</t>
    <rPh sb="0" eb="3">
      <t>コウギョウヨウ</t>
    </rPh>
    <rPh sb="3" eb="5">
      <t>スイドウ</t>
    </rPh>
    <rPh sb="5" eb="7">
      <t>ジギョウ</t>
    </rPh>
    <rPh sb="7" eb="9">
      <t>カイケイ</t>
    </rPh>
    <phoneticPr fontId="36"/>
  </si>
  <si>
    <t>港湾施設整備事業特別会計</t>
    <rPh sb="0" eb="2">
      <t>コウワン</t>
    </rPh>
    <rPh sb="2" eb="4">
      <t>シセツ</t>
    </rPh>
    <rPh sb="4" eb="6">
      <t>セイビ</t>
    </rPh>
    <rPh sb="6" eb="8">
      <t>ジギョウ</t>
    </rPh>
    <rPh sb="8" eb="10">
      <t>トクベツ</t>
    </rPh>
    <rPh sb="10" eb="12">
      <t>カイケイ</t>
    </rPh>
    <phoneticPr fontId="36"/>
  </si>
  <si>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</si>
  <si>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</si>
  <si>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</si>
  <si>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</si>
  <si>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</si>
  <si>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類似団体と比較して、実質公債費比率、将来負担比率ともに低い水準にある。
　 将来負担比率は、臨時財政対策債残高の減少や事業の計画的な執行による建設地方債残高の増加抑制などにより改善傾向にあるが、実質公債費比率は、地方債の元利償還金に係る交付税措置額の減少等により上昇してきている。
 　今後も、将来負担に配慮した計画的な地方債発行や、交付税措置のある地方債の優先活用、公債費の平準化による公債費負担の軽減に努める。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</si>
  <si>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</si>
  <si>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</si>
  <si>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</si>
  <si>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５年度の将来負担比率は事業の計画的な執行による建設地方債残高の増加抑制や職員数の減等による退職手当負担見込額の減少などにより、類似団体平均を下回っている。一方で、資産の老朽化が進んだことにより、有形固定資産減価償却率は上昇傾向にある。
　 引き続き財政運営の適正化を図りながら、予防保全による長寿命化を進めていくなど、公共施設等の適正管理に努める。</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</si>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</sst>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7" fillId="0" borderId="0">
      <alignment vertical="center"/>
    </xf>
  </cellStyleXfs>
  <cellXfs count="125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1"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1"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C38EE1-00DC-4349-9E0C-976F34A032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88232</c:v>
                </c:pt>
                <c:pt idx="4">
                  <c:v>88906</c:v>
                </c:pt>
              </c:numCache>
            </c:numRef>
          </c:val>
          <c:smooth val="0"/>
          <c:extLst>
            <c:ext xmlns:c16="http://schemas.microsoft.com/office/drawing/2014/chart" uri="{C3380CC4-5D6E-409C-BE32-E72D297353CC}">
              <c16:uniqueId val="{00000000-E748-42B6-966B-770975AB59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78657</c:v>
                </c:pt>
                <c:pt idx="1">
                  <c:v>85550</c:v>
                </c:pt>
                <c:pt idx="2">
                  <c:v>90718</c:v>
                </c:pt>
                <c:pt idx="3">
                  <c:v>82861</c:v>
                </c:pt>
                <c:pt idx="4">
                  <c:v>92495</c:v>
                </c:pt>
              </c:numCache>
            </c:numRef>
          </c:val>
          <c:smooth val="0"/>
          <c:extLst>
            <c:ext xmlns:c16="http://schemas.microsoft.com/office/drawing/2014/chart" uri="{C3380CC4-5D6E-409C-BE32-E72D297353CC}">
              <c16:uniqueId val="{00000001-E748-42B6-966B-770975AB59F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0.54</c:v>
                </c:pt>
                <c:pt idx="1">
                  <c:v>0.7</c:v>
                </c:pt>
                <c:pt idx="2">
                  <c:v>0.69</c:v>
                </c:pt>
                <c:pt idx="3">
                  <c:v>1.62</c:v>
                </c:pt>
                <c:pt idx="4">
                  <c:v>1.44</c:v>
                </c:pt>
              </c:numCache>
            </c:numRef>
          </c:val>
          <c:extLst>
            <c:ext xmlns:c16="http://schemas.microsoft.com/office/drawing/2014/chart" uri="{C3380CC4-5D6E-409C-BE32-E72D297353CC}">
              <c16:uniqueId val="{00000000-1518-4148-80F8-B614BE3EFB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5.86</c:v>
                </c:pt>
                <c:pt idx="1">
                  <c:v>6.34</c:v>
                </c:pt>
                <c:pt idx="2">
                  <c:v>6.99</c:v>
                </c:pt>
                <c:pt idx="3">
                  <c:v>8.35</c:v>
                </c:pt>
                <c:pt idx="4">
                  <c:v>7.53</c:v>
                </c:pt>
              </c:numCache>
            </c:numRef>
          </c:val>
          <c:extLst>
            <c:ext xmlns:c16="http://schemas.microsoft.com/office/drawing/2014/chart" uri="{C3380CC4-5D6E-409C-BE32-E72D297353CC}">
              <c16:uniqueId val="{00000001-1518-4148-80F8-B614BE3EFB9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0.84</c:v>
                </c:pt>
                <c:pt idx="1">
                  <c:v>0.76</c:v>
                </c:pt>
                <c:pt idx="2">
                  <c:v>0.92</c:v>
                </c:pt>
                <c:pt idx="3">
                  <c:v>2.11</c:v>
                </c:pt>
                <c:pt idx="4">
                  <c:v>-0.98</c:v>
                </c:pt>
              </c:numCache>
            </c:numRef>
          </c:val>
          <c:smooth val="0"/>
          <c:extLst>
            <c:ext xmlns:c16="http://schemas.microsoft.com/office/drawing/2014/chart" uri="{C3380CC4-5D6E-409C-BE32-E72D297353CC}">
              <c16:uniqueId val="{00000002-1518-4148-80F8-B614BE3EFB9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B70-4C33-A7E8-D9EC2B6207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70-4C33-A7E8-D9EC2B620784}"/>
            </c:ext>
          </c:extLst>
        </c:ser>
        <c:ser>
          <c:idx val="2"/>
          <c:order val="2"/>
          <c:tx>
            <c:strRef>
              <c:f>データシート!$A$29</c:f>
              <c:strCache>
                <c:ptCount val="1"/>
                <c:pt idx="0">
                  <c:v>自動車集中管理（重複会計）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B70-4C33-A7E8-D9EC2B620784}"/>
            </c:ext>
          </c:extLst>
        </c:ser>
        <c:ser>
          <c:idx val="3"/>
          <c:order val="3"/>
          <c:tx>
            <c:strRef>
              <c:f>データシート!$A$30</c:f>
              <c:strCache>
                <c:ptCount val="1"/>
                <c:pt idx="0">
                  <c:v>県有林経営事業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0.63</c:v>
                </c:pt>
                <c:pt idx="1">
                  <c:v>#N/A</c:v>
                </c:pt>
                <c:pt idx="2">
                  <c:v>0.61</c:v>
                </c:pt>
                <c:pt idx="3">
                  <c:v>#N/A</c:v>
                </c:pt>
                <c:pt idx="4">
                  <c:v>0.56999999999999995</c:v>
                </c:pt>
                <c:pt idx="5">
                  <c:v>#N/A</c:v>
                </c:pt>
                <c:pt idx="6">
                  <c:v>#N/A</c:v>
                </c:pt>
                <c:pt idx="7">
                  <c:v>0.01</c:v>
                </c:pt>
                <c:pt idx="8">
                  <c:v>#N/A</c:v>
                </c:pt>
                <c:pt idx="9">
                  <c:v>0.01</c:v>
                </c:pt>
              </c:numCache>
            </c:numRef>
          </c:val>
          <c:extLst>
            <c:ext xmlns:c16="http://schemas.microsoft.com/office/drawing/2014/chart" uri="{C3380CC4-5D6E-409C-BE32-E72D297353CC}">
              <c16:uniqueId val="{00000003-6B70-4C33-A7E8-D9EC2B620784}"/>
            </c:ext>
          </c:extLst>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0.2</c:v>
                </c:pt>
                <c:pt idx="4">
                  <c:v>#N/A</c:v>
                </c:pt>
                <c:pt idx="5">
                  <c:v>0.21</c:v>
                </c:pt>
                <c:pt idx="6">
                  <c:v>#N/A</c:v>
                </c:pt>
                <c:pt idx="7">
                  <c:v>0.23</c:v>
                </c:pt>
                <c:pt idx="8">
                  <c:v>#N/A</c:v>
                </c:pt>
                <c:pt idx="9">
                  <c:v>0.24</c:v>
                </c:pt>
              </c:numCache>
            </c:numRef>
          </c:val>
          <c:extLst>
            <c:ext xmlns:c16="http://schemas.microsoft.com/office/drawing/2014/chart" uri="{C3380CC4-5D6E-409C-BE32-E72D297353CC}">
              <c16:uniqueId val="{00000004-6B70-4C33-A7E8-D9EC2B62078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0.56999999999999995</c:v>
                </c:pt>
                <c:pt idx="4">
                  <c:v>#N/A</c:v>
                </c:pt>
                <c:pt idx="5">
                  <c:v>0.67</c:v>
                </c:pt>
                <c:pt idx="6">
                  <c:v>#N/A</c:v>
                </c:pt>
                <c:pt idx="7">
                  <c:v>1.3</c:v>
                </c:pt>
                <c:pt idx="8">
                  <c:v>#N/A</c:v>
                </c:pt>
                <c:pt idx="9">
                  <c:v>0.5</c:v>
                </c:pt>
              </c:numCache>
            </c:numRef>
          </c:val>
          <c:extLst>
            <c:ext xmlns:c16="http://schemas.microsoft.com/office/drawing/2014/chart" uri="{C3380CC4-5D6E-409C-BE32-E72D297353CC}">
              <c16:uniqueId val="{00000005-6B70-4C33-A7E8-D9EC2B62078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1.47</c:v>
                </c:pt>
                <c:pt idx="2">
                  <c:v>#N/A</c:v>
                </c:pt>
                <c:pt idx="3">
                  <c:v>1.54</c:v>
                </c:pt>
                <c:pt idx="4">
                  <c:v>#N/A</c:v>
                </c:pt>
                <c:pt idx="5">
                  <c:v>0.96</c:v>
                </c:pt>
                <c:pt idx="6">
                  <c:v>#N/A</c:v>
                </c:pt>
                <c:pt idx="7">
                  <c:v>1.02</c:v>
                </c:pt>
                <c:pt idx="8">
                  <c:v>#N/A</c:v>
                </c:pt>
                <c:pt idx="9">
                  <c:v>1.1000000000000001</c:v>
                </c:pt>
              </c:numCache>
            </c:numRef>
          </c:val>
          <c:extLst>
            <c:ext xmlns:c16="http://schemas.microsoft.com/office/drawing/2014/chart" uri="{C3380CC4-5D6E-409C-BE32-E72D297353CC}">
              <c16:uniqueId val="{00000006-6B70-4C33-A7E8-D9EC2B6207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1.17</c:v>
                </c:pt>
                <c:pt idx="2">
                  <c:v>#N/A</c:v>
                </c:pt>
                <c:pt idx="3">
                  <c:v>1.31</c:v>
                </c:pt>
                <c:pt idx="4">
                  <c:v>#N/A</c:v>
                </c:pt>
                <c:pt idx="5">
                  <c:v>1.27</c:v>
                </c:pt>
                <c:pt idx="6">
                  <c:v>#N/A</c:v>
                </c:pt>
                <c:pt idx="7">
                  <c:v>1.59</c:v>
                </c:pt>
                <c:pt idx="8">
                  <c:v>#N/A</c:v>
                </c:pt>
                <c:pt idx="9">
                  <c:v>1.42</c:v>
                </c:pt>
              </c:numCache>
            </c:numRef>
          </c:val>
          <c:extLst>
            <c:ext xmlns:c16="http://schemas.microsoft.com/office/drawing/2014/chart" uri="{C3380CC4-5D6E-409C-BE32-E72D297353CC}">
              <c16:uniqueId val="{00000007-6B70-4C33-A7E8-D9EC2B620784}"/>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1.71</c:v>
                </c:pt>
                <c:pt idx="2">
                  <c:v>#N/A</c:v>
                </c:pt>
                <c:pt idx="3">
                  <c:v>1.57</c:v>
                </c:pt>
                <c:pt idx="4">
                  <c:v>#N/A</c:v>
                </c:pt>
                <c:pt idx="5">
                  <c:v>1.43</c:v>
                </c:pt>
                <c:pt idx="6">
                  <c:v>#N/A</c:v>
                </c:pt>
                <c:pt idx="7">
                  <c:v>1.23</c:v>
                </c:pt>
                <c:pt idx="8">
                  <c:v>#N/A</c:v>
                </c:pt>
                <c:pt idx="9">
                  <c:v>1.49</c:v>
                </c:pt>
              </c:numCache>
            </c:numRef>
          </c:val>
          <c:extLst>
            <c:ext xmlns:c16="http://schemas.microsoft.com/office/drawing/2014/chart" uri="{C3380CC4-5D6E-409C-BE32-E72D297353CC}">
              <c16:uniqueId val="{00000008-6B70-4C33-A7E8-D9EC2B620784}"/>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0.5</c:v>
                </c:pt>
                <c:pt idx="2">
                  <c:v>#N/A</c:v>
                </c:pt>
                <c:pt idx="3">
                  <c:v>2.0299999999999998</c:v>
                </c:pt>
                <c:pt idx="4">
                  <c:v>#N/A</c:v>
                </c:pt>
                <c:pt idx="5">
                  <c:v>2.65</c:v>
                </c:pt>
                <c:pt idx="6">
                  <c:v>#N/A</c:v>
                </c:pt>
                <c:pt idx="7">
                  <c:v>2.75</c:v>
                </c:pt>
                <c:pt idx="8">
                  <c:v>#N/A</c:v>
                </c:pt>
                <c:pt idx="9">
                  <c:v>2.74</c:v>
                </c:pt>
              </c:numCache>
            </c:numRef>
          </c:val>
          <c:extLst>
            <c:ext xmlns:c16="http://schemas.microsoft.com/office/drawing/2014/chart" uri="{C3380CC4-5D6E-409C-BE32-E72D297353CC}">
              <c16:uniqueId val="{00000009-6B70-4C33-A7E8-D9EC2B62078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58779</c:v>
                </c:pt>
                <c:pt idx="5">
                  <c:v>54265</c:v>
                </c:pt>
                <c:pt idx="8">
                  <c:v>52825</c:v>
                </c:pt>
                <c:pt idx="11">
                  <c:v>50162</c:v>
                </c:pt>
                <c:pt idx="14">
                  <c:v>48963</c:v>
                </c:pt>
              </c:numCache>
            </c:numRef>
          </c:val>
          <c:extLst>
            <c:ext xmlns:c16="http://schemas.microsoft.com/office/drawing/2014/chart" uri="{C3380CC4-5D6E-409C-BE32-E72D297353CC}">
              <c16:uniqueId val="{00000000-5E36-4C39-94C8-BF1CE53D15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36-4C39-94C8-BF1CE53D15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253</c:v>
                </c:pt>
                <c:pt idx="3">
                  <c:v>213</c:v>
                </c:pt>
                <c:pt idx="6">
                  <c:v>143</c:v>
                </c:pt>
                <c:pt idx="9">
                  <c:v>69</c:v>
                </c:pt>
                <c:pt idx="12">
                  <c:v>50</c:v>
                </c:pt>
              </c:numCache>
            </c:numRef>
          </c:val>
          <c:extLst>
            <c:ext xmlns:c16="http://schemas.microsoft.com/office/drawing/2014/chart" uri="{C3380CC4-5D6E-409C-BE32-E72D297353CC}">
              <c16:uniqueId val="{00000002-5E36-4C39-94C8-BF1CE53D15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36-4C39-94C8-BF1CE53D15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2195</c:v>
                </c:pt>
                <c:pt idx="3">
                  <c:v>2202</c:v>
                </c:pt>
                <c:pt idx="6">
                  <c:v>2058</c:v>
                </c:pt>
                <c:pt idx="9">
                  <c:v>1797</c:v>
                </c:pt>
                <c:pt idx="12">
                  <c:v>1879</c:v>
                </c:pt>
              </c:numCache>
            </c:numRef>
          </c:val>
          <c:extLst>
            <c:ext xmlns:c16="http://schemas.microsoft.com/office/drawing/2014/chart" uri="{C3380CC4-5D6E-409C-BE32-E72D297353CC}">
              <c16:uniqueId val="{00000004-5E36-4C39-94C8-BF1CE53D15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36-4C39-94C8-BF1CE53D15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36-4C39-94C8-BF1CE53D15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85681</c:v>
                </c:pt>
                <c:pt idx="3">
                  <c:v>81951</c:v>
                </c:pt>
                <c:pt idx="6">
                  <c:v>92484</c:v>
                </c:pt>
                <c:pt idx="9">
                  <c:v>80744</c:v>
                </c:pt>
                <c:pt idx="12">
                  <c:v>79440</c:v>
                </c:pt>
              </c:numCache>
            </c:numRef>
          </c:val>
          <c:extLst>
            <c:ext xmlns:c16="http://schemas.microsoft.com/office/drawing/2014/chart" uri="{C3380CC4-5D6E-409C-BE32-E72D297353CC}">
              <c16:uniqueId val="{00000007-5E36-4C39-94C8-BF1CE53D15F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29350</c:v>
                </c:pt>
                <c:pt idx="2">
                  <c:v>#N/A</c:v>
                </c:pt>
                <c:pt idx="3">
                  <c:v>#N/A</c:v>
                </c:pt>
                <c:pt idx="4">
                  <c:v>30101</c:v>
                </c:pt>
                <c:pt idx="5">
                  <c:v>#N/A</c:v>
                </c:pt>
                <c:pt idx="6">
                  <c:v>#N/A</c:v>
                </c:pt>
                <c:pt idx="7">
                  <c:v>41860</c:v>
                </c:pt>
                <c:pt idx="8">
                  <c:v>#N/A</c:v>
                </c:pt>
                <c:pt idx="9">
                  <c:v>#N/A</c:v>
                </c:pt>
                <c:pt idx="10">
                  <c:v>32448</c:v>
                </c:pt>
                <c:pt idx="11">
                  <c:v>#N/A</c:v>
                </c:pt>
                <c:pt idx="12">
                  <c:v>#N/A</c:v>
                </c:pt>
                <c:pt idx="13">
                  <c:v>32406</c:v>
                </c:pt>
                <c:pt idx="14">
                  <c:v>#N/A</c:v>
                </c:pt>
              </c:numCache>
            </c:numRef>
          </c:val>
          <c:smooth val="0"/>
          <c:extLst>
            <c:ext xmlns:c16="http://schemas.microsoft.com/office/drawing/2014/chart" uri="{C3380CC4-5D6E-409C-BE32-E72D297353CC}">
              <c16:uniqueId val="{00000008-5E36-4C39-94C8-BF1CE53D15F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644986</c:v>
                </c:pt>
                <c:pt idx="5">
                  <c:v>648967</c:v>
                </c:pt>
                <c:pt idx="8">
                  <c:v>646638</c:v>
                </c:pt>
                <c:pt idx="11">
                  <c:v>625340</c:v>
                </c:pt>
                <c:pt idx="14">
                  <c:v>604955</c:v>
                </c:pt>
              </c:numCache>
            </c:numRef>
          </c:val>
          <c:extLst>
            <c:ext xmlns:c16="http://schemas.microsoft.com/office/drawing/2014/chart" uri="{C3380CC4-5D6E-409C-BE32-E72D297353CC}">
              <c16:uniqueId val="{00000000-289B-439B-BA38-F6DCF63239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19857</c:v>
                </c:pt>
                <c:pt idx="5">
                  <c:v>18336</c:v>
                </c:pt>
                <c:pt idx="8">
                  <c:v>16593</c:v>
                </c:pt>
                <c:pt idx="11">
                  <c:v>17394</c:v>
                </c:pt>
                <c:pt idx="14">
                  <c:v>17955</c:v>
                </c:pt>
              </c:numCache>
            </c:numRef>
          </c:val>
          <c:extLst>
            <c:ext xmlns:c16="http://schemas.microsoft.com/office/drawing/2014/chart" uri="{C3380CC4-5D6E-409C-BE32-E72D297353CC}">
              <c16:uniqueId val="{00000001-289B-439B-BA38-F6DCF63239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94818</c:v>
                </c:pt>
                <c:pt idx="5">
                  <c:v>101768</c:v>
                </c:pt>
                <c:pt idx="8">
                  <c:v>125092</c:v>
                </c:pt>
                <c:pt idx="11">
                  <c:v>126636</c:v>
                </c:pt>
                <c:pt idx="14">
                  <c:v>140035</c:v>
                </c:pt>
              </c:numCache>
            </c:numRef>
          </c:val>
          <c:extLst>
            <c:ext xmlns:c16="http://schemas.microsoft.com/office/drawing/2014/chart" uri="{C3380CC4-5D6E-409C-BE32-E72D297353CC}">
              <c16:uniqueId val="{00000002-289B-439B-BA38-F6DCF63239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9B-439B-BA38-F6DCF63239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9B-439B-BA38-F6DCF63239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16</c:v>
                </c:pt>
                <c:pt idx="6">
                  <c:v>5</c:v>
                </c:pt>
                <c:pt idx="9">
                  <c:v>8</c:v>
                </c:pt>
                <c:pt idx="12">
                  <c:v>23</c:v>
                </c:pt>
              </c:numCache>
            </c:numRef>
          </c:val>
          <c:extLst>
            <c:ext xmlns:c16="http://schemas.microsoft.com/office/drawing/2014/chart" uri="{C3380CC4-5D6E-409C-BE32-E72D297353CC}">
              <c16:uniqueId val="{00000005-289B-439B-BA38-F6DCF63239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151937</c:v>
                </c:pt>
                <c:pt idx="3">
                  <c:v>148632</c:v>
                </c:pt>
                <c:pt idx="6">
                  <c:v>142348</c:v>
                </c:pt>
                <c:pt idx="9">
                  <c:v>135783</c:v>
                </c:pt>
                <c:pt idx="12">
                  <c:v>138832</c:v>
                </c:pt>
              </c:numCache>
            </c:numRef>
          </c:val>
          <c:extLst>
            <c:ext xmlns:c16="http://schemas.microsoft.com/office/drawing/2014/chart" uri="{C3380CC4-5D6E-409C-BE32-E72D297353CC}">
              <c16:uniqueId val="{00000006-289B-439B-BA38-F6DCF63239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89B-439B-BA38-F6DCF63239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17615</c:v>
                </c:pt>
                <c:pt idx="3">
                  <c:v>22602</c:v>
                </c:pt>
                <c:pt idx="6">
                  <c:v>26537</c:v>
                </c:pt>
                <c:pt idx="9">
                  <c:v>26425</c:v>
                </c:pt>
                <c:pt idx="12">
                  <c:v>25691</c:v>
                </c:pt>
              </c:numCache>
            </c:numRef>
          </c:val>
          <c:extLst>
            <c:ext xmlns:c16="http://schemas.microsoft.com/office/drawing/2014/chart" uri="{C3380CC4-5D6E-409C-BE32-E72D297353CC}">
              <c16:uniqueId val="{00000008-289B-439B-BA38-F6DCF63239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3067</c:v>
                </c:pt>
                <c:pt idx="3">
                  <c:v>2683</c:v>
                </c:pt>
                <c:pt idx="6">
                  <c:v>2284</c:v>
                </c:pt>
                <c:pt idx="9">
                  <c:v>1910</c:v>
                </c:pt>
                <c:pt idx="12">
                  <c:v>1722</c:v>
                </c:pt>
              </c:numCache>
            </c:numRef>
          </c:val>
          <c:extLst>
            <c:ext xmlns:c16="http://schemas.microsoft.com/office/drawing/2014/chart" uri="{C3380CC4-5D6E-409C-BE32-E72D297353CC}">
              <c16:uniqueId val="{00000009-289B-439B-BA38-F6DCF63239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1026876</c:v>
                </c:pt>
                <c:pt idx="3">
                  <c:v>1030067</c:v>
                </c:pt>
                <c:pt idx="6">
                  <c:v>1018332</c:v>
                </c:pt>
                <c:pt idx="9">
                  <c:v>994692</c:v>
                </c:pt>
                <c:pt idx="12">
                  <c:v>972071</c:v>
                </c:pt>
              </c:numCache>
            </c:numRef>
          </c:val>
          <c:extLst>
            <c:ext xmlns:c16="http://schemas.microsoft.com/office/drawing/2014/chart" uri="{C3380CC4-5D6E-409C-BE32-E72D297353CC}">
              <c16:uniqueId val="{0000000A-289B-439B-BA38-F6DCF632391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439846</c:v>
                </c:pt>
                <c:pt idx="2">
                  <c:v>#N/A</c:v>
                </c:pt>
                <c:pt idx="3">
                  <c:v>#N/A</c:v>
                </c:pt>
                <c:pt idx="4">
                  <c:v>434929</c:v>
                </c:pt>
                <c:pt idx="5">
                  <c:v>#N/A</c:v>
                </c:pt>
                <c:pt idx="6">
                  <c:v>#N/A</c:v>
                </c:pt>
                <c:pt idx="7">
                  <c:v>401185</c:v>
                </c:pt>
                <c:pt idx="8">
                  <c:v>#N/A</c:v>
                </c:pt>
                <c:pt idx="9">
                  <c:v>#N/A</c:v>
                </c:pt>
                <c:pt idx="10">
                  <c:v>389448</c:v>
                </c:pt>
                <c:pt idx="11">
                  <c:v>#N/A</c:v>
                </c:pt>
                <c:pt idx="12">
                  <c:v>#N/A</c:v>
                </c:pt>
                <c:pt idx="13">
                  <c:v>375394</c:v>
                </c:pt>
                <c:pt idx="14">
                  <c:v>#N/A</c:v>
                </c:pt>
              </c:numCache>
            </c:numRef>
          </c:val>
          <c:smooth val="0"/>
          <c:extLst>
            <c:ext xmlns:c16="http://schemas.microsoft.com/office/drawing/2014/chart" uri="{C3380CC4-5D6E-409C-BE32-E72D297353CC}">
              <c16:uniqueId val="{0000000B-289B-439B-BA38-F6DCF632391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25932</c:v>
                </c:pt>
                <c:pt idx="1">
                  <c:v>30306</c:v>
                </c:pt>
                <c:pt idx="2">
                  <c:v>27372</c:v>
                </c:pt>
              </c:numCache>
            </c:numRef>
          </c:val>
          <c:extLst>
            <c:ext xmlns:c16="http://schemas.microsoft.com/office/drawing/2014/chart" uri="{C3380CC4-5D6E-409C-BE32-E72D297353CC}">
              <c16:uniqueId val="{00000000-D037-41BD-A9C5-7CBC1D598C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18786</c:v>
                </c:pt>
                <c:pt idx="1">
                  <c:v>18788</c:v>
                </c:pt>
                <c:pt idx="2">
                  <c:v>21053</c:v>
                </c:pt>
              </c:numCache>
            </c:numRef>
          </c:val>
          <c:extLst>
            <c:ext xmlns:c16="http://schemas.microsoft.com/office/drawing/2014/chart" uri="{C3380CC4-5D6E-409C-BE32-E72D297353CC}">
              <c16:uniqueId val="{00000001-D037-41BD-A9C5-7CBC1D598C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69312</c:v>
                </c:pt>
                <c:pt idx="1">
                  <c:v>66677</c:v>
                </c:pt>
                <c:pt idx="2">
                  <c:v>80764</c:v>
                </c:pt>
              </c:numCache>
            </c:numRef>
          </c:val>
          <c:extLst>
            <c:ext xmlns:c16="http://schemas.microsoft.com/office/drawing/2014/chart" uri="{C3380CC4-5D6E-409C-BE32-E72D297353CC}">
              <c16:uniqueId val="{00000002-D037-41BD-A9C5-7CBC1D598C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{87C3B576-E218-46DF-B870-415DDC862F67}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26F-4A86-9A8D-18F98F12CC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{6D1E49F4-52A2-4062-9204-3EC9173EF68E}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6F-4A86-9A8D-18F98F12CC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{B62E9A99-2E7C-4A0E-9A1E-A37707EB5F11}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6F-4A86-9A8D-18F98F12CC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{AD425155-43A6-4BC5-8913-14AFD5F191E1}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6F-4A86-9A8D-18F98F12CC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{0B893E0B-3474-40F8-9809-48CE37896DF5}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6F-4A86-9A8D-18F98F12CC13}"/>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{55BAD8C8-1292-4B3A-A475-A1841CE7C245}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26F-4A86-9A8D-18F98F12CC1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{34CA9260-5E96-4272-8355-E87C3980A830}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26F-4A86-9A8D-18F98F12CC1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{F55CC9CA-A4AA-4FC5-9BF0-C45EA36EA651}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26F-4A86-9A8D-18F98F12CC1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{F8F82121-B117-4AFB-8E57-EA9D8D68C6CD}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26F-4A86-9A8D-18F98F12CC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59.3</c:v>
                </c:pt>
                <c:pt idx="16">
                  <c:v>61.1</c:v>
                </c:pt>
                <c:pt idx="24">
                  <c:v>62.3</c:v>
                </c:pt>
                <c:pt idx="32">
                  <c:v>63.5</c:v>
                </c:pt>
              </c:numCache>
            </c:numRef>
          </c:xVal>
          <c:yVal>
            <c:numRef>
              <c:f>公会計指標分析・財政指標組合せ分析表!$BP$51:$DC$51</c:f>
              <c:numCache>
                <c:formatCode>#,##0.0;"▲ "#,##0.0</c:formatCode>
                <c:ptCount val="40"/>
                <c:pt idx="0">
                  <c:v>149</c:v>
                </c:pt>
                <c:pt idx="8">
                  <c:v>143.4</c:v>
                </c:pt>
                <c:pt idx="16">
                  <c:v>125.3</c:v>
                </c:pt>
                <c:pt idx="24">
                  <c:v>124.4</c:v>
                </c:pt>
                <c:pt idx="32">
                  <c:v>119</c:v>
                </c:pt>
              </c:numCache>
            </c:numRef>
          </c:yVal>
          <c:smooth val="0"/>
          <c:extLst>
            <c:ext xmlns:c16="http://schemas.microsoft.com/office/drawing/2014/chart" uri="{C3380CC4-5D6E-409C-BE32-E72D297353CC}">
              <c16:uniqueId val="{00000009-A26F-4A86-9A8D-18F98F12CC1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{A1470345-9118-4F9F-B5BD-FD18672CBE9D}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26F-4A86-9A8D-18F98F12CC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{B0517A08-3328-4173-8911-6F7089FD7A7E}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6F-4A86-9A8D-18F98F12CC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{4230419C-B22F-43A5-8C5B-9C01D0E4507A}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6F-4A86-9A8D-18F98F12CC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{CFC32ADA-ACC9-4774-9B39-9232705F9DA5}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6F-4A86-9A8D-18F98F12CC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{99AA5021-DD9D-4D72-BC45-B90CFCC31611}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6F-4A86-9A8D-18F98F12CC13}"/>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{EA111D52-273A-4563-B301-94F79D696639}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26F-4A86-9A8D-18F98F12CC1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{BB2D5DE9-81A1-4002-B744-F7D94D59F900}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26F-4A86-9A8D-18F98F12CC1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{809AEE00-960F-4736-A18A-3A1FFDD4348D}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26F-4A86-9A8D-18F98F12CC1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{18C549D1-0947-4AF1-A52B-CD8C824F2B35}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26F-4A86-9A8D-18F98F12CC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57.1</c:v>
                </c:pt>
                <c:pt idx="16">
                  <c:v>59.6</c:v>
                </c:pt>
                <c:pt idx="24">
                  <c:v>61</c:v>
                </c:pt>
                <c:pt idx="32">
                  <c:v>61.8</c:v>
                </c:pt>
              </c:numCache>
            </c:numRef>
          </c:xVal>
          <c:yVal>
            <c:numRef>
              <c:f>公会計指標分析・財政指標組合せ分析表!$BP$55:$DC$55</c:f>
              <c:numCache>
                <c:formatCode>#,##0.0;"▲ "#,##0.0</c:formatCode>
                <c:ptCount val="40"/>
                <c:pt idx="0">
                  <c:v>250.4</c:v>
                </c:pt>
                <c:pt idx="8">
                  <c:v>246.3</c:v>
                </c:pt>
                <c:pt idx="16">
                  <c:v>225.3</c:v>
                </c:pt>
                <c:pt idx="24">
                  <c:v>230.4</c:v>
                </c:pt>
                <c:pt idx="32">
                  <c:v>230.5</c:v>
                </c:pt>
              </c:numCache>
            </c:numRef>
          </c:yVal>
          <c:smooth val="0"/>
          <c:extLst>
            <c:ext xmlns:c16="http://schemas.microsoft.com/office/drawing/2014/chart" uri="{C3380CC4-5D6E-409C-BE32-E72D297353CC}">
              <c16:uniqueId val="{00000013-A26F-4A86-9A8D-18F98F12CC13}"/>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{718E128A-101B-4002-8699-9F10A9513031}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9B9-448C-A2CC-1C5E9FE87F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{18D2ABFB-D8BA-4EF6-B4E5-8B5F1ACDF9A0}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B9-448C-A2CC-1C5E9FE87F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{E1C8F33B-FE5E-44D6-83B2-20671FC87AC0}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B9-448C-A2CC-1C5E9FE87F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{7C4BF8FC-7176-4DA5-9699-0521BDCBF031}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B9-448C-A2CC-1C5E9FE87F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{A408B760-D0B8-46CF-9288-A1AB0B75E211}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B9-448C-A2CC-1C5E9FE87FFE}"/>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{FD637B58-2EF3-4908-A22D-643772AFCFF5}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9B9-448C-A2CC-1C5E9FE87FFE}"/>
                </c:ext>
              </c:extLst>
            </c:dLbl>
            <c:dLbl>
              <c:idx val="16"/>
              <c:layout>
                <c:manualLayout>
                  <c:x val="-3.0343319526001892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{040D0C8A-6A4D-43E5-9315-6E342F2F3C18}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9B9-448C-A2CC-1C5E9FE87FFE}"/>
                </c:ext>
              </c:extLst>
            </c:dLbl>
            <c:dLbl>
              <c:idx val="24"/>
              <c:layout>
                <c:manualLayout>
                  <c:x val="-3.2797365924149412E-2"/>
                  <c:y val="-5.5182967134207866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{DCCE27D4-9AD7-4BF1-8A94-F2BD57A08869}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9B9-448C-A2CC-1C5E9FE87FFE}"/>
                </c:ext>
              </c:extLst>
            </c:dLbl>
            <c:dLbl>
              <c:idx val="32"/>
              <c:layout>
                <c:manualLayout>
                  <c:x val="-3.1570342725075584E-2"/>
                  <c:y val="-6.9650327041380022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{4F29506B-5252-4F41-BF6F-51C638891FD2}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9B9-448C-A2CC-1C5E9FE87F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9.9</c:v>
                </c:pt>
                <c:pt idx="16">
                  <c:v>10.9</c:v>
                </c:pt>
                <c:pt idx="24">
                  <c:v>11.1</c:v>
                </c:pt>
                <c:pt idx="32">
                  <c:v>11.2</c:v>
                </c:pt>
              </c:numCache>
            </c:numRef>
          </c:xVal>
          <c:yVal>
            <c:numRef>
              <c:f>公会計指標分析・財政指標組合せ分析表!$BP$73:$DC$73</c:f>
              <c:numCache>
                <c:formatCode>#,##0.0;"▲ "#,##0.0</c:formatCode>
                <c:ptCount val="40"/>
                <c:pt idx="0">
                  <c:v>149</c:v>
                </c:pt>
                <c:pt idx="8">
                  <c:v>143.4</c:v>
                </c:pt>
                <c:pt idx="16">
                  <c:v>125.3</c:v>
                </c:pt>
                <c:pt idx="24">
                  <c:v>124.4</c:v>
                </c:pt>
                <c:pt idx="32">
                  <c:v>119</c:v>
                </c:pt>
              </c:numCache>
            </c:numRef>
          </c:yVal>
          <c:smooth val="0"/>
          <c:extLst>
            <c:ext xmlns:c16="http://schemas.microsoft.com/office/drawing/2014/chart" uri="{C3380CC4-5D6E-409C-BE32-E72D297353CC}">
              <c16:uniqueId val="{00000009-E9B9-448C-A2CC-1C5E9FE87FF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{F2E2172C-2382-466C-864E-805C6D2E3458}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9B9-448C-A2CC-1C5E9FE87F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{73A0BC39-8607-4015-A5A3-56744C54AB65}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B9-448C-A2CC-1C5E9FE87F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{68A7711A-39AF-4F0B-9E41-A780C9BC8FCD}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B9-448C-A2CC-1C5E9FE87F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{3C454897-5CFA-4428-99B4-617E669674B3}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B9-448C-A2CC-1C5E9FE87F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{096BAC98-946C-4548-BB3F-4FEB0350B47A}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B9-448C-A2CC-1C5E9FE87FFE}"/>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{A8B32D79-1062-4199-9DEA-C25D603B59F7}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9B9-448C-A2CC-1C5E9FE87FFE}"/>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{7953F24E-85D8-444F-BE53-10E652D39FFF}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9B9-448C-A2CC-1C5E9FE87FFE}"/>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{F46C766D-EF3C-4855-AF2E-D7E13E25DEE9}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9B9-448C-A2CC-1C5E9FE87FFE}"/>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{678397BE-1149-4A7E-A2BD-B2556106A84D}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9B9-448C-A2CC-1C5E9FE87F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13.8</c:v>
                </c:pt>
                <c:pt idx="16">
                  <c:v>13.7</c:v>
                </c:pt>
                <c:pt idx="24">
                  <c:v>14.5</c:v>
                </c:pt>
                <c:pt idx="32">
                  <c:v>14.8</c:v>
                </c:pt>
              </c:numCache>
            </c:numRef>
          </c:xVal>
          <c:yVal>
            <c:numRef>
              <c:f>公会計指標分析・財政指標組合せ分析表!$BP$77:$DC$77</c:f>
              <c:numCache>
                <c:formatCode>#,##0.0;"▲ "#,##0.0</c:formatCode>
                <c:ptCount val="40"/>
                <c:pt idx="0">
                  <c:v>250.4</c:v>
                </c:pt>
                <c:pt idx="8">
                  <c:v>246.3</c:v>
                </c:pt>
                <c:pt idx="16">
                  <c:v>225.3</c:v>
                </c:pt>
                <c:pt idx="24">
                  <c:v>230.4</c:v>
                </c:pt>
                <c:pt idx="32">
                  <c:v>230.5</c:v>
                </c:pt>
              </c:numCache>
            </c:numRef>
          </c:yVal>
          <c:smooth val="0"/>
          <c:extLst>
            <c:ext xmlns:c16="http://schemas.microsoft.com/office/drawing/2014/chart" uri="{C3380CC4-5D6E-409C-BE32-E72D297353CC}">
              <c16:uniqueId val="{00000013-E9B9-448C-A2CC-1C5E9FE87FFE}"/>
            </c:ext>
          </c:extLst>
        </c:ser>
        <c:dLbls>
          <c:showLegendKey val="0"/>
          <c:showVal val="1"/>
          <c:showCatName val="0"/>
          <c:showSerName val="0"/>
          <c:showPercent val="0"/>
          <c:showBubbleSize val="0"/>
        </c:dLbls>
        <c:axId val="84219776"/>
        <c:axId val="84234240"/>
      </c:scatterChart>
      <c:valAx>
        <c:axId val="84219776"/>
        <c:scaling>
          <c:orientation val="maxMin"/>
          <c:max val="16"/>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1,312,298
1,296,344
5,675.92
765,414,818
740,769,253
5,247,092
363,639,715
972,070,523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令和５年度は、社会保障関係経費の増加などにより基準財政需要額が増加した一方、企業業績の改善による法人事業税の増加などにより基準財政収入額も増加したことから、財政力指数は横ばいとなった。</a:t>
          </a:r>
        </a:p>
        <a:p>
          <a:r>
            <a:rPr kumimoji="1" lang="ja-JP" altLang="en-US" sz="1300">
              <a:latin typeface="ＭＳ Ｐゴシック" panose="020B0600070205080204" pitchFamily="50" charset="-128"/>
              <a:ea typeface="ＭＳ Ｐゴシック" panose="020B0600070205080204" pitchFamily="50" charset="-128"/>
            </a:rPr>
            <a:t>　今後も、県税滞納額の縮減等による歳入確保と事務事業の徹底した見直しにより、将来の財政負担に配慮した財政運営を行う。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8391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高齢化の進行などにより社会保障関係経費が増加しているものの、県税収入の増や職員数の減少による職員給の減、過去の景気対策等に伴い発行した臨時財政対策債を除く地方債の元利償還がピークを過ぎたことによる公債費の減により、令和元年度以降は低下傾向が続いており、令和５年度は、定年引上げの経過措置に伴う退職者数の減少により、退職手当が減少したことなどによって低下した。（令和３年度は地方交付税や臨時財政対策債が増加したため、経常収支比率が大幅に低下し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今後も県税の滞納整理の強化、職員定員の適正化、公債費の適正管理などにより改善に努める。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47474</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3024"/>
          <a:ext cx="0" cy="1355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133851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47474</xdr:rowOff>
    </xdr:from>
    <xdr:to>
      <xdr:col>24</xdr:col>
      <xdr:colOff>12700</xdr:colOff>
      <xdr:row>59</xdr:row>
      <xdr:rowOff>47474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47474</xdr:rowOff>
    </xdr:from>
    <xdr:to>
      <xdr:col>23</xdr:col>
      <xdr:colOff>133350</xdr:colOff>
      <xdr:row>60</xdr:row>
      <xdr:rowOff>59872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63024"/>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87284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69548</xdr:rowOff>
    </xdr:from>
    <xdr:to>
      <xdr:col>19</xdr:col>
      <xdr:colOff>133350</xdr:colOff>
      <xdr:row>60</xdr:row>
      <xdr:rowOff>59872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13648"/>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69548</xdr:rowOff>
    </xdr:from>
    <xdr:to>
      <xdr:col>15</xdr:col>
      <xdr:colOff>82550</xdr:colOff>
      <xdr:row>61</xdr:row>
      <xdr:rowOff>37798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1364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169938</xdr:rowOff>
    </xdr:from>
    <xdr:to>
      <xdr:col>15</xdr:col>
      <xdr:colOff>133350</xdr:colOff>
      <xdr:row>61</xdr:row>
      <xdr:rowOff>100088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84865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37798</xdr:rowOff>
    </xdr:from>
    <xdr:to>
      <xdr:col>11</xdr:col>
      <xdr:colOff>31750</xdr:colOff>
      <xdr:row>62</xdr:row>
      <xdr:rowOff>15724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962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150585</xdr:rowOff>
    </xdr:from>
    <xdr:to>
      <xdr:col>11</xdr:col>
      <xdr:colOff>82550</xdr:colOff>
      <xdr:row>65</xdr:row>
      <xdr:rowOff>80735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65512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94041</xdr:rowOff>
    </xdr:from>
    <xdr:to>
      <xdr:col>7</xdr:col>
      <xdr:colOff>31750</xdr:colOff>
      <xdr:row>66</xdr:row>
      <xdr:rowOff>24191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8968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168124</xdr:rowOff>
    </xdr:from>
    <xdr:to>
      <xdr:col>23</xdr:col>
      <xdr:colOff>184150</xdr:colOff>
      <xdr:row>59</xdr:row>
      <xdr:rowOff>98274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89401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3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9072</xdr:rowOff>
    </xdr:from>
    <xdr:to>
      <xdr:col>19</xdr:col>
      <xdr:colOff>184150</xdr:colOff>
      <xdr:row>60</xdr:row>
      <xdr:rowOff>110672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120849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18748</xdr:rowOff>
    </xdr:from>
    <xdr:to>
      <xdr:col>15</xdr:col>
      <xdr:colOff>133350</xdr:colOff>
      <xdr:row>58</xdr:row>
      <xdr:rowOff>120348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130525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158448</xdr:rowOff>
    </xdr:from>
    <xdr:to>
      <xdr:col>11</xdr:col>
      <xdr:colOff>82550</xdr:colOff>
      <xdr:row>61</xdr:row>
      <xdr:rowOff>88598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98775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136374</xdr:rowOff>
    </xdr:from>
    <xdr:to>
      <xdr:col>7</xdr:col>
      <xdr:colOff>31750</xdr:colOff>
      <xdr:row>62</xdr:row>
      <xdr:rowOff>66524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76701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新しい行政改革大綱に基づく厳格な定員管理を継続するとともに、財政健全化基本方針（Ｈ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に基づく徹底した事務事業の見直しを行ってきたが、新型コロナウイルス感染症への対応に伴う物件費等の増により増加傾向にあった中、令和５年度は、定年引上げの経過措置に伴う退職手当の減や、新型コロナウイルス感染症への対応に伴う物件費等の減などにより、減少した。</a:t>
          </a:r>
        </a:p>
        <a:p>
          <a:r>
            <a:rPr kumimoji="1" lang="ja-JP" altLang="en-US" sz="1300">
              <a:latin typeface="ＭＳ Ｐゴシック" panose="020B0600070205080204" pitchFamily="50" charset="-128"/>
              <a:ea typeface="ＭＳ Ｐゴシック" panose="020B0600070205080204" pitchFamily="50" charset="-128"/>
            </a:rPr>
            <a:t>　今後も職員定員の適正化や内部管理経費の削減など徹底した見直しに努める。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60030</xdr:rowOff>
    </xdr:from>
    <xdr:to>
      <xdr:col>23</xdr:col>
      <xdr:colOff>133350</xdr:colOff>
      <xdr:row>89</xdr:row>
      <xdr:rowOff>114147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76030"/>
          <a:ext cx="0" cy="1597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86224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4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114147</xdr:rowOff>
    </xdr:from>
    <xdr:to>
      <xdr:col>24</xdr:col>
      <xdr:colOff>12700</xdr:colOff>
      <xdr:row>89</xdr:row>
      <xdr:rowOff>114147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146407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60030</xdr:rowOff>
    </xdr:from>
    <xdr:to>
      <xdr:col>24</xdr:col>
      <xdr:colOff>12700</xdr:colOff>
      <xdr:row>80</xdr:row>
      <xdr:rowOff>60030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7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169166</xdr:rowOff>
    </xdr:from>
    <xdr:to>
      <xdr:col>23</xdr:col>
      <xdr:colOff>133350</xdr:colOff>
      <xdr:row>84</xdr:row>
      <xdr:rowOff>89444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99516"/>
          <a:ext cx="838200" cy="9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119818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103291</xdr:rowOff>
    </xdr:from>
    <xdr:to>
      <xdr:col>23</xdr:col>
      <xdr:colOff>184150</xdr:colOff>
      <xdr:row>83</xdr:row>
      <xdr:rowOff>33441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84401</xdr:rowOff>
    </xdr:from>
    <xdr:to>
      <xdr:col>19</xdr:col>
      <xdr:colOff>133350</xdr:colOff>
      <xdr:row>84</xdr:row>
      <xdr:rowOff>89444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14751"/>
          <a:ext cx="889000" cy="17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57983</xdr:rowOff>
    </xdr:from>
    <xdr:to>
      <xdr:col>19</xdr:col>
      <xdr:colOff>184150</xdr:colOff>
      <xdr:row>84</xdr:row>
      <xdr:rowOff>159583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144360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4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26696</xdr:rowOff>
    </xdr:from>
    <xdr:to>
      <xdr:col>15</xdr:col>
      <xdr:colOff>82550</xdr:colOff>
      <xdr:row>83</xdr:row>
      <xdr:rowOff>84401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57046"/>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79299</xdr:rowOff>
    </xdr:from>
    <xdr:to>
      <xdr:col>15</xdr:col>
      <xdr:colOff>133350</xdr:colOff>
      <xdr:row>83</xdr:row>
      <xdr:rowOff>9449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19626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37612</xdr:rowOff>
    </xdr:from>
    <xdr:to>
      <xdr:col>11</xdr:col>
      <xdr:colOff>31750</xdr:colOff>
      <xdr:row>83</xdr:row>
      <xdr:rowOff>26696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6512"/>
          <a:ext cx="889000" cy="1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120033</xdr:rowOff>
    </xdr:from>
    <xdr:to>
      <xdr:col>11</xdr:col>
      <xdr:colOff>82550</xdr:colOff>
      <xdr:row>82</xdr:row>
      <xdr:rowOff>50183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60360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163043</xdr:rowOff>
    </xdr:from>
    <xdr:to>
      <xdr:col>7</xdr:col>
      <xdr:colOff>31750</xdr:colOff>
      <xdr:row>81</xdr:row>
      <xdr:rowOff>93193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7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103370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118366</xdr:rowOff>
    </xdr:from>
    <xdr:to>
      <xdr:col>23</xdr:col>
      <xdr:colOff>184150</xdr:colOff>
      <xdr:row>84</xdr:row>
      <xdr:rowOff>48516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90443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2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38644</xdr:rowOff>
    </xdr:from>
    <xdr:to>
      <xdr:col>19</xdr:col>
      <xdr:colOff>184150</xdr:colOff>
      <xdr:row>84</xdr:row>
      <xdr:rowOff>140244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150421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0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33601</xdr:rowOff>
    </xdr:from>
    <xdr:to>
      <xdr:col>15</xdr:col>
      <xdr:colOff>133350</xdr:colOff>
      <xdr:row>83</xdr:row>
      <xdr:rowOff>135201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119978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5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147346</xdr:rowOff>
    </xdr:from>
    <xdr:to>
      <xdr:col>11</xdr:col>
      <xdr:colOff>82550</xdr:colOff>
      <xdr:row>83</xdr:row>
      <xdr:rowOff>77496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62273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9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158262</xdr:rowOff>
    </xdr:from>
    <xdr:to>
      <xdr:col>7</xdr:col>
      <xdr:colOff>31750</xdr:colOff>
      <xdr:row>82</xdr:row>
      <xdr:rowOff>88412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73189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3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本県のラスパイレス指数は</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と国よりも低くなっており、都道府県平均を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本県の給与水準は、従来から人事委員会勧告に基づく改定を行うことにより、地域民間給与との均衡が図られている。</a:t>
          </a:r>
        </a:p>
        <a:p>
          <a:r>
            <a:rPr kumimoji="1" lang="ja-JP" altLang="en-US" sz="1300">
              <a:latin typeface="ＭＳ Ｐゴシック" panose="020B0600070205080204" pitchFamily="50" charset="-128"/>
              <a:ea typeface="ＭＳ Ｐゴシック" panose="020B0600070205080204" pitchFamily="50" charset="-128"/>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150284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34722"/>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47272</xdr:rowOff>
    </xdr:from>
    <xdr:to>
      <xdr:col>81</xdr:col>
      <xdr:colOff>44450</xdr:colOff>
      <xdr:row>82</xdr:row>
      <xdr:rowOff>9878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39347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9878</xdr:rowOff>
    </xdr:from>
    <xdr:to>
      <xdr:col>77</xdr:col>
      <xdr:colOff>44450</xdr:colOff>
      <xdr:row>82</xdr:row>
      <xdr:rowOff>143934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0687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143934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0687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77611</xdr:rowOff>
    </xdr:from>
    <xdr:to>
      <xdr:col>73</xdr:col>
      <xdr:colOff>44450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47272</xdr:rowOff>
    </xdr:from>
    <xdr:to>
      <xdr:col>68</xdr:col>
      <xdr:colOff>152400</xdr:colOff>
      <xdr:row>82</xdr:row>
      <xdr:rowOff>9878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9347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88</xdr:row>
      <xdr:rowOff>2822</xdr:rowOff>
    </xdr:from>
    <xdr:to>
      <xdr:col>68</xdr:col>
      <xdr:colOff>203200</xdr:colOff>
      <xdr:row>88</xdr:row>
      <xdr:rowOff>104422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2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167922</xdr:rowOff>
    </xdr:from>
    <xdr:to>
      <xdr:col>81</xdr:col>
      <xdr:colOff>95250</xdr:colOff>
      <xdr:row>81</xdr:row>
      <xdr:rowOff>98072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89199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8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130528</xdr:rowOff>
    </xdr:from>
    <xdr:to>
      <xdr:col>77</xdr:col>
      <xdr:colOff>95250</xdr:colOff>
      <xdr:row>82</xdr:row>
      <xdr:rowOff>60678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70855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167922</xdr:rowOff>
    </xdr:from>
    <xdr:to>
      <xdr:col>64</xdr:col>
      <xdr:colOff>152400</xdr:colOff>
      <xdr:row>81</xdr:row>
      <xdr:rowOff>98072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108249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一般行政部門の職員数については、平成８年度以降、６次にわたる定員適正化計画に基づき、</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人を超える人員削減を達成した。</a:t>
          </a:r>
        </a:p>
        <a:p>
          <a:r>
            <a:rPr kumimoji="1" lang="ja-JP" altLang="en-US" sz="1300">
              <a:latin typeface="ＭＳ Ｐゴシック" panose="020B0600070205080204" pitchFamily="50" charset="-128"/>
              <a:ea typeface="ＭＳ Ｐゴシック" panose="020B0600070205080204" pitchFamily="50" charset="-128"/>
            </a:rPr>
            <a:t>　令和２年度以降は、行政改革大綱の推進期間ごとに、基準年の一般行政部門の職員数を基本としつつ、厳格な定員管理を継続するとともに、教育及び警察部門においても、法令による職員配置基準に留意しながら、一般行政部門に準じた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134273</xdr:rowOff>
    </xdr:from>
    <xdr:to>
      <xdr:col>81</xdr:col>
      <xdr:colOff>44450</xdr:colOff>
      <xdr:row>66</xdr:row>
      <xdr:rowOff>86652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49823"/>
          <a:ext cx="0" cy="115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58729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7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86652</xdr:rowOff>
    </xdr:from>
    <xdr:to>
      <xdr:col>81</xdr:col>
      <xdr:colOff>133350</xdr:colOff>
      <xdr:row>66</xdr:row>
      <xdr:rowOff>86652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0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49200</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134273</xdr:rowOff>
    </xdr:from>
    <xdr:to>
      <xdr:col>81</xdr:col>
      <xdr:colOff>133350</xdr:colOff>
      <xdr:row>59</xdr:row>
      <xdr:rowOff>134273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73272</xdr:rowOff>
    </xdr:from>
    <xdr:to>
      <xdr:col>81</xdr:col>
      <xdr:colOff>44450</xdr:colOff>
      <xdr:row>64</xdr:row>
      <xdr:rowOff>104480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046072"/>
          <a:ext cx="838200" cy="3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34347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17820</xdr:rowOff>
    </xdr:from>
    <xdr:to>
      <xdr:col>81</xdr:col>
      <xdr:colOff>95250</xdr:colOff>
      <xdr:row>62</xdr:row>
      <xdr:rowOff>119420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48540</xdr:rowOff>
    </xdr:from>
    <xdr:to>
      <xdr:col>77</xdr:col>
      <xdr:colOff>44450</xdr:colOff>
      <xdr:row>64</xdr:row>
      <xdr:rowOff>73272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021340"/>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65960</xdr:rowOff>
    </xdr:from>
    <xdr:to>
      <xdr:col>77</xdr:col>
      <xdr:colOff>95250</xdr:colOff>
      <xdr:row>62</xdr:row>
      <xdr:rowOff>167560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6287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160428</xdr:rowOff>
    </xdr:from>
    <xdr:to>
      <xdr:col>72</xdr:col>
      <xdr:colOff>203200</xdr:colOff>
      <xdr:row>64</xdr:row>
      <xdr:rowOff>48540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961778"/>
          <a:ext cx="8890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162647</xdr:rowOff>
    </xdr:from>
    <xdr:to>
      <xdr:col>73</xdr:col>
      <xdr:colOff>44450</xdr:colOff>
      <xdr:row>62</xdr:row>
      <xdr:rowOff>92797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62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102974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3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137063</xdr:rowOff>
    </xdr:from>
    <xdr:to>
      <xdr:col>68</xdr:col>
      <xdr:colOff>152400</xdr:colOff>
      <xdr:row>63</xdr:row>
      <xdr:rowOff>160428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938413"/>
          <a:ext cx="889000" cy="2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152391</xdr:rowOff>
    </xdr:from>
    <xdr:to>
      <xdr:col>68</xdr:col>
      <xdr:colOff>203200</xdr:colOff>
      <xdr:row>62</xdr:row>
      <xdr:rowOff>82541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6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92718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26875</xdr:rowOff>
    </xdr:from>
    <xdr:to>
      <xdr:col>64</xdr:col>
      <xdr:colOff>152400</xdr:colOff>
      <xdr:row>61</xdr:row>
      <xdr:rowOff>128475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138652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53680</xdr:rowOff>
    </xdr:from>
    <xdr:to>
      <xdr:col>81</xdr:col>
      <xdr:colOff>95250</xdr:colOff>
      <xdr:row>64</xdr:row>
      <xdr:rowOff>155280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0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25757</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9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22472</xdr:rowOff>
    </xdr:from>
    <xdr:to>
      <xdr:col>77</xdr:col>
      <xdr:colOff>95250</xdr:colOff>
      <xdr:row>64</xdr:row>
      <xdr:rowOff>124072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9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108849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08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169190</xdr:rowOff>
    </xdr:from>
    <xdr:to>
      <xdr:col>73</xdr:col>
      <xdr:colOff>44450</xdr:colOff>
      <xdr:row>64</xdr:row>
      <xdr:rowOff>99340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9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84117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05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109628</xdr:rowOff>
    </xdr:from>
    <xdr:to>
      <xdr:col>68</xdr:col>
      <xdr:colOff>203200</xdr:colOff>
      <xdr:row>64</xdr:row>
      <xdr:rowOff>39778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9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24555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99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86263</xdr:rowOff>
    </xdr:from>
    <xdr:to>
      <xdr:col>64</xdr:col>
      <xdr:colOff>152400</xdr:colOff>
      <xdr:row>64</xdr:row>
      <xdr:rowOff>16413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8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9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ピークを過ぎたことや、低利の地方債の割合が上がっていることから近年比率は低下してきていたが、令和５年度は、交付税措置率の高い元利償還金の減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引き続き、交付税措置のある地方債の優先活用や公債費の平準化により、公債費負担の軽減に努める。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153105</xdr:rowOff>
    </xdr:from>
    <xdr:to>
      <xdr:col>81</xdr:col>
      <xdr:colOff>44450</xdr:colOff>
      <xdr:row>43</xdr:row>
      <xdr:rowOff>162278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53855"/>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134355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162278</xdr:rowOff>
    </xdr:from>
    <xdr:to>
      <xdr:col>81</xdr:col>
      <xdr:colOff>133350</xdr:colOff>
      <xdr:row>43</xdr:row>
      <xdr:rowOff>162278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3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68032</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153105</xdr:rowOff>
    </xdr:from>
    <xdr:to>
      <xdr:col>81</xdr:col>
      <xdr:colOff>133350</xdr:colOff>
      <xdr:row>35</xdr:row>
      <xdr:rowOff>153105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131939</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4621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91722</xdr:rowOff>
    </xdr:from>
    <xdr:to>
      <xdr:col>77</xdr:col>
      <xdr:colOff>44450</xdr:colOff>
      <xdr:row>37</xdr:row>
      <xdr:rowOff>118533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4353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37</xdr:row>
      <xdr:rowOff>91722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30131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73378</xdr:rowOff>
    </xdr:from>
    <xdr:to>
      <xdr:col>73</xdr:col>
      <xdr:colOff>44450</xdr:colOff>
      <xdr:row>40</xdr:row>
      <xdr:rowOff>3528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159755</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129117</xdr:rowOff>
    </xdr:from>
    <xdr:to>
      <xdr:col>68</xdr:col>
      <xdr:colOff>152400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3013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81139</xdr:rowOff>
    </xdr:from>
    <xdr:to>
      <xdr:col>81</xdr:col>
      <xdr:colOff>95250</xdr:colOff>
      <xdr:row>38</xdr:row>
      <xdr:rowOff>11289</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97666</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40922</xdr:rowOff>
    </xdr:from>
    <xdr:to>
      <xdr:col>73</xdr:col>
      <xdr:colOff>44450</xdr:colOff>
      <xdr:row>37</xdr:row>
      <xdr:rowOff>142522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152699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78317</xdr:rowOff>
    </xdr:from>
    <xdr:to>
      <xdr:col>68</xdr:col>
      <xdr:colOff>203200</xdr:colOff>
      <xdr:row>37</xdr:row>
      <xdr:rowOff>8467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18644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計画的な執行による適切な水準の地方債残高の維持や職員数の減等に伴う退職手当負担見込額の減少、財政調整基金等の積み増しによる充当可能基金の増加などにより、比率は近年改善傾向にあり、令和５年度は地方債残高が減少したことなどから、</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今後も、将来負担に配慮しつつ地方債発行を行うなど、引き続き財政運営の適正化に努める。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36798</xdr:rowOff>
    </xdr:from>
    <xdr:to>
      <xdr:col>81</xdr:col>
      <xdr:colOff>44450</xdr:colOff>
      <xdr:row>22</xdr:row>
      <xdr:rowOff>46768</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608548"/>
          <a:ext cx="0" cy="1210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18845</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46768</xdr:rowOff>
    </xdr:from>
    <xdr:to>
      <xdr:col>81</xdr:col>
      <xdr:colOff>133350</xdr:colOff>
      <xdr:row>22</xdr:row>
      <xdr:rowOff>46768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1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123175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3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36798</xdr:rowOff>
    </xdr:from>
    <xdr:to>
      <xdr:col>81</xdr:col>
      <xdr:colOff>133350</xdr:colOff>
      <xdr:row>15</xdr:row>
      <xdr:rowOff>36798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6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114617</xdr:rowOff>
    </xdr:from>
    <xdr:to>
      <xdr:col>81</xdr:col>
      <xdr:colOff>44450</xdr:colOff>
      <xdr:row>15</xdr:row>
      <xdr:rowOff>147193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686367"/>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22718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280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50641</xdr:rowOff>
    </xdr:from>
    <xdr:to>
      <xdr:col>81</xdr:col>
      <xdr:colOff>95250</xdr:colOff>
      <xdr:row>19</xdr:row>
      <xdr:rowOff>152241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3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147193</xdr:rowOff>
    </xdr:from>
    <xdr:to>
      <xdr:col>77</xdr:col>
      <xdr:colOff>44450</xdr:colOff>
      <xdr:row>15</xdr:row>
      <xdr:rowOff>152622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71894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50038</xdr:rowOff>
    </xdr:from>
    <xdr:to>
      <xdr:col>77</xdr:col>
      <xdr:colOff>95250</xdr:colOff>
      <xdr:row>19</xdr:row>
      <xdr:rowOff>151638</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3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136415</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39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152622</xdr:rowOff>
    </xdr:from>
    <xdr:to>
      <xdr:col>72</xdr:col>
      <xdr:colOff>203200</xdr:colOff>
      <xdr:row>16</xdr:row>
      <xdr:rowOff>90361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724372"/>
          <a:ext cx="889000" cy="10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19272</xdr:rowOff>
    </xdr:from>
    <xdr:to>
      <xdr:col>73</xdr:col>
      <xdr:colOff>44450</xdr:colOff>
      <xdr:row>19</xdr:row>
      <xdr:rowOff>120872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2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105649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3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90361</xdr:rowOff>
    </xdr:from>
    <xdr:to>
      <xdr:col>68</xdr:col>
      <xdr:colOff>152400</xdr:colOff>
      <xdr:row>16</xdr:row>
      <xdr:rowOff>124142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833561"/>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145955</xdr:rowOff>
    </xdr:from>
    <xdr:to>
      <xdr:col>68</xdr:col>
      <xdr:colOff>203200</xdr:colOff>
      <xdr:row>20</xdr:row>
      <xdr:rowOff>76105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4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60882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4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170688</xdr:rowOff>
    </xdr:from>
    <xdr:to>
      <xdr:col>64</xdr:col>
      <xdr:colOff>152400</xdr:colOff>
      <xdr:row>20</xdr:row>
      <xdr:rowOff>100838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4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85615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63817</xdr:rowOff>
    </xdr:from>
    <xdr:to>
      <xdr:col>81</xdr:col>
      <xdr:colOff>95250</xdr:colOff>
      <xdr:row>15</xdr:row>
      <xdr:rowOff>165417</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6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156544</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55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96393</xdr:rowOff>
    </xdr:from>
    <xdr:to>
      <xdr:col>77</xdr:col>
      <xdr:colOff>95250</xdr:colOff>
      <xdr:row>16</xdr:row>
      <xdr:rowOff>26543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36720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3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101822</xdr:rowOff>
    </xdr:from>
    <xdr:to>
      <xdr:col>73</xdr:col>
      <xdr:colOff>44450</xdr:colOff>
      <xdr:row>16</xdr:row>
      <xdr:rowOff>31972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6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42149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39561</xdr:rowOff>
    </xdr:from>
    <xdr:to>
      <xdr:col>68</xdr:col>
      <xdr:colOff>203200</xdr:colOff>
      <xdr:row>16</xdr:row>
      <xdr:rowOff>141161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151338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5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73342</xdr:rowOff>
    </xdr:from>
    <xdr:to>
      <xdr:col>64</xdr:col>
      <xdr:colOff>152400</xdr:colOff>
      <xdr:row>17</xdr:row>
      <xdr:rowOff>3492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13669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8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1,312,298
1,296,344
5,675.92
765,414,818
740,769,253
5,247,092
363,639,715
972,070,523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60"/>
            </a:lnSpc>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ピークであった退職者数の減少による退職手当の減や職員数の減少による職員給の減によって、人件費に係る経常収支比率は低下傾向である中、令和５年度は、定年引上げの経過措置に伴う退職手当の減などにより大幅に低下した。（令和３年度は地方交付税や臨時財政対策債が増加したため、経常収支比率が大幅に低下した。）</a:t>
          </a:r>
          <a:endParaRPr kumimoji="1" lang="en-US" altLang="ja-JP" sz="1300">
            <a:latin typeface="ＭＳ Ｐゴシック" panose="020B0600070205080204" pitchFamily="50" charset="-128"/>
            <a:ea typeface="ＭＳ Ｐゴシック" panose="020B0600070205080204" pitchFamily="50" charset="-128"/>
          </a:endParaRPr>
        </a:p>
        <a:p>
          <a:pPr>
            <a:lnSpc>
              <a:spcPts val="1560"/>
            </a:lnSpc>
          </a:pPr>
          <a:r>
            <a:rPr kumimoji="1" lang="ja-JP" altLang="en-US" sz="1300">
              <a:latin typeface="ＭＳ Ｐゴシック" panose="020B0600070205080204" pitchFamily="50" charset="-128"/>
              <a:ea typeface="ＭＳ Ｐゴシック" panose="020B0600070205080204" pitchFamily="50" charset="-128"/>
            </a:rPr>
            <a:t>　今後も、職員定員の適正化や行政改革の取組みを通じて、総人件費の抑制に努める。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12700</xdr:rowOff>
    </xdr:from>
    <xdr:to>
      <xdr:col>24</xdr:col>
      <xdr:colOff>25400</xdr:colOff>
      <xdr:row>37</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70550"/>
          <a:ext cx="0" cy="704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37</xdr:row>
      <xdr:rowOff>31750</xdr:rowOff>
    </xdr:from>
    <xdr:to>
      <xdr:col>24</xdr:col>
      <xdr:colOff>114300</xdr:colOff>
      <xdr:row>37</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37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99077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12700</xdr:rowOff>
    </xdr:from>
    <xdr:to>
      <xdr:col>24</xdr:col>
      <xdr:colOff>114300</xdr:colOff>
      <xdr:row>33</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38</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18490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38</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2420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39</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2420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88900</xdr:rowOff>
    </xdr:from>
    <xdr:to>
      <xdr:col>11</xdr:col>
      <xdr:colOff>9525</xdr:colOff>
      <xdr:row>40</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775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95250</xdr:rowOff>
    </xdr:from>
    <xdr:to>
      <xdr:col>20</xdr:col>
      <xdr:colOff>38100</xdr:colOff>
      <xdr:row>39</xdr:row>
      <xdr:rowOff>25400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10177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38100</xdr:rowOff>
    </xdr:from>
    <xdr:to>
      <xdr:col>11</xdr:col>
      <xdr:colOff>60325</xdr:colOff>
      <xdr:row>39</xdr:row>
      <xdr:rowOff>139700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124477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19050</xdr:rowOff>
    </xdr:from>
    <xdr:to>
      <xdr:col>6</xdr:col>
      <xdr:colOff>171450</xdr:colOff>
      <xdr:row>40</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105427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基本方針等に基づき、徹底した事務事業の見直しに努めた結果、物件費は概ね横ばいで推移していたが、令和５年度は、庁内ネットワークシステムの更新などにより、物件費に係る経常収支比率は上昇した。</a:t>
          </a:r>
        </a:p>
        <a:p>
          <a:r>
            <a:rPr kumimoji="1" lang="ja-JP" altLang="en-US" sz="1300">
              <a:latin typeface="ＭＳ Ｐゴシック" panose="020B0600070205080204" pitchFamily="50" charset="-128"/>
              <a:ea typeface="ＭＳ Ｐゴシック" panose="020B0600070205080204" pitchFamily="50" charset="-128"/>
            </a:rPr>
            <a:t>　今後も、経常的な経費など内部管理経費の更なる見直しにより節減に努める。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671800" y="25273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782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229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19050</xdr:rowOff>
    </xdr:from>
    <xdr:to>
      <xdr:col>74</xdr:col>
      <xdr:colOff>31750</xdr:colOff>
      <xdr:row>14</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105427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15</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004800" y="2413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障害者介護給付費等負担金や障がい児入所給付費等負担金、児童福祉施設入所措置費の増などにより、扶助費に係る経常収支比率は上昇傾向にある。</a:t>
          </a: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165100</xdr:rowOff>
    </xdr:from>
    <xdr:to>
      <xdr:col>24</xdr:col>
      <xdr:colOff>25400</xdr:colOff>
      <xdr:row>60</xdr:row>
      <xdr:rowOff>50800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2519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80027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165100</xdr:rowOff>
    </xdr:from>
    <xdr:to>
      <xdr:col>24</xdr:col>
      <xdr:colOff>114300</xdr:colOff>
      <xdr:row>53</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60</xdr:row>
      <xdr:rowOff>50800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3987800" y="10280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59</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59</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2209800" y="1020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1022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その他の経費を占める主なものは維持補修費であり、概ね横ばいとなっている。</a:t>
          </a:r>
        </a:p>
        <a:p>
          <a:r>
            <a:rPr kumimoji="1" lang="ja-JP" altLang="en-US" sz="1300">
              <a:latin typeface="ＭＳ Ｐゴシック" panose="020B0600070205080204" pitchFamily="50" charset="-128"/>
              <a:ea typeface="ＭＳ Ｐゴシック" panose="020B0600070205080204" pitchFamily="50" charset="-128"/>
            </a:rPr>
            <a:t>　今後も、経費の平準化や効率化を図り抑制に努める。</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139717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24130</xdr:rowOff>
    </xdr:from>
    <xdr:to>
      <xdr:col>78</xdr:col>
      <xdr:colOff>69850</xdr:colOff>
      <xdr:row>53</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24130</xdr:rowOff>
    </xdr:from>
    <xdr:to>
      <xdr:col>73</xdr:col>
      <xdr:colOff>180975</xdr:colOff>
      <xdr:row>53</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3893800" y="9110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24130</xdr:rowOff>
    </xdr:from>
    <xdr:to>
      <xdr:col>69</xdr:col>
      <xdr:colOff>92075</xdr:colOff>
      <xdr:row>53</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10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144780</xdr:rowOff>
    </xdr:from>
    <xdr:to>
      <xdr:col>74</xdr:col>
      <xdr:colOff>31750</xdr:colOff>
      <xdr:row>53</xdr:row>
      <xdr:rowOff>74930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64770</xdr:rowOff>
    </xdr:from>
    <xdr:to>
      <xdr:col>69</xdr:col>
      <xdr:colOff>142875</xdr:colOff>
      <xdr:row>53</xdr:row>
      <xdr:rowOff>166370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5097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144780</xdr:rowOff>
    </xdr:from>
    <xdr:to>
      <xdr:col>65</xdr:col>
      <xdr:colOff>53975</xdr:colOff>
      <xdr:row>53</xdr:row>
      <xdr:rowOff>74930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85107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後期高齢者医療関係経費など、高齢化の進行等に伴う社会保障関係経費の増などにより、補助費等に係る経常収支比率は上昇傾向にある。</a:t>
          </a:r>
        </a:p>
        <a:p>
          <a:r>
            <a:rPr kumimoji="1" lang="ja-JP" altLang="en-US" sz="1300">
              <a:latin typeface="ＭＳ Ｐゴシック" panose="020B0600070205080204" pitchFamily="50" charset="-128"/>
              <a:ea typeface="ＭＳ Ｐゴシック" panose="020B0600070205080204" pitchFamily="50" charset="-128"/>
            </a:rPr>
            <a:t>　なお、県単独補助金等については、令和５年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月に策定した財政運営基本方針等に基づき、その必要性や効果等を十分精査し、継続して見直しを行っていく。</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156935</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956300"/>
          <a:ext cx="0" cy="1230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83457</xdr:rowOff>
    </xdr:from>
    <xdr:to>
      <xdr:col>82</xdr:col>
      <xdr:colOff>107950</xdr:colOff>
      <xdr:row>34</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5912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146249</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66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135164</xdr:rowOff>
    </xdr:from>
    <xdr:to>
      <xdr:col>78</xdr:col>
      <xdr:colOff>69850</xdr:colOff>
      <xdr:row>34</xdr:row>
      <xdr:rowOff>83457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5793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21772</xdr:rowOff>
    </xdr:from>
    <xdr:to>
      <xdr:col>78</xdr:col>
      <xdr:colOff>120650</xdr:colOff>
      <xdr:row>38</xdr:row>
      <xdr:rowOff>123372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108149</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135164</xdr:rowOff>
    </xdr:from>
    <xdr:to>
      <xdr:col>73</xdr:col>
      <xdr:colOff>180975</xdr:colOff>
      <xdr:row>34</xdr:row>
      <xdr:rowOff>116114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57930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73478</xdr:rowOff>
    </xdr:from>
    <xdr:to>
      <xdr:col>74</xdr:col>
      <xdr:colOff>31750</xdr:colOff>
      <xdr:row>38</xdr:row>
      <xdr:rowOff>3628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159855</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116114</xdr:rowOff>
    </xdr:from>
    <xdr:to>
      <xdr:col>69</xdr:col>
      <xdr:colOff>92075</xdr:colOff>
      <xdr:row>34</xdr:row>
      <xdr:rowOff>116114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5945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160565</xdr:rowOff>
    </xdr:from>
    <xdr:to>
      <xdr:col>65</xdr:col>
      <xdr:colOff>53975</xdr:colOff>
      <xdr:row>38</xdr:row>
      <xdr:rowOff>90715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75492</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32657</xdr:rowOff>
    </xdr:from>
    <xdr:to>
      <xdr:col>78</xdr:col>
      <xdr:colOff>120650</xdr:colOff>
      <xdr:row>34</xdr:row>
      <xdr:rowOff>134257</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144434</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84364</xdr:rowOff>
    </xdr:from>
    <xdr:to>
      <xdr:col>74</xdr:col>
      <xdr:colOff>31750</xdr:colOff>
      <xdr:row>34</xdr:row>
      <xdr:rowOff>14514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24691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65314</xdr:rowOff>
    </xdr:from>
    <xdr:to>
      <xdr:col>69</xdr:col>
      <xdr:colOff>142875</xdr:colOff>
      <xdr:row>34</xdr:row>
      <xdr:rowOff>166914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5641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65314</xdr:rowOff>
    </xdr:from>
    <xdr:to>
      <xdr:col>65</xdr:col>
      <xdr:colOff>53975</xdr:colOff>
      <xdr:row>34</xdr:row>
      <xdr:rowOff>166914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5641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年度にピークを越えたため、平成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年度以降は低下傾向で推移している。（令和３年度は借換えを予定していた県債のうち、一部の借換えを中止したことにより償還額が増加したため、経常収支比率が上昇した。）</a:t>
          </a:r>
        </a:p>
        <a:p>
          <a:r>
            <a:rPr kumimoji="1" lang="ja-JP" altLang="en-US" sz="1300">
              <a:latin typeface="ＭＳ Ｐゴシック" panose="020B0600070205080204" pitchFamily="50" charset="-128"/>
              <a:ea typeface="ＭＳ Ｐゴシック" panose="020B0600070205080204" pitchFamily="50" charset="-128"/>
            </a:rPr>
            <a:t>　今後も借入期間や借入方法などの多様化や償還方法の工夫を図り、公債費の抑制・平準化に配慮していく。</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20864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38975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164391</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20864</xdr:rowOff>
    </xdr:from>
    <xdr:to>
      <xdr:col>24</xdr:col>
      <xdr:colOff>114300</xdr:colOff>
      <xdr:row>81</xdr:row>
      <xdr:rowOff>20864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78015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27000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40113</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68036</xdr:rowOff>
    </xdr:from>
    <xdr:to>
      <xdr:col>24</xdr:col>
      <xdr:colOff>76200</xdr:colOff>
      <xdr:row>77</xdr:row>
      <xdr:rowOff>169636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78015</xdr:rowOff>
    </xdr:from>
    <xdr:to>
      <xdr:col>19</xdr:col>
      <xdr:colOff>187325</xdr:colOff>
      <xdr:row>75</xdr:row>
      <xdr:rowOff>118835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27653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4535</xdr:rowOff>
    </xdr:from>
    <xdr:to>
      <xdr:col>15</xdr:col>
      <xdr:colOff>98425</xdr:colOff>
      <xdr:row>75</xdr:row>
      <xdr:rowOff>118835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2209800" y="12863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4535</xdr:rowOff>
    </xdr:from>
    <xdr:to>
      <xdr:col>11</xdr:col>
      <xdr:colOff>9525</xdr:colOff>
      <xdr:row>75</xdr:row>
      <xdr:rowOff>102507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2863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59871</xdr:rowOff>
    </xdr:from>
    <xdr:to>
      <xdr:col>6</xdr:col>
      <xdr:colOff>171450</xdr:colOff>
      <xdr:row>78</xdr:row>
      <xdr:rowOff>161471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146248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27215</xdr:rowOff>
    </xdr:from>
    <xdr:to>
      <xdr:col>20</xdr:col>
      <xdr:colOff>38100</xdr:colOff>
      <xdr:row>74</xdr:row>
      <xdr:rowOff>128815</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138992</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4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125185</xdr:rowOff>
    </xdr:from>
    <xdr:to>
      <xdr:col>11</xdr:col>
      <xdr:colOff>60325</xdr:colOff>
      <xdr:row>75</xdr:row>
      <xdr:rowOff>55335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65512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51707</xdr:rowOff>
    </xdr:from>
    <xdr:to>
      <xdr:col>6</xdr:col>
      <xdr:colOff>171450</xdr:colOff>
      <xdr:row>75</xdr:row>
      <xdr:rowOff>153307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163484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60"/>
            </a:lnSpc>
          </a:pPr>
          <a:r>
            <a:rPr kumimoji="1" lang="ja-JP" altLang="en-US" sz="1300">
              <a:latin typeface="ＭＳ Ｐゴシック" panose="020B0600070205080204" pitchFamily="50" charset="-128"/>
              <a:ea typeface="ＭＳ Ｐゴシック" panose="020B0600070205080204" pitchFamily="50" charset="-128"/>
            </a:rPr>
            <a:t>  高齢化の進行等による社会保障関係経費の増などの上昇要因がある一方で、県税収入や地方交付税の増などにより低下傾向であったが、令和５年度は、定年引上げの経過措置に伴う退職手当の減少等により低下している。（令和３年度は地方交付税や臨時財政対策債が増加したため、経常収支比率が大幅に低下した。）</a:t>
          </a:r>
        </a:p>
        <a:p>
          <a:pPr>
            <a:lnSpc>
              <a:spcPts val="1560"/>
            </a:lnSpc>
          </a:pPr>
          <a:r>
            <a:rPr kumimoji="1" lang="ja-JP" altLang="en-US" sz="1300">
              <a:latin typeface="ＭＳ Ｐゴシック" panose="020B0600070205080204" pitchFamily="50" charset="-128"/>
              <a:ea typeface="ＭＳ Ｐゴシック" panose="020B0600070205080204" pitchFamily="50" charset="-128"/>
            </a:rPr>
            <a:t>　今後とも、財政運営基本方針等に基づく、歳入歳出両面にわたる徹底した見直しに努める。</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86178</xdr:rowOff>
    </xdr:from>
    <xdr:to>
      <xdr:col>82</xdr:col>
      <xdr:colOff>107950</xdr:colOff>
      <xdr:row>81</xdr:row>
      <xdr:rowOff>4536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60202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148063</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4536</xdr:rowOff>
    </xdr:from>
    <xdr:to>
      <xdr:col>82</xdr:col>
      <xdr:colOff>196850</xdr:colOff>
      <xdr:row>81</xdr:row>
      <xdr:rowOff>4536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86178</xdr:rowOff>
    </xdr:from>
    <xdr:to>
      <xdr:col>82</xdr:col>
      <xdr:colOff>196850</xdr:colOff>
      <xdr:row>73</xdr:row>
      <xdr:rowOff>86178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4535</xdr:rowOff>
    </xdr:from>
    <xdr:to>
      <xdr:col>82</xdr:col>
      <xdr:colOff>107950</xdr:colOff>
      <xdr:row>76</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863285"/>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29028</xdr:rowOff>
    </xdr:from>
    <xdr:to>
      <xdr:col>78</xdr:col>
      <xdr:colOff>69850</xdr:colOff>
      <xdr:row>76</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373428"/>
          <a:ext cx="889000" cy="6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59871</xdr:rowOff>
    </xdr:from>
    <xdr:to>
      <xdr:col>78</xdr:col>
      <xdr:colOff>120650</xdr:colOff>
      <xdr:row>78</xdr:row>
      <xdr:rowOff>161471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146248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29028</xdr:rowOff>
    </xdr:from>
    <xdr:to>
      <xdr:col>73</xdr:col>
      <xdr:colOff>180975</xdr:colOff>
      <xdr:row>76</xdr:row>
      <xdr:rowOff>143329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2373428"/>
          <a:ext cx="889000" cy="80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157843</xdr:rowOff>
    </xdr:from>
    <xdr:to>
      <xdr:col>74</xdr:col>
      <xdr:colOff>31750</xdr:colOff>
      <xdr:row>75</xdr:row>
      <xdr:rowOff>87993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284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72770</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3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143329</xdr:rowOff>
    </xdr:from>
    <xdr:to>
      <xdr:col>69</xdr:col>
      <xdr:colOff>92075</xdr:colOff>
      <xdr:row>77</xdr:row>
      <xdr:rowOff>86179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1735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170741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125185</xdr:rowOff>
    </xdr:from>
    <xdr:to>
      <xdr:col>82</xdr:col>
      <xdr:colOff>158750</xdr:colOff>
      <xdr:row>75</xdr:row>
      <xdr:rowOff>55335</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141712</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65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149679</xdr:rowOff>
    </xdr:from>
    <xdr:to>
      <xdr:col>78</xdr:col>
      <xdr:colOff>120650</xdr:colOff>
      <xdr:row>76</xdr:row>
      <xdr:rowOff>79829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90005</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71</xdr:row>
      <xdr:rowOff>149678</xdr:rowOff>
    </xdr:from>
    <xdr:to>
      <xdr:col>74</xdr:col>
      <xdr:colOff>31750</xdr:colOff>
      <xdr:row>72</xdr:row>
      <xdr:rowOff>79828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3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90005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0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92529</xdr:rowOff>
    </xdr:from>
    <xdr:to>
      <xdr:col>69</xdr:col>
      <xdr:colOff>142875</xdr:colOff>
      <xdr:row>77</xdr:row>
      <xdr:rowOff>22679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32855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35379</xdr:rowOff>
    </xdr:from>
    <xdr:to>
      <xdr:col>65</xdr:col>
      <xdr:colOff>53975</xdr:colOff>
      <xdr:row>77</xdr:row>
      <xdr:rowOff>136979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147156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74818</xdr:rowOff>
    </xdr:from>
    <xdr:to>
      <xdr:col>29</xdr:col>
      <xdr:colOff>127000</xdr:colOff>
      <xdr:row>18</xdr:row>
      <xdr:rowOff>16480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9843"/>
          <a:ext cx="0" cy="9703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160007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16480</xdr:rowOff>
    </xdr:from>
    <xdr:to>
      <xdr:col>30</xdr:col>
      <xdr:colOff>25400</xdr:colOff>
      <xdr:row>18</xdr:row>
      <xdr:rowOff>16480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50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161195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74818</xdr:rowOff>
    </xdr:from>
    <xdr:to>
      <xdr:col>30</xdr:col>
      <xdr:colOff>25400</xdr:colOff>
      <xdr:row>12</xdr:row>
      <xdr:rowOff>74818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91780</xdr:rowOff>
    </xdr:from>
    <xdr:to>
      <xdr:col>29</xdr:col>
      <xdr:colOff>127000</xdr:colOff>
      <xdr:row>13</xdr:row>
      <xdr:rowOff>117795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68255"/>
          <a:ext cx="647700" cy="2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60743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80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88666</xdr:rowOff>
    </xdr:from>
    <xdr:to>
      <xdr:col>29</xdr:col>
      <xdr:colOff>177800</xdr:colOff>
      <xdr:row>16</xdr:row>
      <xdr:rowOff>18816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8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117795</xdr:rowOff>
    </xdr:from>
    <xdr:to>
      <xdr:col>26</xdr:col>
      <xdr:colOff>50800</xdr:colOff>
      <xdr:row>14</xdr:row>
      <xdr:rowOff>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94270"/>
          <a:ext cx="698500" cy="5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47061</xdr:rowOff>
    </xdr:from>
    <xdr:to>
      <xdr:col>26</xdr:col>
      <xdr:colOff>101600</xdr:colOff>
      <xdr:row>15</xdr:row>
      <xdr:rowOff>148661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666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133438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5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386</xdr:rowOff>
    </xdr:from>
    <xdr:to>
      <xdr:col>22</xdr:col>
      <xdr:colOff>114300</xdr:colOff>
      <xdr:row>14</xdr:row>
      <xdr:rowOff>17760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48311"/>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148925</xdr:rowOff>
    </xdr:from>
    <xdr:to>
      <xdr:col>22</xdr:col>
      <xdr:colOff>165100</xdr:colOff>
      <xdr:row>16</xdr:row>
      <xdr:rowOff>79075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63852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15794</xdr:rowOff>
    </xdr:from>
    <xdr:to>
      <xdr:col>18</xdr:col>
      <xdr:colOff>177800</xdr:colOff>
      <xdr:row>14</xdr:row>
      <xdr:rowOff>17760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463719"/>
          <a:ext cx="6985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74676</xdr:rowOff>
    </xdr:from>
    <xdr:to>
      <xdr:col>19</xdr:col>
      <xdr:colOff>38100</xdr:colOff>
      <xdr:row>16</xdr:row>
      <xdr:rowOff>4826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9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161053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47518</xdr:rowOff>
    </xdr:from>
    <xdr:to>
      <xdr:col>15</xdr:col>
      <xdr:colOff>101600</xdr:colOff>
      <xdr:row>15</xdr:row>
      <xdr:rowOff>149118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6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40980</xdr:rowOff>
    </xdr:from>
    <xdr:to>
      <xdr:col>29</xdr:col>
      <xdr:colOff>177800</xdr:colOff>
      <xdr:row>13</xdr:row>
      <xdr:rowOff>142580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57507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6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66995</xdr:rowOff>
    </xdr:from>
    <xdr:to>
      <xdr:col>26</xdr:col>
      <xdr:colOff>101600</xdr:colOff>
      <xdr:row>13</xdr:row>
      <xdr:rowOff>168595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4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7322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1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121036</xdr:rowOff>
    </xdr:from>
    <xdr:to>
      <xdr:col>22</xdr:col>
      <xdr:colOff>165100</xdr:colOff>
      <xdr:row>14</xdr:row>
      <xdr:rowOff>51186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9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61363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6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138410</xdr:rowOff>
    </xdr:from>
    <xdr:to>
      <xdr:col>19</xdr:col>
      <xdr:colOff>38100</xdr:colOff>
      <xdr:row>14</xdr:row>
      <xdr:rowOff>68560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1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78737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136444</xdr:rowOff>
    </xdr:from>
    <xdr:to>
      <xdr:col>15</xdr:col>
      <xdr:colOff>101600</xdr:colOff>
      <xdr:row>14</xdr:row>
      <xdr:rowOff>66594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1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76771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8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45070</xdr:rowOff>
    </xdr:from>
    <xdr:to>
      <xdr:col>29</xdr:col>
      <xdr:colOff>127000</xdr:colOff>
      <xdr:row>38</xdr:row>
      <xdr:rowOff>79405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2520"/>
          <a:ext cx="0" cy="12344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51482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79405</xdr:rowOff>
    </xdr:from>
    <xdr:to>
      <xdr:col>30</xdr:col>
      <xdr:colOff>25400</xdr:colOff>
      <xdr:row>38</xdr:row>
      <xdr:rowOff>79405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470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131447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45070</xdr:rowOff>
    </xdr:from>
    <xdr:to>
      <xdr:col>30</xdr:col>
      <xdr:colOff>25400</xdr:colOff>
      <xdr:row>34</xdr:row>
      <xdr:rowOff>45070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2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140945</xdr:rowOff>
    </xdr:from>
    <xdr:to>
      <xdr:col>29</xdr:col>
      <xdr:colOff>127000</xdr:colOff>
      <xdr:row>37</xdr:row>
      <xdr:rowOff>152237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65645"/>
          <a:ext cx="647700" cy="1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321784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8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133807</xdr:rowOff>
    </xdr:from>
    <xdr:to>
      <xdr:col>29</xdr:col>
      <xdr:colOff>177800</xdr:colOff>
      <xdr:row>35</xdr:row>
      <xdr:rowOff>235407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44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14849</xdr:rowOff>
    </xdr:from>
    <xdr:to>
      <xdr:col>26</xdr:col>
      <xdr:colOff>50800</xdr:colOff>
      <xdr:row>37</xdr:row>
      <xdr:rowOff>152237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68099"/>
          <a:ext cx="698500" cy="308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184145</xdr:rowOff>
    </xdr:from>
    <xdr:to>
      <xdr:col>26</xdr:col>
      <xdr:colOff>101600</xdr:colOff>
      <xdr:row>35</xdr:row>
      <xdr:rowOff>285745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9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295922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6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14849</xdr:rowOff>
    </xdr:from>
    <xdr:to>
      <xdr:col>22</xdr:col>
      <xdr:colOff>114300</xdr:colOff>
      <xdr:row>37</xdr:row>
      <xdr:rowOff>255382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68099"/>
          <a:ext cx="698500" cy="41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255382</xdr:rowOff>
    </xdr:from>
    <xdr:to>
      <xdr:col>18</xdr:col>
      <xdr:colOff>177800</xdr:colOff>
      <xdr:row>37</xdr:row>
      <xdr:rowOff>289946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80082"/>
          <a:ext cx="6985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14341</xdr:rowOff>
    </xdr:from>
    <xdr:to>
      <xdr:col>19</xdr:col>
      <xdr:colOff>38100</xdr:colOff>
      <xdr:row>36</xdr:row>
      <xdr:rowOff>115941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967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126118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46436</xdr:rowOff>
    </xdr:from>
    <xdr:to>
      <xdr:col>15</xdr:col>
      <xdr:colOff>101600</xdr:colOff>
      <xdr:row>36</xdr:row>
      <xdr:rowOff>148036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9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158213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90145</xdr:rowOff>
    </xdr:from>
    <xdr:to>
      <xdr:col>29</xdr:col>
      <xdr:colOff>177800</xdr:colOff>
      <xdr:row>37</xdr:row>
      <xdr:rowOff>191745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1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62222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8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101437</xdr:rowOff>
    </xdr:from>
    <xdr:to>
      <xdr:col>26</xdr:col>
      <xdr:colOff>101600</xdr:colOff>
      <xdr:row>37</xdr:row>
      <xdr:rowOff>203037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2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187814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1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306949</xdr:rowOff>
    </xdr:from>
    <xdr:to>
      <xdr:col>22</xdr:col>
      <xdr:colOff>165100</xdr:colOff>
      <xdr:row>36</xdr:row>
      <xdr:rowOff>65649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1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50426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0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204582</xdr:rowOff>
    </xdr:from>
    <xdr:to>
      <xdr:col>19</xdr:col>
      <xdr:colOff>38100</xdr:colOff>
      <xdr:row>37</xdr:row>
      <xdr:rowOff>306182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29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290959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1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239146</xdr:rowOff>
    </xdr:from>
    <xdr:to>
      <xdr:col>15</xdr:col>
      <xdr:colOff>101600</xdr:colOff>
      <xdr:row>37</xdr:row>
      <xdr:rowOff>340746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6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325523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5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1,312,298
1,296,344
5,675.92
765,414,818
740,769,253
5,247,092
363,639,715
972,070,523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165017</xdr:rowOff>
    </xdr:from>
    <xdr:to>
      <xdr:col>24</xdr:col>
      <xdr:colOff>62865</xdr:colOff>
      <xdr:row>38</xdr:row>
      <xdr:rowOff>77292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08517"/>
          <a:ext cx="1270" cy="128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81119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59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77292</xdr:rowOff>
    </xdr:from>
    <xdr:to>
      <xdr:col>24</xdr:col>
      <xdr:colOff>152400</xdr:colOff>
      <xdr:row>38</xdr:row>
      <xdr:rowOff>77292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5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111694</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08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165017</xdr:rowOff>
    </xdr:from>
    <xdr:to>
      <xdr:col>24</xdr:col>
      <xdr:colOff>152400</xdr:colOff>
      <xdr:row>30</xdr:row>
      <xdr:rowOff>165017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0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127413</xdr:rowOff>
    </xdr:from>
    <xdr:to>
      <xdr:col>24</xdr:col>
      <xdr:colOff>63500</xdr:colOff>
      <xdr:row>32</xdr:row>
      <xdr:rowOff>145072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270913"/>
          <a:ext cx="838200" cy="36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162139</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914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12262</xdr:rowOff>
    </xdr:from>
    <xdr:to>
      <xdr:col>24</xdr:col>
      <xdr:colOff>114300</xdr:colOff>
      <xdr:row>35</xdr:row>
      <xdr:rowOff>113862</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127413</xdr:rowOff>
    </xdr:from>
    <xdr:to>
      <xdr:col>19</xdr:col>
      <xdr:colOff>177800</xdr:colOff>
      <xdr:row>31</xdr:row>
      <xdr:rowOff>33229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270913"/>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8375</xdr:rowOff>
    </xdr:from>
    <xdr:to>
      <xdr:col>20</xdr:col>
      <xdr:colOff>38100</xdr:colOff>
      <xdr:row>33</xdr:row>
      <xdr:rowOff>109975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566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101102</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85095" y="575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33229</xdr:rowOff>
    </xdr:from>
    <xdr:to>
      <xdr:col>15</xdr:col>
      <xdr:colOff>50800</xdr:colOff>
      <xdr:row>32</xdr:row>
      <xdr:rowOff>16656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348179"/>
          <a:ext cx="889000" cy="1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137363</xdr:rowOff>
    </xdr:from>
    <xdr:to>
      <xdr:col>15</xdr:col>
      <xdr:colOff>101600</xdr:colOff>
      <xdr:row>34</xdr:row>
      <xdr:rowOff>67513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579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58640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88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88379</xdr:rowOff>
    </xdr:from>
    <xdr:to>
      <xdr:col>10</xdr:col>
      <xdr:colOff>114300</xdr:colOff>
      <xdr:row>32</xdr:row>
      <xdr:rowOff>16656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5403329"/>
          <a:ext cx="889000" cy="9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64611</xdr:rowOff>
    </xdr:from>
    <xdr:to>
      <xdr:col>10</xdr:col>
      <xdr:colOff>165100</xdr:colOff>
      <xdr:row>33</xdr:row>
      <xdr:rowOff>166211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572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157338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81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30550</xdr:rowOff>
    </xdr:from>
    <xdr:to>
      <xdr:col>6</xdr:col>
      <xdr:colOff>38100</xdr:colOff>
      <xdr:row>33</xdr:row>
      <xdr:rowOff>132150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568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123277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578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94272</xdr:rowOff>
    </xdr:from>
    <xdr:to>
      <xdr:col>24</xdr:col>
      <xdr:colOff>114300</xdr:colOff>
      <xdr:row>33</xdr:row>
      <xdr:rowOff>24422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5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117149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43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76613</xdr:rowOff>
    </xdr:from>
    <xdr:to>
      <xdr:col>20</xdr:col>
      <xdr:colOff>38100</xdr:colOff>
      <xdr:row>31</xdr:row>
      <xdr:rowOff>6763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2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23290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85095" y="4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153879</xdr:rowOff>
    </xdr:from>
    <xdr:to>
      <xdr:col>15</xdr:col>
      <xdr:colOff>101600</xdr:colOff>
      <xdr:row>31</xdr:row>
      <xdr:rowOff>84029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2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100556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07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137306</xdr:rowOff>
    </xdr:from>
    <xdr:to>
      <xdr:col>10</xdr:col>
      <xdr:colOff>165100</xdr:colOff>
      <xdr:row>32</xdr:row>
      <xdr:rowOff>67456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4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83983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22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37579</xdr:rowOff>
    </xdr:from>
    <xdr:to>
      <xdr:col>6</xdr:col>
      <xdr:colOff>38100</xdr:colOff>
      <xdr:row>31</xdr:row>
      <xdr:rowOff>139179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35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155706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12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3" name="直線コネクタ 92">
          <a:extLst>
            <a:ext uri="{FF2B5EF4-FFF2-40B4-BE49-F238E27FC236}">
              <a16:creationId xmlns:a16="http://schemas.microsoft.com/office/drawing/2014/main" id="{00000000-0008-0000-0600-00005D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38038</xdr:rowOff>
    </xdr:from>
    <xdr:to>
      <xdr:col>24</xdr:col>
      <xdr:colOff>62865</xdr:colOff>
      <xdr:row>58</xdr:row>
      <xdr:rowOff>82485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81988"/>
          <a:ext cx="1270" cy="124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86312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82485</xdr:rowOff>
    </xdr:from>
    <xdr:to>
      <xdr:col>24</xdr:col>
      <xdr:colOff>152400</xdr:colOff>
      <xdr:row>58</xdr:row>
      <xdr:rowOff>82485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2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156165</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38038</xdr:rowOff>
    </xdr:from>
    <xdr:to>
      <xdr:col>24</xdr:col>
      <xdr:colOff>152400</xdr:colOff>
      <xdr:row>51</xdr:row>
      <xdr:rowOff>38038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8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99956</xdr:rowOff>
    </xdr:from>
    <xdr:to>
      <xdr:col>24</xdr:col>
      <xdr:colOff>63500</xdr:colOff>
      <xdr:row>57</xdr:row>
      <xdr:rowOff>37679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01156"/>
          <a:ext cx="8382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166017</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67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16140</xdr:rowOff>
    </xdr:from>
    <xdr:to>
      <xdr:col>24</xdr:col>
      <xdr:colOff>114300</xdr:colOff>
      <xdr:row>57</xdr:row>
      <xdr:rowOff>117740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99956</xdr:rowOff>
    </xdr:from>
    <xdr:to>
      <xdr:col>19</xdr:col>
      <xdr:colOff>177800</xdr:colOff>
      <xdr:row>57</xdr:row>
      <xdr:rowOff>49076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01156"/>
          <a:ext cx="889000" cy="1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108723</xdr:rowOff>
    </xdr:from>
    <xdr:to>
      <xdr:col>20</xdr:col>
      <xdr:colOff>38100</xdr:colOff>
      <xdr:row>56</xdr:row>
      <xdr:rowOff>38873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55400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3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49076</xdr:rowOff>
    </xdr:from>
    <xdr:to>
      <xdr:col>15</xdr:col>
      <xdr:colOff>50800</xdr:colOff>
      <xdr:row>57</xdr:row>
      <xdr:rowOff>96985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21726"/>
          <a:ext cx="889000" cy="4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147160</xdr:rowOff>
    </xdr:from>
    <xdr:to>
      <xdr:col>15</xdr:col>
      <xdr:colOff>101600</xdr:colOff>
      <xdr:row>57</xdr:row>
      <xdr:rowOff>77310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93837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5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96985</xdr:rowOff>
    </xdr:from>
    <xdr:to>
      <xdr:col>10</xdr:col>
      <xdr:colOff>114300</xdr:colOff>
      <xdr:row>58</xdr:row>
      <xdr:rowOff>70532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9635"/>
          <a:ext cx="889000" cy="1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61482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158329</xdr:rowOff>
    </xdr:from>
    <xdr:to>
      <xdr:col>24</xdr:col>
      <xdr:colOff>114300</xdr:colOff>
      <xdr:row>57</xdr:row>
      <xdr:rowOff>88479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9756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49156</xdr:rowOff>
    </xdr:from>
    <xdr:to>
      <xdr:col>20</xdr:col>
      <xdr:colOff>38100</xdr:colOff>
      <xdr:row>56</xdr:row>
      <xdr:rowOff>150756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141883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7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169726</xdr:rowOff>
    </xdr:from>
    <xdr:to>
      <xdr:col>15</xdr:col>
      <xdr:colOff>101600</xdr:colOff>
      <xdr:row>57</xdr:row>
      <xdr:rowOff>99876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91003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6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46185</xdr:rowOff>
    </xdr:from>
    <xdr:to>
      <xdr:col>10</xdr:col>
      <xdr:colOff>165100</xdr:colOff>
      <xdr:row>57</xdr:row>
      <xdr:rowOff>147785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164312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5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19732</xdr:rowOff>
    </xdr:from>
    <xdr:to>
      <xdr:col>6</xdr:col>
      <xdr:colOff>38100</xdr:colOff>
      <xdr:row>58</xdr:row>
      <xdr:rowOff>121332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137859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3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154369</xdr:rowOff>
    </xdr:from>
    <xdr:to>
      <xdr:col>24</xdr:col>
      <xdr:colOff>62865</xdr:colOff>
      <xdr:row>78</xdr:row>
      <xdr:rowOff>27687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55869"/>
          <a:ext cx="1270" cy="1244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101046</xdr:rowOff>
    </xdr:from>
    <xdr:ext cx="469744"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154369</xdr:rowOff>
    </xdr:from>
    <xdr:to>
      <xdr:col>24</xdr:col>
      <xdr:colOff>152400</xdr:colOff>
      <xdr:row>70</xdr:row>
      <xdr:rowOff>154369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5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27687</xdr:rowOff>
    </xdr:from>
    <xdr:to>
      <xdr:col>24</xdr:col>
      <xdr:colOff>63500</xdr:colOff>
      <xdr:row>78</xdr:row>
      <xdr:rowOff>27687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00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95013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43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72136</xdr:rowOff>
    </xdr:from>
    <xdr:to>
      <xdr:col>24</xdr:col>
      <xdr:colOff>114300</xdr:colOff>
      <xdr:row>74</xdr:row>
      <xdr:rowOff>2286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58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27687</xdr:rowOff>
    </xdr:from>
    <xdr:to>
      <xdr:col>19</xdr:col>
      <xdr:colOff>177800</xdr:colOff>
      <xdr:row>78</xdr:row>
      <xdr:rowOff>88075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00787"/>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59563</xdr:rowOff>
    </xdr:from>
    <xdr:to>
      <xdr:col>20</xdr:col>
      <xdr:colOff>38100</xdr:colOff>
      <xdr:row>73</xdr:row>
      <xdr:rowOff>161163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25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6240</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3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62167</xdr:rowOff>
    </xdr:from>
    <xdr:to>
      <xdr:col>15</xdr:col>
      <xdr:colOff>50800</xdr:colOff>
      <xdr:row>78</xdr:row>
      <xdr:rowOff>88075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35267"/>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33655</xdr:rowOff>
    </xdr:from>
    <xdr:to>
      <xdr:col>15</xdr:col>
      <xdr:colOff>101600</xdr:colOff>
      <xdr:row>74</xdr:row>
      <xdr:rowOff>135255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151782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4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23685</xdr:rowOff>
    </xdr:from>
    <xdr:to>
      <xdr:col>10</xdr:col>
      <xdr:colOff>114300</xdr:colOff>
      <xdr:row>78</xdr:row>
      <xdr:rowOff>62167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96785"/>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93472</xdr:rowOff>
    </xdr:from>
    <xdr:to>
      <xdr:col>10</xdr:col>
      <xdr:colOff>165100</xdr:colOff>
      <xdr:row>75</xdr:row>
      <xdr:rowOff>23622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40149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5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13652</xdr:rowOff>
    </xdr:from>
    <xdr:to>
      <xdr:col>6</xdr:col>
      <xdr:colOff>38100</xdr:colOff>
      <xdr:row>76</xdr:row>
      <xdr:rowOff>115252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131780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148337</xdr:rowOff>
    </xdr:from>
    <xdr:to>
      <xdr:col>24</xdr:col>
      <xdr:colOff>114300</xdr:colOff>
      <xdr:row>78</xdr:row>
      <xdr:rowOff>78487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63264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148337</xdr:rowOff>
    </xdr:from>
    <xdr:to>
      <xdr:col>20</xdr:col>
      <xdr:colOff>38100</xdr:colOff>
      <xdr:row>78</xdr:row>
      <xdr:rowOff>78487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69614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37275</xdr:rowOff>
    </xdr:from>
    <xdr:to>
      <xdr:col>15</xdr:col>
      <xdr:colOff>101600</xdr:colOff>
      <xdr:row>78</xdr:row>
      <xdr:rowOff>138875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130002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11367</xdr:rowOff>
    </xdr:from>
    <xdr:to>
      <xdr:col>10</xdr:col>
      <xdr:colOff>165100</xdr:colOff>
      <xdr:row>78</xdr:row>
      <xdr:rowOff>112967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104094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144335</xdr:rowOff>
    </xdr:from>
    <xdr:to>
      <xdr:col>6</xdr:col>
      <xdr:colOff>38100</xdr:colOff>
      <xdr:row>78</xdr:row>
      <xdr:rowOff>74485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65612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116763</xdr:rowOff>
    </xdr:from>
    <xdr:to>
      <xdr:col>24</xdr:col>
      <xdr:colOff>62865</xdr:colOff>
      <xdr:row>99</xdr:row>
      <xdr:rowOff>90094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47263"/>
          <a:ext cx="127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93921</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90094</xdr:rowOff>
    </xdr:from>
    <xdr:to>
      <xdr:col>24</xdr:col>
      <xdr:colOff>152400</xdr:colOff>
      <xdr:row>99</xdr:row>
      <xdr:rowOff>90094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63440</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116763</xdr:rowOff>
    </xdr:from>
    <xdr:to>
      <xdr:col>24</xdr:col>
      <xdr:colOff>152400</xdr:colOff>
      <xdr:row>90</xdr:row>
      <xdr:rowOff>116763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4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116763</xdr:rowOff>
    </xdr:from>
    <xdr:to>
      <xdr:col>24</xdr:col>
      <xdr:colOff>63500</xdr:colOff>
      <xdr:row>91</xdr:row>
      <xdr:rowOff>39878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547263"/>
          <a:ext cx="838200" cy="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152061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39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2184</xdr:rowOff>
    </xdr:from>
    <xdr:to>
      <xdr:col>24</xdr:col>
      <xdr:colOff>114300</xdr:colOff>
      <xdr:row>96</xdr:row>
      <xdr:rowOff>103784</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46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39878</xdr:rowOff>
    </xdr:from>
    <xdr:to>
      <xdr:col>19</xdr:col>
      <xdr:colOff>177800</xdr:colOff>
      <xdr:row>91</xdr:row>
      <xdr:rowOff>89179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5641828"/>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134086</xdr:rowOff>
    </xdr:from>
    <xdr:to>
      <xdr:col>20</xdr:col>
      <xdr:colOff>38100</xdr:colOff>
      <xdr:row>96</xdr:row>
      <xdr:rowOff>64236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55363</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5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89179</xdr:rowOff>
    </xdr:from>
    <xdr:to>
      <xdr:col>15</xdr:col>
      <xdr:colOff>50800</xdr:colOff>
      <xdr:row>91</xdr:row>
      <xdr:rowOff>153188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69112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170281</xdr:rowOff>
    </xdr:from>
    <xdr:to>
      <xdr:col>15</xdr:col>
      <xdr:colOff>101600</xdr:colOff>
      <xdr:row>96</xdr:row>
      <xdr:rowOff>100431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91558</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153188</xdr:rowOff>
    </xdr:from>
    <xdr:to>
      <xdr:col>10</xdr:col>
      <xdr:colOff>114300</xdr:colOff>
      <xdr:row>92</xdr:row>
      <xdr:rowOff>47346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575513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31674</xdr:rowOff>
    </xdr:from>
    <xdr:to>
      <xdr:col>10</xdr:col>
      <xdr:colOff>165100</xdr:colOff>
      <xdr:row>96</xdr:row>
      <xdr:rowOff>133274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44780</xdr:rowOff>
    </xdr:from>
    <xdr:to>
      <xdr:col>6</xdr:col>
      <xdr:colOff>38100</xdr:colOff>
      <xdr:row>96</xdr:row>
      <xdr:rowOff>146380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137507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65963</xdr:rowOff>
    </xdr:from>
    <xdr:to>
      <xdr:col>24</xdr:col>
      <xdr:colOff>114300</xdr:colOff>
      <xdr:row>90</xdr:row>
      <xdr:rowOff>167563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4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18990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4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160528</xdr:rowOff>
    </xdr:from>
    <xdr:to>
      <xdr:col>20</xdr:col>
      <xdr:colOff>38100</xdr:colOff>
      <xdr:row>91</xdr:row>
      <xdr:rowOff>90678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107205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53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38379</xdr:rowOff>
    </xdr:from>
    <xdr:to>
      <xdr:col>15</xdr:col>
      <xdr:colOff>101600</xdr:colOff>
      <xdr:row>91</xdr:row>
      <xdr:rowOff>139979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6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156506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4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102388</xdr:rowOff>
    </xdr:from>
    <xdr:to>
      <xdr:col>10</xdr:col>
      <xdr:colOff>165100</xdr:colOff>
      <xdr:row>92</xdr:row>
      <xdr:rowOff>32538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5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49065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4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167996</xdr:rowOff>
    </xdr:from>
    <xdr:to>
      <xdr:col>6</xdr:col>
      <xdr:colOff>38100</xdr:colOff>
      <xdr:row>92</xdr:row>
      <xdr:rowOff>98146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57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114673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5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98838</xdr:rowOff>
    </xdr:from>
    <xdr:to>
      <xdr:col>54</xdr:col>
      <xdr:colOff>189865</xdr:colOff>
      <xdr:row>34</xdr:row>
      <xdr:rowOff>125394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13788"/>
          <a:ext cx="1270" cy="540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129221</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59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125394</xdr:rowOff>
    </xdr:from>
    <xdr:to>
      <xdr:col>55</xdr:col>
      <xdr:colOff>88900</xdr:colOff>
      <xdr:row>34</xdr:row>
      <xdr:rowOff>125394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9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45515</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18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98838</xdr:rowOff>
    </xdr:from>
    <xdr:to>
      <xdr:col>55</xdr:col>
      <xdr:colOff>88900</xdr:colOff>
      <xdr:row>31</xdr:row>
      <xdr:rowOff>98838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1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127298</xdr:rowOff>
    </xdr:from>
    <xdr:to>
      <xdr:col>55</xdr:col>
      <xdr:colOff>0</xdr:colOff>
      <xdr:row>34</xdr:row>
      <xdr:rowOff>125394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613698"/>
          <a:ext cx="838200" cy="3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40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69469</xdr:rowOff>
    </xdr:from>
    <xdr:to>
      <xdr:col>55</xdr:col>
      <xdr:colOff>50800</xdr:colOff>
      <xdr:row>32</xdr:row>
      <xdr:rowOff>171069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55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127298</xdr:rowOff>
    </xdr:from>
    <xdr:to>
      <xdr:col>50</xdr:col>
      <xdr:colOff>114300</xdr:colOff>
      <xdr:row>34</xdr:row>
      <xdr:rowOff>1263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613698"/>
          <a:ext cx="889000" cy="2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116465</xdr:rowOff>
    </xdr:from>
    <xdr:to>
      <xdr:col>50</xdr:col>
      <xdr:colOff>165100</xdr:colOff>
      <xdr:row>30</xdr:row>
      <xdr:rowOff>46615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0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63142</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48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1263</xdr:rowOff>
    </xdr:from>
    <xdr:to>
      <xdr:col>45</xdr:col>
      <xdr:colOff>177800</xdr:colOff>
      <xdr:row>34</xdr:row>
      <xdr:rowOff>37706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30563"/>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142221</xdr:rowOff>
    </xdr:from>
    <xdr:to>
      <xdr:col>46</xdr:col>
      <xdr:colOff>38100</xdr:colOff>
      <xdr:row>30</xdr:row>
      <xdr:rowOff>72371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1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88898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488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37706</xdr:rowOff>
    </xdr:from>
    <xdr:to>
      <xdr:col>41</xdr:col>
      <xdr:colOff>50800</xdr:colOff>
      <xdr:row>38</xdr:row>
      <xdr:rowOff>50622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67006"/>
          <a:ext cx="889000" cy="6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122333</xdr:rowOff>
    </xdr:from>
    <xdr:to>
      <xdr:col>41</xdr:col>
      <xdr:colOff>101600</xdr:colOff>
      <xdr:row>32</xdr:row>
      <xdr:rowOff>52483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43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69010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21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67735</xdr:rowOff>
    </xdr:from>
    <xdr:to>
      <xdr:col>36</xdr:col>
      <xdr:colOff>165100</xdr:colOff>
      <xdr:row>36</xdr:row>
      <xdr:rowOff>169335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14412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0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74594</xdr:rowOff>
    </xdr:from>
    <xdr:to>
      <xdr:col>55</xdr:col>
      <xdr:colOff>50800</xdr:colOff>
      <xdr:row>35</xdr:row>
      <xdr:rowOff>4744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160971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1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76498</xdr:rowOff>
    </xdr:from>
    <xdr:to>
      <xdr:col>50</xdr:col>
      <xdr:colOff>165100</xdr:colOff>
      <xdr:row>33</xdr:row>
      <xdr:rowOff>6648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5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169225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65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121913</xdr:rowOff>
    </xdr:from>
    <xdr:to>
      <xdr:col>46</xdr:col>
      <xdr:colOff>38100</xdr:colOff>
      <xdr:row>34</xdr:row>
      <xdr:rowOff>52063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43190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7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158356</xdr:rowOff>
    </xdr:from>
    <xdr:to>
      <xdr:col>41</xdr:col>
      <xdr:colOff>101600</xdr:colOff>
      <xdr:row>34</xdr:row>
      <xdr:rowOff>88506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79633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0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171272</xdr:rowOff>
    </xdr:from>
    <xdr:to>
      <xdr:col>36</xdr:col>
      <xdr:colOff>165100</xdr:colOff>
      <xdr:row>38</xdr:row>
      <xdr:rowOff>101422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92549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130001</xdr:rowOff>
    </xdr:from>
    <xdr:to>
      <xdr:col>54</xdr:col>
      <xdr:colOff>189865</xdr:colOff>
      <xdr:row>58</xdr:row>
      <xdr:rowOff>140026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02501"/>
          <a:ext cx="1270" cy="138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143853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140026</xdr:rowOff>
    </xdr:from>
    <xdr:to>
      <xdr:col>55</xdr:col>
      <xdr:colOff>88900</xdr:colOff>
      <xdr:row>58</xdr:row>
      <xdr:rowOff>140026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76678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130001</xdr:rowOff>
    </xdr:from>
    <xdr:to>
      <xdr:col>55</xdr:col>
      <xdr:colOff>88900</xdr:colOff>
      <xdr:row>50</xdr:row>
      <xdr:rowOff>130001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66385</xdr:rowOff>
    </xdr:from>
    <xdr:to>
      <xdr:col>55</xdr:col>
      <xdr:colOff>0</xdr:colOff>
      <xdr:row>55</xdr:row>
      <xdr:rowOff>38104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153235"/>
          <a:ext cx="838200" cy="3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111218</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19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132791</xdr:rowOff>
    </xdr:from>
    <xdr:to>
      <xdr:col>55</xdr:col>
      <xdr:colOff>50800</xdr:colOff>
      <xdr:row>54</xdr:row>
      <xdr:rowOff>62941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2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124416</xdr:rowOff>
    </xdr:from>
    <xdr:to>
      <xdr:col>50</xdr:col>
      <xdr:colOff>114300</xdr:colOff>
      <xdr:row>55</xdr:row>
      <xdr:rowOff>38104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211266"/>
          <a:ext cx="889000" cy="25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154802</xdr:rowOff>
    </xdr:from>
    <xdr:to>
      <xdr:col>50</xdr:col>
      <xdr:colOff>165100</xdr:colOff>
      <xdr:row>54</xdr:row>
      <xdr:rowOff>84952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24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101479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0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124416</xdr:rowOff>
    </xdr:from>
    <xdr:to>
      <xdr:col>45</xdr:col>
      <xdr:colOff>177800</xdr:colOff>
      <xdr:row>54</xdr:row>
      <xdr:rowOff>121738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211266"/>
          <a:ext cx="889000" cy="16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152908</xdr:rowOff>
    </xdr:from>
    <xdr:to>
      <xdr:col>46</xdr:col>
      <xdr:colOff>38100</xdr:colOff>
      <xdr:row>53</xdr:row>
      <xdr:rowOff>83058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0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99585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88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121738</xdr:rowOff>
    </xdr:from>
    <xdr:to>
      <xdr:col>41</xdr:col>
      <xdr:colOff>50800</xdr:colOff>
      <xdr:row>56</xdr:row>
      <xdr:rowOff>3944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380038"/>
          <a:ext cx="889000" cy="2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91218</xdr:rowOff>
    </xdr:from>
    <xdr:to>
      <xdr:col>41</xdr:col>
      <xdr:colOff>101600</xdr:colOff>
      <xdr:row>53</xdr:row>
      <xdr:rowOff>21368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00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37895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87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40143</xdr:rowOff>
    </xdr:from>
    <xdr:to>
      <xdr:col>36</xdr:col>
      <xdr:colOff>165100</xdr:colOff>
      <xdr:row>53</xdr:row>
      <xdr:rowOff>141743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1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158270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89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15585</xdr:rowOff>
    </xdr:from>
    <xdr:to>
      <xdr:col>55</xdr:col>
      <xdr:colOff>50800</xdr:colOff>
      <xdr:row>53</xdr:row>
      <xdr:rowOff>117185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1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38462</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9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158754</xdr:rowOff>
    </xdr:from>
    <xdr:to>
      <xdr:col>50</xdr:col>
      <xdr:colOff>165100</xdr:colOff>
      <xdr:row>55</xdr:row>
      <xdr:rowOff>88904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4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80031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50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73616</xdr:rowOff>
    </xdr:from>
    <xdr:to>
      <xdr:col>46</xdr:col>
      <xdr:colOff>38100</xdr:colOff>
      <xdr:row>54</xdr:row>
      <xdr:rowOff>3766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166343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70938</xdr:rowOff>
    </xdr:from>
    <xdr:to>
      <xdr:col>41</xdr:col>
      <xdr:colOff>101600</xdr:colOff>
      <xdr:row>55</xdr:row>
      <xdr:rowOff>1088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3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163665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124594</xdr:rowOff>
    </xdr:from>
    <xdr:to>
      <xdr:col>36</xdr:col>
      <xdr:colOff>165100</xdr:colOff>
      <xdr:row>56</xdr:row>
      <xdr:rowOff>54744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5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45871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52946</xdr:rowOff>
    </xdr:from>
    <xdr:to>
      <xdr:col>54</xdr:col>
      <xdr:colOff>189865</xdr:colOff>
      <xdr:row>79</xdr:row>
      <xdr:rowOff>126098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25896"/>
          <a:ext cx="127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129925</xdr:rowOff>
    </xdr:from>
    <xdr:ext cx="469744"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126098</xdr:rowOff>
    </xdr:from>
    <xdr:to>
      <xdr:col>55</xdr:col>
      <xdr:colOff>88900</xdr:colOff>
      <xdr:row>79</xdr:row>
      <xdr:rowOff>126098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7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171073</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52946</xdr:rowOff>
    </xdr:from>
    <xdr:to>
      <xdr:col>55</xdr:col>
      <xdr:colOff>88900</xdr:colOff>
      <xdr:row>71</xdr:row>
      <xdr:rowOff>52946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2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75654</xdr:rowOff>
    </xdr:from>
    <xdr:to>
      <xdr:col>55</xdr:col>
      <xdr:colOff>0</xdr:colOff>
      <xdr:row>77</xdr:row>
      <xdr:rowOff>36410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105854"/>
          <a:ext cx="838200" cy="1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166146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681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143269</xdr:rowOff>
    </xdr:from>
    <xdr:to>
      <xdr:col>55</xdr:col>
      <xdr:colOff>50800</xdr:colOff>
      <xdr:row>75</xdr:row>
      <xdr:rowOff>73419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77939</xdr:rowOff>
    </xdr:from>
    <xdr:to>
      <xdr:col>50</xdr:col>
      <xdr:colOff>114300</xdr:colOff>
      <xdr:row>77</xdr:row>
      <xdr:rowOff>36410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108139"/>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33655</xdr:rowOff>
    </xdr:from>
    <xdr:to>
      <xdr:col>50</xdr:col>
      <xdr:colOff>165100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151782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4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77939</xdr:rowOff>
    </xdr:from>
    <xdr:to>
      <xdr:col>45</xdr:col>
      <xdr:colOff>177800</xdr:colOff>
      <xdr:row>76</xdr:row>
      <xdr:rowOff>158598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108139"/>
          <a:ext cx="889000" cy="8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147041</xdr:rowOff>
    </xdr:from>
    <xdr:to>
      <xdr:col>46</xdr:col>
      <xdr:colOff>38100</xdr:colOff>
      <xdr:row>74</xdr:row>
      <xdr:rowOff>77191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93718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158598</xdr:rowOff>
    </xdr:from>
    <xdr:to>
      <xdr:col>41</xdr:col>
      <xdr:colOff>50800</xdr:colOff>
      <xdr:row>77</xdr:row>
      <xdr:rowOff>106096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188798"/>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99720</xdr:rowOff>
    </xdr:from>
    <xdr:to>
      <xdr:col>41</xdr:col>
      <xdr:colOff>101600</xdr:colOff>
      <xdr:row>74</xdr:row>
      <xdr:rowOff>29870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46397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117856</xdr:rowOff>
    </xdr:from>
    <xdr:to>
      <xdr:col>36</xdr:col>
      <xdr:colOff>165100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24854</xdr:rowOff>
    </xdr:from>
    <xdr:to>
      <xdr:col>55</xdr:col>
      <xdr:colOff>50800</xdr:colOff>
      <xdr:row>76</xdr:row>
      <xdr:rowOff>126454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0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3281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157060</xdr:rowOff>
    </xdr:from>
    <xdr:to>
      <xdr:col>50</xdr:col>
      <xdr:colOff>165100</xdr:colOff>
      <xdr:row>77</xdr:row>
      <xdr:rowOff>87210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78337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2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27139</xdr:rowOff>
    </xdr:from>
    <xdr:to>
      <xdr:col>46</xdr:col>
      <xdr:colOff>38100</xdr:colOff>
      <xdr:row>76</xdr:row>
      <xdr:rowOff>128739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0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119866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5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107798</xdr:rowOff>
    </xdr:from>
    <xdr:to>
      <xdr:col>41</xdr:col>
      <xdr:colOff>101600</xdr:colOff>
      <xdr:row>77</xdr:row>
      <xdr:rowOff>37948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29075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55296</xdr:rowOff>
    </xdr:from>
    <xdr:to>
      <xdr:col>36</xdr:col>
      <xdr:colOff>165100</xdr:colOff>
      <xdr:row>77</xdr:row>
      <xdr:rowOff>156896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148023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169464</xdr:rowOff>
    </xdr:from>
    <xdr:to>
      <xdr:col>54</xdr:col>
      <xdr:colOff>189865</xdr:colOff>
      <xdr:row>98</xdr:row>
      <xdr:rowOff>40625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599964"/>
          <a:ext cx="1270" cy="124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44452</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40625</xdr:rowOff>
    </xdr:from>
    <xdr:to>
      <xdr:col>55</xdr:col>
      <xdr:colOff>88900</xdr:colOff>
      <xdr:row>98</xdr:row>
      <xdr:rowOff>40625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4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116141</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169464</xdr:rowOff>
    </xdr:from>
    <xdr:to>
      <xdr:col>55</xdr:col>
      <xdr:colOff>88900</xdr:colOff>
      <xdr:row>90</xdr:row>
      <xdr:rowOff>169464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59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77201</xdr:rowOff>
    </xdr:from>
    <xdr:to>
      <xdr:col>55</xdr:col>
      <xdr:colOff>0</xdr:colOff>
      <xdr:row>92</xdr:row>
      <xdr:rowOff>114050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5679151"/>
          <a:ext cx="838200" cy="2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68242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18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89815</xdr:rowOff>
    </xdr:from>
    <xdr:to>
      <xdr:col>55</xdr:col>
      <xdr:colOff>50800</xdr:colOff>
      <xdr:row>95</xdr:row>
      <xdr:rowOff>19965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2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4826</xdr:rowOff>
    </xdr:from>
    <xdr:to>
      <xdr:col>50</xdr:col>
      <xdr:colOff>114300</xdr:colOff>
      <xdr:row>92</xdr:row>
      <xdr:rowOff>114050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5606776"/>
          <a:ext cx="889000" cy="28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72944</xdr:rowOff>
    </xdr:from>
    <xdr:to>
      <xdr:col>50</xdr:col>
      <xdr:colOff>165100</xdr:colOff>
      <xdr:row>96</xdr:row>
      <xdr:rowOff>3094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36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165671</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4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4826</xdr:rowOff>
    </xdr:from>
    <xdr:to>
      <xdr:col>45</xdr:col>
      <xdr:colOff>177800</xdr:colOff>
      <xdr:row>93</xdr:row>
      <xdr:rowOff>29240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5606776"/>
          <a:ext cx="889000" cy="36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99826</xdr:rowOff>
    </xdr:from>
    <xdr:to>
      <xdr:col>46</xdr:col>
      <xdr:colOff>38100</xdr:colOff>
      <xdr:row>95</xdr:row>
      <xdr:rowOff>29976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21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21103</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3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29240</xdr:rowOff>
    </xdr:from>
    <xdr:to>
      <xdr:col>41</xdr:col>
      <xdr:colOff>50800</xdr:colOff>
      <xdr:row>93</xdr:row>
      <xdr:rowOff>111399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5974090"/>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155423</xdr:rowOff>
    </xdr:from>
    <xdr:to>
      <xdr:col>41</xdr:col>
      <xdr:colOff>101600</xdr:colOff>
      <xdr:row>95</xdr:row>
      <xdr:rowOff>85573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27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76700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3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58817</xdr:rowOff>
    </xdr:from>
    <xdr:to>
      <xdr:col>36</xdr:col>
      <xdr:colOff>165100</xdr:colOff>
      <xdr:row>95</xdr:row>
      <xdr:rowOff>160417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3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151544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26401</xdr:rowOff>
    </xdr:from>
    <xdr:to>
      <xdr:col>55</xdr:col>
      <xdr:colOff>50800</xdr:colOff>
      <xdr:row>91</xdr:row>
      <xdr:rowOff>128001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56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112778</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55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63250</xdr:rowOff>
    </xdr:from>
    <xdr:to>
      <xdr:col>50</xdr:col>
      <xdr:colOff>165100</xdr:colOff>
      <xdr:row>92</xdr:row>
      <xdr:rowOff>164850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5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9927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561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125476</xdr:rowOff>
    </xdr:from>
    <xdr:to>
      <xdr:col>46</xdr:col>
      <xdr:colOff>38100</xdr:colOff>
      <xdr:row>91</xdr:row>
      <xdr:rowOff>55626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55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72153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3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149890</xdr:rowOff>
    </xdr:from>
    <xdr:to>
      <xdr:col>41</xdr:col>
      <xdr:colOff>101600</xdr:colOff>
      <xdr:row>93</xdr:row>
      <xdr:rowOff>80040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59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96567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69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60599</xdr:rowOff>
    </xdr:from>
    <xdr:to>
      <xdr:col>36</xdr:col>
      <xdr:colOff>165100</xdr:colOff>
      <xdr:row>93</xdr:row>
      <xdr:rowOff>162199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7276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78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17272</xdr:rowOff>
    </xdr:from>
    <xdr:to>
      <xdr:col>85</xdr:col>
      <xdr:colOff>126364</xdr:colOff>
      <xdr:row>39</xdr:row>
      <xdr:rowOff>16764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32222"/>
          <a:ext cx="1269"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20591</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0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xdr:rowOff>
    </xdr:from>
    <xdr:to>
      <xdr:col>86</xdr:col>
      <xdr:colOff>25400</xdr:colOff>
      <xdr:row>39</xdr:row>
      <xdr:rowOff>16764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03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135399</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17272</xdr:rowOff>
    </xdr:from>
    <xdr:to>
      <xdr:col>86</xdr:col>
      <xdr:colOff>25400</xdr:colOff>
      <xdr:row>31</xdr:row>
      <xdr:rowOff>17272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28575</xdr:rowOff>
    </xdr:from>
    <xdr:to>
      <xdr:col>85</xdr:col>
      <xdr:colOff>127000</xdr:colOff>
      <xdr:row>37</xdr:row>
      <xdr:rowOff>16383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200775"/>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95902</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096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160274</xdr:rowOff>
    </xdr:from>
    <xdr:to>
      <xdr:col>81</xdr:col>
      <xdr:colOff>50800</xdr:colOff>
      <xdr:row>36</xdr:row>
      <xdr:rowOff>28575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5818124"/>
          <a:ext cx="889000" cy="3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16891</xdr:rowOff>
    </xdr:from>
    <xdr:to>
      <xdr:col>81</xdr:col>
      <xdr:colOff>101600</xdr:colOff>
      <xdr:row>37</xdr:row>
      <xdr:rowOff>118491</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109618</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65532</xdr:rowOff>
    </xdr:from>
    <xdr:to>
      <xdr:col>76</xdr:col>
      <xdr:colOff>114300</xdr:colOff>
      <xdr:row>33</xdr:row>
      <xdr:rowOff>160274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5551932"/>
          <a:ext cx="889000" cy="2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28465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128524</xdr:rowOff>
    </xdr:from>
    <xdr:to>
      <xdr:col>71</xdr:col>
      <xdr:colOff>177800</xdr:colOff>
      <xdr:row>32</xdr:row>
      <xdr:rowOff>65532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5100574"/>
          <a:ext cx="889000" cy="4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77851</xdr:rowOff>
    </xdr:from>
    <xdr:to>
      <xdr:col>72</xdr:col>
      <xdr:colOff>38100</xdr:colOff>
      <xdr:row>35</xdr:row>
      <xdr:rowOff>8001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170578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9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149098</xdr:rowOff>
    </xdr:from>
    <xdr:to>
      <xdr:col>67</xdr:col>
      <xdr:colOff>101600</xdr:colOff>
      <xdr:row>34</xdr:row>
      <xdr:rowOff>79248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70375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137033</xdr:rowOff>
    </xdr:from>
    <xdr:to>
      <xdr:col>85</xdr:col>
      <xdr:colOff>177800</xdr:colOff>
      <xdr:row>37</xdr:row>
      <xdr:rowOff>67183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115460</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95902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33728" y="59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109474</xdr:rowOff>
    </xdr:from>
    <xdr:to>
      <xdr:col>76</xdr:col>
      <xdr:colOff>165100</xdr:colOff>
      <xdr:row>34</xdr:row>
      <xdr:rowOff>39624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56151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14732</xdr:rowOff>
    </xdr:from>
    <xdr:to>
      <xdr:col>72</xdr:col>
      <xdr:colOff>38100</xdr:colOff>
      <xdr:row>32</xdr:row>
      <xdr:rowOff>116332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55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132859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52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77724</xdr:rowOff>
    </xdr:from>
    <xdr:to>
      <xdr:col>67</xdr:col>
      <xdr:colOff>101600</xdr:colOff>
      <xdr:row>30</xdr:row>
      <xdr:rowOff>7874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50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24401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48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15845</xdr:rowOff>
    </xdr:from>
    <xdr:to>
      <xdr:col>85</xdr:col>
      <xdr:colOff>126364</xdr:colOff>
      <xdr:row>78</xdr:row>
      <xdr:rowOff>114965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188795"/>
          <a:ext cx="1269" cy="129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118792</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114965</xdr:rowOff>
    </xdr:from>
    <xdr:to>
      <xdr:col>86</xdr:col>
      <xdr:colOff>25400</xdr:colOff>
      <xdr:row>78</xdr:row>
      <xdr:rowOff>114965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8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133972</xdr:rowOff>
    </xdr:from>
    <xdr:ext cx="534377"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9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15845</xdr:rowOff>
    </xdr:from>
    <xdr:to>
      <xdr:col>86</xdr:col>
      <xdr:colOff>25400</xdr:colOff>
      <xdr:row>71</xdr:row>
      <xdr:rowOff>15845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18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101112</xdr:rowOff>
    </xdr:from>
    <xdr:to>
      <xdr:col>85</xdr:col>
      <xdr:colOff>127000</xdr:colOff>
      <xdr:row>78</xdr:row>
      <xdr:rowOff>114965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3474212"/>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98061</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7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75184</xdr:rowOff>
    </xdr:from>
    <xdr:to>
      <xdr:col>85</xdr:col>
      <xdr:colOff>177800</xdr:colOff>
      <xdr:row>76</xdr:row>
      <xdr:rowOff>5333</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933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73681</xdr:rowOff>
    </xdr:from>
    <xdr:to>
      <xdr:col>81</xdr:col>
      <xdr:colOff>50800</xdr:colOff>
      <xdr:row>78</xdr:row>
      <xdr:rowOff>101112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4592300" y="13103881"/>
          <a:ext cx="889000" cy="37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1894</xdr:rowOff>
    </xdr:from>
    <xdr:to>
      <xdr:col>81</xdr:col>
      <xdr:colOff>101600</xdr:colOff>
      <xdr:row>75</xdr:row>
      <xdr:rowOff>103494</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8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120021</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6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73681</xdr:rowOff>
    </xdr:from>
    <xdr:to>
      <xdr:col>76</xdr:col>
      <xdr:colOff>114300</xdr:colOff>
      <xdr:row>78</xdr:row>
      <xdr:rowOff>120132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3703300" y="13103881"/>
          <a:ext cx="889000" cy="3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167310</xdr:rowOff>
    </xdr:from>
    <xdr:to>
      <xdr:col>76</xdr:col>
      <xdr:colOff>165100</xdr:colOff>
      <xdr:row>75</xdr:row>
      <xdr:rowOff>97460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8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113987</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6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21377</xdr:rowOff>
    </xdr:from>
    <xdr:to>
      <xdr:col>71</xdr:col>
      <xdr:colOff>177800</xdr:colOff>
      <xdr:row>78</xdr:row>
      <xdr:rowOff>120132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3394477"/>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57033</xdr:rowOff>
    </xdr:from>
    <xdr:to>
      <xdr:col>72</xdr:col>
      <xdr:colOff>38100</xdr:colOff>
      <xdr:row>75</xdr:row>
      <xdr:rowOff>158632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915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3710</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6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36688</xdr:rowOff>
    </xdr:from>
    <xdr:to>
      <xdr:col>67</xdr:col>
      <xdr:colOff>101600</xdr:colOff>
      <xdr:row>75</xdr:row>
      <xdr:rowOff>138288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8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154815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6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64165</xdr:rowOff>
    </xdr:from>
    <xdr:to>
      <xdr:col>85</xdr:col>
      <xdr:colOff>177800</xdr:colOff>
      <xdr:row>78</xdr:row>
      <xdr:rowOff>165765</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150542</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33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50312</xdr:rowOff>
    </xdr:from>
    <xdr:to>
      <xdr:col>81</xdr:col>
      <xdr:colOff>101600</xdr:colOff>
      <xdr:row>78</xdr:row>
      <xdr:rowOff>151912</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143039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35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22881</xdr:rowOff>
    </xdr:from>
    <xdr:to>
      <xdr:col>76</xdr:col>
      <xdr:colOff>165100</xdr:colOff>
      <xdr:row>76</xdr:row>
      <xdr:rowOff>124481</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30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115608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1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69332</xdr:rowOff>
    </xdr:from>
    <xdr:to>
      <xdr:col>72</xdr:col>
      <xdr:colOff>38100</xdr:colOff>
      <xdr:row>78</xdr:row>
      <xdr:rowOff>170932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34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162059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5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142027</xdr:rowOff>
    </xdr:from>
    <xdr:to>
      <xdr:col>67</xdr:col>
      <xdr:colOff>101600</xdr:colOff>
      <xdr:row>78</xdr:row>
      <xdr:rowOff>72177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63304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14579</xdr:rowOff>
    </xdr:from>
    <xdr:to>
      <xdr:col>85</xdr:col>
      <xdr:colOff>126364</xdr:colOff>
      <xdr:row>98</xdr:row>
      <xdr:rowOff>87807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616529"/>
          <a:ext cx="1269" cy="127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91634</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87807</xdr:rowOff>
    </xdr:from>
    <xdr:to>
      <xdr:col>86</xdr:col>
      <xdr:colOff>25400</xdr:colOff>
      <xdr:row>98</xdr:row>
      <xdr:rowOff>87807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8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132706</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3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14579</xdr:rowOff>
    </xdr:from>
    <xdr:to>
      <xdr:col>86</xdr:col>
      <xdr:colOff>25400</xdr:colOff>
      <xdr:row>91</xdr:row>
      <xdr:rowOff>14579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61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14579</xdr:rowOff>
    </xdr:from>
    <xdr:to>
      <xdr:col>85</xdr:col>
      <xdr:colOff>127000</xdr:colOff>
      <xdr:row>96</xdr:row>
      <xdr:rowOff>139624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5616529"/>
          <a:ext cx="838200" cy="9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151071</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0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1194</xdr:rowOff>
    </xdr:from>
    <xdr:to>
      <xdr:col>85</xdr:col>
      <xdr:colOff>177800</xdr:colOff>
      <xdr:row>94</xdr:row>
      <xdr:rowOff>102794</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1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169418</xdr:rowOff>
    </xdr:from>
    <xdr:to>
      <xdr:col>81</xdr:col>
      <xdr:colOff>50800</xdr:colOff>
      <xdr:row>96</xdr:row>
      <xdr:rowOff>139624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5599918"/>
          <a:ext cx="889000" cy="99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60401</xdr:rowOff>
    </xdr:from>
    <xdr:to>
      <xdr:col>81</xdr:col>
      <xdr:colOff>101600</xdr:colOff>
      <xdr:row>95</xdr:row>
      <xdr:rowOff>162001</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7078</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1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169418</xdr:rowOff>
    </xdr:from>
    <xdr:to>
      <xdr:col>76</xdr:col>
      <xdr:colOff>114300</xdr:colOff>
      <xdr:row>96</xdr:row>
      <xdr:rowOff>21971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5599918"/>
          <a:ext cx="889000" cy="88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153594</xdr:rowOff>
    </xdr:from>
    <xdr:to>
      <xdr:col>76</xdr:col>
      <xdr:colOff>165100</xdr:colOff>
      <xdr:row>92</xdr:row>
      <xdr:rowOff>83744</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74871</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58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21971</xdr:rowOff>
    </xdr:from>
    <xdr:to>
      <xdr:col>71</xdr:col>
      <xdr:colOff>177800</xdr:colOff>
      <xdr:row>98</xdr:row>
      <xdr:rowOff>98095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481171"/>
          <a:ext cx="889000" cy="4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76936</xdr:rowOff>
    </xdr:from>
    <xdr:to>
      <xdr:col>72</xdr:col>
      <xdr:colOff>38100</xdr:colOff>
      <xdr:row>98</xdr:row>
      <xdr:rowOff>7086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169663</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8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61925</xdr:rowOff>
    </xdr:from>
    <xdr:to>
      <xdr:col>67</xdr:col>
      <xdr:colOff>101600</xdr:colOff>
      <xdr:row>98</xdr:row>
      <xdr:rowOff>163525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8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154652</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135229</xdr:rowOff>
    </xdr:from>
    <xdr:to>
      <xdr:col>85</xdr:col>
      <xdr:colOff>177800</xdr:colOff>
      <xdr:row>91</xdr:row>
      <xdr:rowOff>65379</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55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88256</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551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88824</xdr:rowOff>
    </xdr:from>
    <xdr:to>
      <xdr:col>81</xdr:col>
      <xdr:colOff>101600</xdr:colOff>
      <xdr:row>97</xdr:row>
      <xdr:rowOff>18974</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5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10101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6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118618</xdr:rowOff>
    </xdr:from>
    <xdr:to>
      <xdr:col>76</xdr:col>
      <xdr:colOff>165100</xdr:colOff>
      <xdr:row>91</xdr:row>
      <xdr:rowOff>48768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55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65295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532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142621</xdr:rowOff>
    </xdr:from>
    <xdr:to>
      <xdr:col>72</xdr:col>
      <xdr:colOff>38100</xdr:colOff>
      <xdr:row>96</xdr:row>
      <xdr:rowOff>72771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89298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2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47295</xdr:rowOff>
    </xdr:from>
    <xdr:to>
      <xdr:col>67</xdr:col>
      <xdr:colOff>101600</xdr:colOff>
      <xdr:row>98</xdr:row>
      <xdr:rowOff>148895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8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165422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62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145186</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288686"/>
          <a:ext cx="1269" cy="13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91863</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0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145186</xdr:rowOff>
    </xdr:from>
    <xdr:to>
      <xdr:col>116</xdr:col>
      <xdr:colOff>152400</xdr:colOff>
      <xdr:row>30</xdr:row>
      <xdr:rowOff>145186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28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29938</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2021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7061</xdr:rowOff>
    </xdr:from>
    <xdr:to>
      <xdr:col>116</xdr:col>
      <xdr:colOff>114300</xdr:colOff>
      <xdr:row>37</xdr:row>
      <xdr:rowOff>108661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143307</xdr:rowOff>
    </xdr:from>
    <xdr:to>
      <xdr:col>112</xdr:col>
      <xdr:colOff>38100</xdr:colOff>
      <xdr:row>37</xdr:row>
      <xdr:rowOff>73457</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3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89984</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09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155363</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1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136042</xdr:rowOff>
    </xdr:from>
    <xdr:to>
      <xdr:col>102</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479692"/>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85242</xdr:rowOff>
    </xdr:from>
    <xdr:to>
      <xdr:col>98</xdr:col>
      <xdr:colOff>38100</xdr:colOff>
      <xdr:row>38</xdr:row>
      <xdr:rowOff>15393</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6519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52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128972</xdr:rowOff>
    </xdr:from>
    <xdr:to>
      <xdr:col>116</xdr:col>
      <xdr:colOff>62864</xdr:colOff>
      <xdr:row>59</xdr:row>
      <xdr:rowOff>50513</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701472"/>
          <a:ext cx="1269" cy="146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54340</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50513</xdr:rowOff>
    </xdr:from>
    <xdr:to>
      <xdr:col>116</xdr:col>
      <xdr:colOff>152400</xdr:colOff>
      <xdr:row>59</xdr:row>
      <xdr:rowOff>50513</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75649</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128972</xdr:rowOff>
    </xdr:from>
    <xdr:to>
      <xdr:col>116</xdr:col>
      <xdr:colOff>152400</xdr:colOff>
      <xdr:row>50</xdr:row>
      <xdr:rowOff>128972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7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128972</xdr:rowOff>
    </xdr:from>
    <xdr:to>
      <xdr:col>116</xdr:col>
      <xdr:colOff>63500</xdr:colOff>
      <xdr:row>54</xdr:row>
      <xdr:rowOff>39475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8701472"/>
          <a:ext cx="838200" cy="59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78969</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16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100542</xdr:rowOff>
    </xdr:from>
    <xdr:to>
      <xdr:col>116</xdr:col>
      <xdr:colOff>114300</xdr:colOff>
      <xdr:row>54</xdr:row>
      <xdr:rowOff>30692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1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111435</xdr:rowOff>
    </xdr:from>
    <xdr:to>
      <xdr:col>111</xdr:col>
      <xdr:colOff>177800</xdr:colOff>
      <xdr:row>54</xdr:row>
      <xdr:rowOff>39475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198285"/>
          <a:ext cx="889000" cy="9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10310</xdr:rowOff>
    </xdr:from>
    <xdr:to>
      <xdr:col>112</xdr:col>
      <xdr:colOff>38100</xdr:colOff>
      <xdr:row>54</xdr:row>
      <xdr:rowOff>111910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2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103037</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3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73292</xdr:rowOff>
    </xdr:from>
    <xdr:to>
      <xdr:col>107</xdr:col>
      <xdr:colOff>50800</xdr:colOff>
      <xdr:row>53</xdr:row>
      <xdr:rowOff>111435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160142"/>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48468</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30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73292</xdr:rowOff>
    </xdr:from>
    <xdr:to>
      <xdr:col>102</xdr:col>
      <xdr:colOff>114300</xdr:colOff>
      <xdr:row>55</xdr:row>
      <xdr:rowOff>133772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160142"/>
          <a:ext cx="889000" cy="40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168884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94220</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8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78172</xdr:rowOff>
    </xdr:from>
    <xdr:to>
      <xdr:col>116</xdr:col>
      <xdr:colOff>114300</xdr:colOff>
      <xdr:row>51</xdr:row>
      <xdr:rowOff>8322</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8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31199</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160125</xdr:rowOff>
    </xdr:from>
    <xdr:to>
      <xdr:col>112</xdr:col>
      <xdr:colOff>38100</xdr:colOff>
      <xdr:row>54</xdr:row>
      <xdr:rowOff>90275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24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106802</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0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60635</xdr:rowOff>
    </xdr:from>
    <xdr:to>
      <xdr:col>107</xdr:col>
      <xdr:colOff>101600</xdr:colOff>
      <xdr:row>53</xdr:row>
      <xdr:rowOff>162235</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1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7312</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9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22492</xdr:rowOff>
    </xdr:from>
    <xdr:to>
      <xdr:col>102</xdr:col>
      <xdr:colOff>165100</xdr:colOff>
      <xdr:row>53</xdr:row>
      <xdr:rowOff>124092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1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115219</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20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82972</xdr:rowOff>
    </xdr:from>
    <xdr:to>
      <xdr:col>98</xdr:col>
      <xdr:colOff>38100</xdr:colOff>
      <xdr:row>56</xdr:row>
      <xdr:rowOff>13122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5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29649</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2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72644</xdr:rowOff>
    </xdr:from>
    <xdr:to>
      <xdr:col>116</xdr:col>
      <xdr:colOff>62864</xdr:colOff>
      <xdr:row>79</xdr:row>
      <xdr:rowOff>127888</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3102844"/>
          <a:ext cx="1269" cy="5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131715</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127888</xdr:rowOff>
    </xdr:from>
    <xdr:to>
      <xdr:col>116</xdr:col>
      <xdr:colOff>152400</xdr:colOff>
      <xdr:row>79</xdr:row>
      <xdr:rowOff>127888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67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19321</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28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72644</xdr:rowOff>
    </xdr:from>
    <xdr:to>
      <xdr:col>116</xdr:col>
      <xdr:colOff>152400</xdr:colOff>
      <xdr:row>76</xdr:row>
      <xdr:rowOff>72644</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10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119126</xdr:rowOff>
    </xdr:from>
    <xdr:to>
      <xdr:col>116</xdr:col>
      <xdr:colOff>63500</xdr:colOff>
      <xdr:row>77</xdr:row>
      <xdr:rowOff>51688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3149326"/>
          <a:ext cx="838200" cy="10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2557</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24130</xdr:rowOff>
    </xdr:from>
    <xdr:to>
      <xdr:col>116</xdr:col>
      <xdr:colOff>114300</xdr:colOff>
      <xdr:row>77</xdr:row>
      <xdr:rowOff>125730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51688</xdr:rowOff>
    </xdr:from>
    <xdr:to>
      <xdr:col>111</xdr:col>
      <xdr:colOff>177800</xdr:colOff>
      <xdr:row>77</xdr:row>
      <xdr:rowOff>155321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253338"/>
          <a:ext cx="889000" cy="10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53467</xdr:rowOff>
    </xdr:from>
    <xdr:to>
      <xdr:col>112</xdr:col>
      <xdr:colOff>38100</xdr:colOff>
      <xdr:row>77</xdr:row>
      <xdr:rowOff>155067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146194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33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58165</xdr:rowOff>
    </xdr:from>
    <xdr:to>
      <xdr:col>107</xdr:col>
      <xdr:colOff>50800</xdr:colOff>
      <xdr:row>77</xdr:row>
      <xdr:rowOff>155321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259815"/>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46989</xdr:rowOff>
    </xdr:from>
    <xdr:to>
      <xdr:col>107</xdr:col>
      <xdr:colOff>101600</xdr:colOff>
      <xdr:row>77</xdr:row>
      <xdr:rowOff>148589</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165116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91694</xdr:rowOff>
    </xdr:from>
    <xdr:to>
      <xdr:col>102</xdr:col>
      <xdr:colOff>114300</xdr:colOff>
      <xdr:row>77</xdr:row>
      <xdr:rowOff>58165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121894"/>
          <a:ext cx="889000" cy="1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3938</xdr:rowOff>
    </xdr:from>
    <xdr:to>
      <xdr:col>102</xdr:col>
      <xdr:colOff>165100</xdr:colOff>
      <xdr:row>77</xdr:row>
      <xdr:rowOff>105538</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122065</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50800</xdr:rowOff>
    </xdr:from>
    <xdr:to>
      <xdr:col>98</xdr:col>
      <xdr:colOff>38100</xdr:colOff>
      <xdr:row>71</xdr:row>
      <xdr:rowOff>152400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168927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68326</xdr:rowOff>
    </xdr:from>
    <xdr:to>
      <xdr:col>116</xdr:col>
      <xdr:colOff>114300</xdr:colOff>
      <xdr:row>76</xdr:row>
      <xdr:rowOff>169926</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3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154703</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30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888</xdr:rowOff>
    </xdr:from>
    <xdr:to>
      <xdr:col>112</xdr:col>
      <xdr:colOff>38100</xdr:colOff>
      <xdr:row>77</xdr:row>
      <xdr:rowOff>102488</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119015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97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104521</xdr:rowOff>
    </xdr:from>
    <xdr:to>
      <xdr:col>107</xdr:col>
      <xdr:colOff>101600</xdr:colOff>
      <xdr:row>78</xdr:row>
      <xdr:rowOff>34671</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3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25798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7365</xdr:rowOff>
    </xdr:from>
    <xdr:to>
      <xdr:col>102</xdr:col>
      <xdr:colOff>165100</xdr:colOff>
      <xdr:row>77</xdr:row>
      <xdr:rowOff>108965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2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100092</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30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40894</xdr:rowOff>
    </xdr:from>
    <xdr:to>
      <xdr:col>98</xdr:col>
      <xdr:colOff>38100</xdr:colOff>
      <xdr:row>76</xdr:row>
      <xdr:rowOff>142494</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133621</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1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115,906</a:t>
          </a:r>
          <a:r>
            <a:rPr kumimoji="1" lang="ja-JP" altLang="en-US" sz="1300">
              <a:latin typeface="ＭＳ Ｐゴシック" panose="020B0600070205080204" pitchFamily="50" charset="-128"/>
              <a:ea typeface="ＭＳ Ｐゴシック" panose="020B0600070205080204" pitchFamily="50" charset="-128"/>
            </a:rPr>
            <a:t>円で、増加傾向にあった中、令和５年度は減少した。これは、定年引上げの経過措置に伴う退職者数の減少により、退職手当が減少したことによるものである。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22,374</a:t>
          </a:r>
          <a:r>
            <a:rPr kumimoji="1" lang="ja-JP" altLang="en-US" sz="1300">
              <a:latin typeface="ＭＳ Ｐゴシック" panose="020B0600070205080204" pitchFamily="50" charset="-128"/>
              <a:ea typeface="ＭＳ Ｐゴシック" panose="020B0600070205080204" pitchFamily="50" charset="-128"/>
            </a:rPr>
            <a:t>円で、増加傾向にあった中、令和５年度は減少した。これは、新型コロナウイルス感染症に伴う保健所体制の強化に係る経費の減によるものである。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24,301</a:t>
          </a:r>
          <a:r>
            <a:rPr kumimoji="1" lang="ja-JP" altLang="en-US" sz="1300">
              <a:latin typeface="ＭＳ Ｐゴシック" panose="020B0600070205080204" pitchFamily="50" charset="-128"/>
              <a:ea typeface="ＭＳ Ｐゴシック" panose="020B0600070205080204" pitchFamily="50" charset="-128"/>
            </a:rPr>
            <a:t>円で、増加傾向にある。これは、障害者介護給付費等負担金や障がい児入所給付費等負担金、児童福祉施設入所措置費の増によるものである。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120,751</a:t>
          </a:r>
          <a:r>
            <a:rPr kumimoji="1" lang="ja-JP" altLang="en-US" sz="1300">
              <a:latin typeface="ＭＳ Ｐゴシック" panose="020B0600070205080204" pitchFamily="50" charset="-128"/>
              <a:ea typeface="ＭＳ Ｐゴシック" panose="020B0600070205080204" pitchFamily="50" charset="-128"/>
            </a:rPr>
            <a:t>円で、増加傾向にあった中、令和５年度は減少した。これは、新型コロナウイルス感染症対応のための医療提供体制の確保や全国旅行支援事業に係る経費の減によるものである。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92,495</a:t>
          </a:r>
          <a:r>
            <a:rPr kumimoji="1" lang="ja-JP" altLang="en-US" sz="1300">
              <a:latin typeface="ＭＳ Ｐゴシック" panose="020B0600070205080204" pitchFamily="50" charset="-128"/>
              <a:ea typeface="ＭＳ Ｐゴシック" panose="020B0600070205080204" pitchFamily="50" charset="-128"/>
            </a:rPr>
            <a:t>円で、令和４年度から増加した。これは、ＪＲ松山駅付近連続立体交差事業や肱川水系緊急治水対策推進事業に係る経費の増によるものである。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23,392</a:t>
          </a:r>
          <a:r>
            <a:rPr kumimoji="1" lang="ja-JP" altLang="en-US" sz="1300">
              <a:latin typeface="ＭＳ Ｐゴシック" panose="020B0600070205080204" pitchFamily="50" charset="-128"/>
              <a:ea typeface="ＭＳ Ｐゴシック" panose="020B0600070205080204" pitchFamily="50" charset="-128"/>
            </a:rPr>
            <a:t>円で、令和４年度から増加した。これは、県立学校振興計画に基づく校舎整備等の計画的な推進のため、県立学校教育環境整備基金を積み立てたことなどによるものである。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92,657</a:t>
          </a:r>
          <a:r>
            <a:rPr kumimoji="1" lang="ja-JP" altLang="en-US" sz="1300">
              <a:latin typeface="ＭＳ Ｐゴシック" panose="020B0600070205080204" pitchFamily="50" charset="-128"/>
              <a:ea typeface="ＭＳ Ｐゴシック" panose="020B0600070205080204" pitchFamily="50" charset="-128"/>
            </a:rPr>
            <a:t>円で、減少傾向にあった中、令和５年度は増加した。これは、中小企業振興資金の貸付金の増によるものである。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1,312,298
1,296,344
5,675.92
765,414,818
740,769,253
5,247,092
363,639,715
972,070,523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160274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4620"/>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164101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160274</xdr:rowOff>
    </xdr:from>
    <xdr:to>
      <xdr:col>24</xdr:col>
      <xdr:colOff>152400</xdr:colOff>
      <xdr:row>38</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7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32258</xdr:rowOff>
    </xdr:from>
    <xdr:to>
      <xdr:col>24</xdr:col>
      <xdr:colOff>63500</xdr:colOff>
      <xdr:row>34</xdr:row>
      <xdr:rowOff>137414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155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117619</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8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137414</xdr:rowOff>
    </xdr:from>
    <xdr:to>
      <xdr:col>19</xdr:col>
      <xdr:colOff>177800</xdr:colOff>
      <xdr:row>35</xdr:row>
      <xdr:rowOff>32258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6671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125476</xdr:rowOff>
    </xdr:from>
    <xdr:to>
      <xdr:col>20</xdr:col>
      <xdr:colOff>38100</xdr:colOff>
      <xdr:row>36</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46753</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11684</xdr:rowOff>
    </xdr:from>
    <xdr:to>
      <xdr:col>15</xdr:col>
      <xdr:colOff>50800</xdr:colOff>
      <xdr:row>35</xdr:row>
      <xdr:rowOff>32258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24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67327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105410</xdr:rowOff>
    </xdr:from>
    <xdr:to>
      <xdr:col>10</xdr:col>
      <xdr:colOff>114300</xdr:colOff>
      <xdr:row>35</xdr:row>
      <xdr:rowOff>11684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3471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78757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152908</xdr:rowOff>
    </xdr:from>
    <xdr:to>
      <xdr:col>24</xdr:col>
      <xdr:colOff>114300</xdr:colOff>
      <xdr:row>34</xdr:row>
      <xdr:rowOff>83058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4335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2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86614</xdr:rowOff>
    </xdr:from>
    <xdr:to>
      <xdr:col>20</xdr:col>
      <xdr:colOff>38100</xdr:colOff>
      <xdr:row>35</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33291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69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152908</xdr:rowOff>
    </xdr:from>
    <xdr:to>
      <xdr:col>15</xdr:col>
      <xdr:colOff>101600</xdr:colOff>
      <xdr:row>35</xdr:row>
      <xdr:rowOff>83058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99585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75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132334</xdr:rowOff>
    </xdr:from>
    <xdr:to>
      <xdr:col>10</xdr:col>
      <xdr:colOff>165100</xdr:colOff>
      <xdr:row>35</xdr:row>
      <xdr:rowOff>62484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79011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73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1287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130373</xdr:rowOff>
    </xdr:from>
    <xdr:to>
      <xdr:col>24</xdr:col>
      <xdr:colOff>62865</xdr:colOff>
      <xdr:row>58</xdr:row>
      <xdr:rowOff>121915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874323"/>
          <a:ext cx="1270" cy="119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125742</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0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121915</xdr:rowOff>
    </xdr:from>
    <xdr:to>
      <xdr:col>24</xdr:col>
      <xdr:colOff>152400</xdr:colOff>
      <xdr:row>58</xdr:row>
      <xdr:rowOff>121915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0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77050</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6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130373</xdr:rowOff>
    </xdr:from>
    <xdr:to>
      <xdr:col>24</xdr:col>
      <xdr:colOff>152400</xdr:colOff>
      <xdr:row>51</xdr:row>
      <xdr:rowOff>130373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87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30292</xdr:rowOff>
    </xdr:from>
    <xdr:to>
      <xdr:col>24</xdr:col>
      <xdr:colOff>63500</xdr:colOff>
      <xdr:row>56</xdr:row>
      <xdr:rowOff>55210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460042"/>
          <a:ext cx="8382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53657</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48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75230</xdr:rowOff>
    </xdr:from>
    <xdr:to>
      <xdr:col>24</xdr:col>
      <xdr:colOff>114300</xdr:colOff>
      <xdr:row>56</xdr:row>
      <xdr:rowOff>5380</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0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168595</xdr:rowOff>
    </xdr:from>
    <xdr:to>
      <xdr:col>19</xdr:col>
      <xdr:colOff>177800</xdr:colOff>
      <xdr:row>56</xdr:row>
      <xdr:rowOff>55210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255445"/>
          <a:ext cx="889000" cy="4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49123</xdr:rowOff>
    </xdr:from>
    <xdr:to>
      <xdr:col>20</xdr:col>
      <xdr:colOff>38100</xdr:colOff>
      <xdr:row>55</xdr:row>
      <xdr:rowOff>150723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167250</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168595</xdr:rowOff>
    </xdr:from>
    <xdr:to>
      <xdr:col>15</xdr:col>
      <xdr:colOff>50800</xdr:colOff>
      <xdr:row>57</xdr:row>
      <xdr:rowOff>131196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255445"/>
          <a:ext cx="889000" cy="6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39431</xdr:rowOff>
    </xdr:from>
    <xdr:to>
      <xdr:col>15</xdr:col>
      <xdr:colOff>101600</xdr:colOff>
      <xdr:row>53</xdr:row>
      <xdr:rowOff>141031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12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157558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89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131196</xdr:rowOff>
    </xdr:from>
    <xdr:to>
      <xdr:col>10</xdr:col>
      <xdr:colOff>114300</xdr:colOff>
      <xdr:row>58</xdr:row>
      <xdr:rowOff>26406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903846"/>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110892</xdr:rowOff>
    </xdr:from>
    <xdr:to>
      <xdr:col>10</xdr:col>
      <xdr:colOff>165100</xdr:colOff>
      <xdr:row>57</xdr:row>
      <xdr:rowOff>41042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57569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4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105907</xdr:rowOff>
    </xdr:from>
    <xdr:to>
      <xdr:col>6</xdr:col>
      <xdr:colOff>38100</xdr:colOff>
      <xdr:row>57</xdr:row>
      <xdr:rowOff>36057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150942</xdr:rowOff>
    </xdr:from>
    <xdr:to>
      <xdr:col>24</xdr:col>
      <xdr:colOff>114300</xdr:colOff>
      <xdr:row>55</xdr:row>
      <xdr:rowOff>81092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4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2369</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2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4410</xdr:rowOff>
    </xdr:from>
    <xdr:to>
      <xdr:col>20</xdr:col>
      <xdr:colOff>38100</xdr:colOff>
      <xdr:row>56</xdr:row>
      <xdr:rowOff>106010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97137</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69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117795</xdr:rowOff>
    </xdr:from>
    <xdr:to>
      <xdr:col>15</xdr:col>
      <xdr:colOff>101600</xdr:colOff>
      <xdr:row>54</xdr:row>
      <xdr:rowOff>47945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2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39072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29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80396</xdr:rowOff>
    </xdr:from>
    <xdr:to>
      <xdr:col>10</xdr:col>
      <xdr:colOff>165100</xdr:colOff>
      <xdr:row>58</xdr:row>
      <xdr:rowOff>10546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8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9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147056</xdr:rowOff>
    </xdr:from>
    <xdr:to>
      <xdr:col>6</xdr:col>
      <xdr:colOff>38100</xdr:colOff>
      <xdr:row>58</xdr:row>
      <xdr:rowOff>77206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68333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100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125584</xdr:rowOff>
    </xdr:from>
    <xdr:to>
      <xdr:col>24</xdr:col>
      <xdr:colOff>62865</xdr:colOff>
      <xdr:row>78</xdr:row>
      <xdr:rowOff>154987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27084"/>
          <a:ext cx="1270" cy="140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158814</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3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154987</xdr:rowOff>
    </xdr:from>
    <xdr:to>
      <xdr:col>24</xdr:col>
      <xdr:colOff>152400</xdr:colOff>
      <xdr:row>78</xdr:row>
      <xdr:rowOff>154987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2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72261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0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125584</xdr:rowOff>
    </xdr:from>
    <xdr:to>
      <xdr:col>24</xdr:col>
      <xdr:colOff>152400</xdr:colOff>
      <xdr:row>70</xdr:row>
      <xdr:rowOff>125584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2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41259</xdr:rowOff>
    </xdr:from>
    <xdr:to>
      <xdr:col>24</xdr:col>
      <xdr:colOff>63500</xdr:colOff>
      <xdr:row>76</xdr:row>
      <xdr:rowOff>89036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071459"/>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18350</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04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39923</xdr:rowOff>
    </xdr:from>
    <xdr:to>
      <xdr:col>24</xdr:col>
      <xdr:colOff>114300</xdr:colOff>
      <xdr:row>76</xdr:row>
      <xdr:rowOff>141523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0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88522</xdr:rowOff>
    </xdr:from>
    <xdr:to>
      <xdr:col>19</xdr:col>
      <xdr:colOff>177800</xdr:colOff>
      <xdr:row>76</xdr:row>
      <xdr:rowOff>89036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11872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51840</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32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54346</xdr:rowOff>
    </xdr:from>
    <xdr:to>
      <xdr:col>15</xdr:col>
      <xdr:colOff>50800</xdr:colOff>
      <xdr:row>76</xdr:row>
      <xdr:rowOff>88522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913096"/>
          <a:ext cx="889000" cy="20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90357</xdr:rowOff>
    </xdr:from>
    <xdr:to>
      <xdr:col>15</xdr:col>
      <xdr:colOff>101600</xdr:colOff>
      <xdr:row>77</xdr:row>
      <xdr:rowOff>20507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11634</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32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54346</xdr:rowOff>
    </xdr:from>
    <xdr:to>
      <xdr:col>10</xdr:col>
      <xdr:colOff>114300</xdr:colOff>
      <xdr:row>77</xdr:row>
      <xdr:rowOff>165960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13096"/>
          <a:ext cx="889000" cy="45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66069</xdr:rowOff>
    </xdr:from>
    <xdr:to>
      <xdr:col>10</xdr:col>
      <xdr:colOff>165100</xdr:colOff>
      <xdr:row>76</xdr:row>
      <xdr:rowOff>167669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158796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1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165652</xdr:rowOff>
    </xdr:from>
    <xdr:to>
      <xdr:col>6</xdr:col>
      <xdr:colOff>38100</xdr:colOff>
      <xdr:row>78</xdr:row>
      <xdr:rowOff>95802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86929</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4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161909</xdr:rowOff>
    </xdr:from>
    <xdr:to>
      <xdr:col>24</xdr:col>
      <xdr:colOff>114300</xdr:colOff>
      <xdr:row>76</xdr:row>
      <xdr:rowOff>92059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13336</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8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38236</xdr:rowOff>
    </xdr:from>
    <xdr:to>
      <xdr:col>20</xdr:col>
      <xdr:colOff>38100</xdr:colOff>
      <xdr:row>76</xdr:row>
      <xdr:rowOff>139836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156363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84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37722</xdr:rowOff>
    </xdr:from>
    <xdr:to>
      <xdr:col>15</xdr:col>
      <xdr:colOff>101600</xdr:colOff>
      <xdr:row>76</xdr:row>
      <xdr:rowOff>139322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0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155850</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8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3546</xdr:rowOff>
    </xdr:from>
    <xdr:to>
      <xdr:col>10</xdr:col>
      <xdr:colOff>165100</xdr:colOff>
      <xdr:row>75</xdr:row>
      <xdr:rowOff>105146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121673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63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115160</xdr:rowOff>
    </xdr:from>
    <xdr:to>
      <xdr:col>6</xdr:col>
      <xdr:colOff>38100</xdr:colOff>
      <xdr:row>78</xdr:row>
      <xdr:rowOff>45310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61837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09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18617</xdr:rowOff>
    </xdr:from>
    <xdr:to>
      <xdr:col>24</xdr:col>
      <xdr:colOff>62865</xdr:colOff>
      <xdr:row>96</xdr:row>
      <xdr:rowOff>94208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6306367"/>
          <a:ext cx="1270" cy="24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98035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5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94208</xdr:rowOff>
    </xdr:from>
    <xdr:to>
      <xdr:col>24</xdr:col>
      <xdr:colOff>152400</xdr:colOff>
      <xdr:row>96</xdr:row>
      <xdr:rowOff>94208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55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136744</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60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18617</xdr:rowOff>
    </xdr:from>
    <xdr:to>
      <xdr:col>24</xdr:col>
      <xdr:colOff>152400</xdr:colOff>
      <xdr:row>95</xdr:row>
      <xdr:rowOff>18617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30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110553</xdr:rowOff>
    </xdr:from>
    <xdr:to>
      <xdr:col>24</xdr:col>
      <xdr:colOff>63500</xdr:colOff>
      <xdr:row>95</xdr:row>
      <xdr:rowOff>18617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712503"/>
          <a:ext cx="838200" cy="59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47845</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3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54153</xdr:rowOff>
    </xdr:from>
    <xdr:to>
      <xdr:col>24</xdr:col>
      <xdr:colOff>114300</xdr:colOff>
      <xdr:row>95</xdr:row>
      <xdr:rowOff>155753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110553</xdr:rowOff>
    </xdr:from>
    <xdr:to>
      <xdr:col>19</xdr:col>
      <xdr:colOff>177800</xdr:colOff>
      <xdr:row>93</xdr:row>
      <xdr:rowOff>22771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712503"/>
          <a:ext cx="889000" cy="2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31445</xdr:rowOff>
    </xdr:from>
    <xdr:to>
      <xdr:col>20</xdr:col>
      <xdr:colOff>38100</xdr:colOff>
      <xdr:row>90</xdr:row>
      <xdr:rowOff>133045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46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149572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2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22771</xdr:rowOff>
    </xdr:from>
    <xdr:to>
      <xdr:col>15</xdr:col>
      <xdr:colOff>50800</xdr:colOff>
      <xdr:row>93</xdr:row>
      <xdr:rowOff>80569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967621"/>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35370</xdr:rowOff>
    </xdr:from>
    <xdr:to>
      <xdr:col>15</xdr:col>
      <xdr:colOff>101600</xdr:colOff>
      <xdr:row>91</xdr:row>
      <xdr:rowOff>136970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6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153497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4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80569</xdr:rowOff>
    </xdr:from>
    <xdr:to>
      <xdr:col>10</xdr:col>
      <xdr:colOff>114300</xdr:colOff>
      <xdr:row>96</xdr:row>
      <xdr:rowOff>103467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025419"/>
          <a:ext cx="889000" cy="5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162509</xdr:rowOff>
    </xdr:from>
    <xdr:to>
      <xdr:col>10</xdr:col>
      <xdr:colOff>165100</xdr:colOff>
      <xdr:row>93</xdr:row>
      <xdr:rowOff>92659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593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109186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7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142239</xdr:rowOff>
    </xdr:from>
    <xdr:to>
      <xdr:col>6</xdr:col>
      <xdr:colOff>38100</xdr:colOff>
      <xdr:row>98</xdr:row>
      <xdr:rowOff>72389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63516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139267</xdr:rowOff>
    </xdr:from>
    <xdr:to>
      <xdr:col>24</xdr:col>
      <xdr:colOff>114300</xdr:colOff>
      <xdr:row>95</xdr:row>
      <xdr:rowOff>69417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92294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59753</xdr:rowOff>
    </xdr:from>
    <xdr:to>
      <xdr:col>20</xdr:col>
      <xdr:colOff>38100</xdr:colOff>
      <xdr:row>91</xdr:row>
      <xdr:rowOff>161353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6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152480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7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143421</xdr:rowOff>
    </xdr:from>
    <xdr:to>
      <xdr:col>15</xdr:col>
      <xdr:colOff>101600</xdr:colOff>
      <xdr:row>93</xdr:row>
      <xdr:rowOff>73571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9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64698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00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29769</xdr:rowOff>
    </xdr:from>
    <xdr:to>
      <xdr:col>10</xdr:col>
      <xdr:colOff>165100</xdr:colOff>
      <xdr:row>93</xdr:row>
      <xdr:rowOff>131369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59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122496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52667</xdr:rowOff>
    </xdr:from>
    <xdr:to>
      <xdr:col>6</xdr:col>
      <xdr:colOff>38100</xdr:colOff>
      <xdr:row>96</xdr:row>
      <xdr:rowOff>154267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126637</xdr:rowOff>
    </xdr:from>
    <xdr:to>
      <xdr:col>54</xdr:col>
      <xdr:colOff>189865</xdr:colOff>
      <xdr:row>38</xdr:row>
      <xdr:rowOff>160927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098687"/>
          <a:ext cx="127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164754</xdr:rowOff>
    </xdr:from>
    <xdr:ext cx="469744"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160927</xdr:rowOff>
    </xdr:from>
    <xdr:to>
      <xdr:col>55</xdr:col>
      <xdr:colOff>88900</xdr:colOff>
      <xdr:row>38</xdr:row>
      <xdr:rowOff>160927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7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73314</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87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126637</xdr:rowOff>
    </xdr:from>
    <xdr:to>
      <xdr:col>55</xdr:col>
      <xdr:colOff>88900</xdr:colOff>
      <xdr:row>29</xdr:row>
      <xdr:rowOff>126637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09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103777</xdr:rowOff>
    </xdr:from>
    <xdr:to>
      <xdr:col>55</xdr:col>
      <xdr:colOff>0</xdr:colOff>
      <xdr:row>34</xdr:row>
      <xdr:rowOff>108676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9330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121211</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142784</xdr:rowOff>
    </xdr:from>
    <xdr:to>
      <xdr:col>55</xdr:col>
      <xdr:colOff>50800</xdr:colOff>
      <xdr:row>36</xdr:row>
      <xdr:rowOff>72934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108676</xdr:rowOff>
    </xdr:from>
    <xdr:to>
      <xdr:col>50</xdr:col>
      <xdr:colOff>114300</xdr:colOff>
      <xdr:row>35</xdr:row>
      <xdr:rowOff>17236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93797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159113</xdr:rowOff>
    </xdr:from>
    <xdr:to>
      <xdr:col>50</xdr:col>
      <xdr:colOff>165100</xdr:colOff>
      <xdr:row>37</xdr:row>
      <xdr:rowOff>89263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80390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17236</xdr:rowOff>
    </xdr:from>
    <xdr:to>
      <xdr:col>45</xdr:col>
      <xdr:colOff>177800</xdr:colOff>
      <xdr:row>36</xdr:row>
      <xdr:rowOff>125004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017986"/>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28484</xdr:rowOff>
    </xdr:from>
    <xdr:to>
      <xdr:col>46</xdr:col>
      <xdr:colOff>38100</xdr:colOff>
      <xdr:row>36</xdr:row>
      <xdr:rowOff>130084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0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121211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125004</xdr:rowOff>
    </xdr:from>
    <xdr:to>
      <xdr:col>41</xdr:col>
      <xdr:colOff>50800</xdr:colOff>
      <xdr:row>37</xdr:row>
      <xdr:rowOff>136434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29720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49711</xdr:rowOff>
    </xdr:from>
    <xdr:to>
      <xdr:col>41</xdr:col>
      <xdr:colOff>101600</xdr:colOff>
      <xdr:row>36</xdr:row>
      <xdr:rowOff>151311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167838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101617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52977</xdr:rowOff>
    </xdr:from>
    <xdr:to>
      <xdr:col>55</xdr:col>
      <xdr:colOff>50800</xdr:colOff>
      <xdr:row>34</xdr:row>
      <xdr:rowOff>154577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75854</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73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57876</xdr:rowOff>
    </xdr:from>
    <xdr:to>
      <xdr:col>50</xdr:col>
      <xdr:colOff>165100</xdr:colOff>
      <xdr:row>34</xdr:row>
      <xdr:rowOff>159476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4553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137886</xdr:rowOff>
    </xdr:from>
    <xdr:to>
      <xdr:col>46</xdr:col>
      <xdr:colOff>38100</xdr:colOff>
      <xdr:row>35</xdr:row>
      <xdr:rowOff>68036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9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84563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74204</xdr:rowOff>
    </xdr:from>
    <xdr:to>
      <xdr:col>41</xdr:col>
      <xdr:colOff>101600</xdr:colOff>
      <xdr:row>37</xdr:row>
      <xdr:rowOff>4354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166931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85634</xdr:rowOff>
    </xdr:from>
    <xdr:to>
      <xdr:col>36</xdr:col>
      <xdr:colOff>165100</xdr:colOff>
      <xdr:row>38</xdr:row>
      <xdr:rowOff>15784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32311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139145</xdr:rowOff>
    </xdr:from>
    <xdr:to>
      <xdr:col>54</xdr:col>
      <xdr:colOff>189865</xdr:colOff>
      <xdr:row>59</xdr:row>
      <xdr:rowOff>93033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11645"/>
          <a:ext cx="1270"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96860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93033</xdr:rowOff>
    </xdr:from>
    <xdr:to>
      <xdr:col>55</xdr:col>
      <xdr:colOff>88900</xdr:colOff>
      <xdr:row>59</xdr:row>
      <xdr:rowOff>93033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20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85822</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139145</xdr:rowOff>
    </xdr:from>
    <xdr:to>
      <xdr:col>55</xdr:col>
      <xdr:colOff>88900</xdr:colOff>
      <xdr:row>50</xdr:row>
      <xdr:rowOff>139145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11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110048</xdr:rowOff>
    </xdr:from>
    <xdr:to>
      <xdr:col>55</xdr:col>
      <xdr:colOff>0</xdr:colOff>
      <xdr:row>55</xdr:row>
      <xdr:rowOff>136141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39798"/>
          <a:ext cx="8382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141789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057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118912</xdr:rowOff>
    </xdr:from>
    <xdr:to>
      <xdr:col>55</xdr:col>
      <xdr:colOff>50800</xdr:colOff>
      <xdr:row>54</xdr:row>
      <xdr:rowOff>49062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136141</xdr:rowOff>
    </xdr:from>
    <xdr:to>
      <xdr:col>50</xdr:col>
      <xdr:colOff>114300</xdr:colOff>
      <xdr:row>56</xdr:row>
      <xdr:rowOff>4205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65891"/>
          <a:ext cx="889000" cy="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138767</xdr:rowOff>
    </xdr:from>
    <xdr:to>
      <xdr:col>50</xdr:col>
      <xdr:colOff>165100</xdr:colOff>
      <xdr:row>54</xdr:row>
      <xdr:rowOff>68917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22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85444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0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142541</xdr:rowOff>
    </xdr:from>
    <xdr:to>
      <xdr:col>45</xdr:col>
      <xdr:colOff>177800</xdr:colOff>
      <xdr:row>56</xdr:row>
      <xdr:rowOff>4205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72291"/>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147291</xdr:rowOff>
    </xdr:from>
    <xdr:to>
      <xdr:col>46</xdr:col>
      <xdr:colOff>38100</xdr:colOff>
      <xdr:row>54</xdr:row>
      <xdr:rowOff>77441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2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93968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0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142541</xdr:rowOff>
    </xdr:from>
    <xdr:to>
      <xdr:col>41</xdr:col>
      <xdr:colOff>50800</xdr:colOff>
      <xdr:row>56</xdr:row>
      <xdr:rowOff>23539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72291"/>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116560</xdr:rowOff>
    </xdr:from>
    <xdr:to>
      <xdr:col>41</xdr:col>
      <xdr:colOff>101600</xdr:colOff>
      <xdr:row>54</xdr:row>
      <xdr:rowOff>46710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63237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8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98926</xdr:rowOff>
    </xdr:from>
    <xdr:to>
      <xdr:col>36</xdr:col>
      <xdr:colOff>165100</xdr:colOff>
      <xdr:row>54</xdr:row>
      <xdr:rowOff>29076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45603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59248</xdr:rowOff>
    </xdr:from>
    <xdr:to>
      <xdr:col>55</xdr:col>
      <xdr:colOff>50800</xdr:colOff>
      <xdr:row>55</xdr:row>
      <xdr:rowOff>160848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37675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85341</xdr:rowOff>
    </xdr:from>
    <xdr:to>
      <xdr:col>50</xdr:col>
      <xdr:colOff>165100</xdr:colOff>
      <xdr:row>56</xdr:row>
      <xdr:rowOff>15491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6618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6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124855</xdr:rowOff>
    </xdr:from>
    <xdr:to>
      <xdr:col>46</xdr:col>
      <xdr:colOff>38100</xdr:colOff>
      <xdr:row>56</xdr:row>
      <xdr:rowOff>55005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46132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6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91741</xdr:rowOff>
    </xdr:from>
    <xdr:to>
      <xdr:col>41</xdr:col>
      <xdr:colOff>101600</xdr:colOff>
      <xdr:row>56</xdr:row>
      <xdr:rowOff>21891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13018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144189</xdr:rowOff>
    </xdr:from>
    <xdr:to>
      <xdr:col>36</xdr:col>
      <xdr:colOff>165100</xdr:colOff>
      <xdr:row>56</xdr:row>
      <xdr:rowOff>74339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65466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34348</xdr:rowOff>
    </xdr:from>
    <xdr:to>
      <xdr:col>54</xdr:col>
      <xdr:colOff>189865</xdr:colOff>
      <xdr:row>78</xdr:row>
      <xdr:rowOff>51950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35848"/>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55777</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51950</xdr:rowOff>
    </xdr:from>
    <xdr:to>
      <xdr:col>55</xdr:col>
      <xdr:colOff>88900</xdr:colOff>
      <xdr:row>78</xdr:row>
      <xdr:rowOff>51950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152475</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34348</xdr:rowOff>
    </xdr:from>
    <xdr:to>
      <xdr:col>55</xdr:col>
      <xdr:colOff>88900</xdr:colOff>
      <xdr:row>70</xdr:row>
      <xdr:rowOff>34348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3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34348</xdr:rowOff>
    </xdr:from>
    <xdr:to>
      <xdr:col>55</xdr:col>
      <xdr:colOff>0</xdr:colOff>
      <xdr:row>73</xdr:row>
      <xdr:rowOff>46072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035848"/>
          <a:ext cx="838200" cy="52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106940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451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128513</xdr:rowOff>
    </xdr:from>
    <xdr:to>
      <xdr:col>55</xdr:col>
      <xdr:colOff>50800</xdr:colOff>
      <xdr:row>73</xdr:row>
      <xdr:rowOff>58663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47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155571</xdr:rowOff>
    </xdr:from>
    <xdr:to>
      <xdr:col>50</xdr:col>
      <xdr:colOff>114300</xdr:colOff>
      <xdr:row>73</xdr:row>
      <xdr:rowOff>46072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499971"/>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1053</xdr:rowOff>
    </xdr:from>
    <xdr:to>
      <xdr:col>50</xdr:col>
      <xdr:colOff>165100</xdr:colOff>
      <xdr:row>72</xdr:row>
      <xdr:rowOff>102653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3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119180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155571</xdr:rowOff>
    </xdr:from>
    <xdr:to>
      <xdr:col>45</xdr:col>
      <xdr:colOff>177800</xdr:colOff>
      <xdr:row>72</xdr:row>
      <xdr:rowOff>163181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499971"/>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145789</xdr:rowOff>
    </xdr:from>
    <xdr:to>
      <xdr:col>46</xdr:col>
      <xdr:colOff>38100</xdr:colOff>
      <xdr:row>72</xdr:row>
      <xdr:rowOff>75939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92466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163181</xdr:rowOff>
    </xdr:from>
    <xdr:to>
      <xdr:col>41</xdr:col>
      <xdr:colOff>50800</xdr:colOff>
      <xdr:row>75</xdr:row>
      <xdr:rowOff>107582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507581"/>
          <a:ext cx="889000" cy="4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91741</xdr:rowOff>
    </xdr:from>
    <xdr:to>
      <xdr:col>41</xdr:col>
      <xdr:colOff>101600</xdr:colOff>
      <xdr:row>72</xdr:row>
      <xdr:rowOff>21891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26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38418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0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153659</xdr:rowOff>
    </xdr:from>
    <xdr:to>
      <xdr:col>36</xdr:col>
      <xdr:colOff>165100</xdr:colOff>
      <xdr:row>77</xdr:row>
      <xdr:rowOff>83809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8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74936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154998</xdr:rowOff>
    </xdr:from>
    <xdr:to>
      <xdr:col>55</xdr:col>
      <xdr:colOff>50800</xdr:colOff>
      <xdr:row>70</xdr:row>
      <xdr:rowOff>85148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19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108025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19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166722</xdr:rowOff>
    </xdr:from>
    <xdr:to>
      <xdr:col>50</xdr:col>
      <xdr:colOff>165100</xdr:colOff>
      <xdr:row>73</xdr:row>
      <xdr:rowOff>96872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1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87999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60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104771</xdr:rowOff>
    </xdr:from>
    <xdr:to>
      <xdr:col>46</xdr:col>
      <xdr:colOff>38100</xdr:colOff>
      <xdr:row>73</xdr:row>
      <xdr:rowOff>34921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44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26048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112381</xdr:rowOff>
    </xdr:from>
    <xdr:to>
      <xdr:col>41</xdr:col>
      <xdr:colOff>101600</xdr:colOff>
      <xdr:row>73</xdr:row>
      <xdr:rowOff>42531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33658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5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56782</xdr:rowOff>
    </xdr:from>
    <xdr:to>
      <xdr:col>36</xdr:col>
      <xdr:colOff>165100</xdr:colOff>
      <xdr:row>75</xdr:row>
      <xdr:rowOff>158381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1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6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12050</xdr:rowOff>
    </xdr:from>
    <xdr:to>
      <xdr:col>54</xdr:col>
      <xdr:colOff>189865</xdr:colOff>
      <xdr:row>98</xdr:row>
      <xdr:rowOff>16759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14000"/>
          <a:ext cx="1270" cy="120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20586</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16759</xdr:rowOff>
    </xdr:from>
    <xdr:to>
      <xdr:col>55</xdr:col>
      <xdr:colOff>88900</xdr:colOff>
      <xdr:row>98</xdr:row>
      <xdr:rowOff>16759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130177</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12050</xdr:rowOff>
    </xdr:from>
    <xdr:to>
      <xdr:col>55</xdr:col>
      <xdr:colOff>88900</xdr:colOff>
      <xdr:row>91</xdr:row>
      <xdr:rowOff>12050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89226</xdr:rowOff>
    </xdr:from>
    <xdr:to>
      <xdr:col>55</xdr:col>
      <xdr:colOff>0</xdr:colOff>
      <xdr:row>94</xdr:row>
      <xdr:rowOff>98003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862626"/>
          <a:ext cx="838200" cy="3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143177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08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164750</xdr:rowOff>
    </xdr:from>
    <xdr:to>
      <xdr:col>55</xdr:col>
      <xdr:colOff>50800</xdr:colOff>
      <xdr:row>94</xdr:row>
      <xdr:rowOff>94900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1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137551</xdr:rowOff>
    </xdr:from>
    <xdr:to>
      <xdr:col>50</xdr:col>
      <xdr:colOff>114300</xdr:colOff>
      <xdr:row>94</xdr:row>
      <xdr:rowOff>98003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5910951"/>
          <a:ext cx="889000" cy="3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161184</xdr:rowOff>
    </xdr:from>
    <xdr:to>
      <xdr:col>50</xdr:col>
      <xdr:colOff>165100</xdr:colOff>
      <xdr:row>94</xdr:row>
      <xdr:rowOff>91334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10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107861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58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137551</xdr:rowOff>
    </xdr:from>
    <xdr:to>
      <xdr:col>45</xdr:col>
      <xdr:colOff>177800</xdr:colOff>
      <xdr:row>94</xdr:row>
      <xdr:rowOff>50454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5910951"/>
          <a:ext cx="889000" cy="2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136951</xdr:rowOff>
    </xdr:from>
    <xdr:to>
      <xdr:col>46</xdr:col>
      <xdr:colOff>38100</xdr:colOff>
      <xdr:row>94</xdr:row>
      <xdr:rowOff>67101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0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58228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1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50454</xdr:rowOff>
    </xdr:from>
    <xdr:to>
      <xdr:col>41</xdr:col>
      <xdr:colOff>50800</xdr:colOff>
      <xdr:row>96</xdr:row>
      <xdr:rowOff>131425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166754"/>
          <a:ext cx="889000" cy="4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41900</xdr:rowOff>
    </xdr:from>
    <xdr:to>
      <xdr:col>41</xdr:col>
      <xdr:colOff>101600</xdr:colOff>
      <xdr:row>93</xdr:row>
      <xdr:rowOff>143500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598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160027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57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99279</xdr:rowOff>
    </xdr:from>
    <xdr:to>
      <xdr:col>36</xdr:col>
      <xdr:colOff>165100</xdr:colOff>
      <xdr:row>95</xdr:row>
      <xdr:rowOff>29429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21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45956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59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38426</xdr:rowOff>
    </xdr:from>
    <xdr:to>
      <xdr:col>55</xdr:col>
      <xdr:colOff>50800</xdr:colOff>
      <xdr:row>92</xdr:row>
      <xdr:rowOff>140026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8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61303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6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47203</xdr:rowOff>
    </xdr:from>
    <xdr:to>
      <xdr:col>50</xdr:col>
      <xdr:colOff>165100</xdr:colOff>
      <xdr:row>94</xdr:row>
      <xdr:rowOff>148803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1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139930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2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86751</xdr:rowOff>
    </xdr:from>
    <xdr:to>
      <xdr:col>46</xdr:col>
      <xdr:colOff>38100</xdr:colOff>
      <xdr:row>93</xdr:row>
      <xdr:rowOff>16901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58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33428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6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171104</xdr:rowOff>
    </xdr:from>
    <xdr:to>
      <xdr:col>41</xdr:col>
      <xdr:colOff>101600</xdr:colOff>
      <xdr:row>94</xdr:row>
      <xdr:rowOff>101254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11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92381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20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80625</xdr:rowOff>
    </xdr:from>
    <xdr:to>
      <xdr:col>36</xdr:col>
      <xdr:colOff>165100</xdr:colOff>
      <xdr:row>97</xdr:row>
      <xdr:rowOff>10775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3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56490</xdr:rowOff>
    </xdr:from>
    <xdr:to>
      <xdr:col>85</xdr:col>
      <xdr:colOff>126364</xdr:colOff>
      <xdr:row>38</xdr:row>
      <xdr:rowOff>57404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71440"/>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61231</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57404</xdr:rowOff>
    </xdr:from>
    <xdr:to>
      <xdr:col>86</xdr:col>
      <xdr:colOff>25400</xdr:colOff>
      <xdr:row>38</xdr:row>
      <xdr:rowOff>57404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3167</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1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56490</xdr:rowOff>
    </xdr:from>
    <xdr:to>
      <xdr:col>86</xdr:col>
      <xdr:colOff>25400</xdr:colOff>
      <xdr:row>31</xdr:row>
      <xdr:rowOff>56490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103353</xdr:rowOff>
    </xdr:from>
    <xdr:to>
      <xdr:col>85</xdr:col>
      <xdr:colOff>127000</xdr:colOff>
      <xdr:row>37</xdr:row>
      <xdr:rowOff>93980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04103"/>
          <a:ext cx="838200" cy="3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168470</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5826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145593</xdr:rowOff>
    </xdr:from>
    <xdr:to>
      <xdr:col>85</xdr:col>
      <xdr:colOff>177800</xdr:colOff>
      <xdr:row>35</xdr:row>
      <xdr:rowOff>75743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597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103353</xdr:rowOff>
    </xdr:from>
    <xdr:to>
      <xdr:col>81</xdr:col>
      <xdr:colOff>50800</xdr:colOff>
      <xdr:row>37</xdr:row>
      <xdr:rowOff>71577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04103"/>
          <a:ext cx="889000" cy="3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128448</xdr:rowOff>
    </xdr:from>
    <xdr:to>
      <xdr:col>81</xdr:col>
      <xdr:colOff>101600</xdr:colOff>
      <xdr:row>35</xdr:row>
      <xdr:rowOff>58598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59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75125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57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71577</xdr:rowOff>
    </xdr:from>
    <xdr:to>
      <xdr:col>76</xdr:col>
      <xdr:colOff>114300</xdr:colOff>
      <xdr:row>38</xdr:row>
      <xdr:rowOff>133299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15227"/>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141021</xdr:rowOff>
    </xdr:from>
    <xdr:to>
      <xdr:col>76</xdr:col>
      <xdr:colOff>165100</xdr:colOff>
      <xdr:row>36</xdr:row>
      <xdr:rowOff>71171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87698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9627</xdr:rowOff>
    </xdr:from>
    <xdr:to>
      <xdr:col>71</xdr:col>
      <xdr:colOff>177800</xdr:colOff>
      <xdr:row>38</xdr:row>
      <xdr:rowOff>133299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524727"/>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21920</xdr:rowOff>
    </xdr:from>
    <xdr:to>
      <xdr:col>72</xdr:col>
      <xdr:colOff>38100</xdr:colOff>
      <xdr:row>35</xdr:row>
      <xdr:rowOff>123520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140047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7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45238</xdr:rowOff>
    </xdr:from>
    <xdr:to>
      <xdr:col>67</xdr:col>
      <xdr:colOff>101600</xdr:colOff>
      <xdr:row>35</xdr:row>
      <xdr:rowOff>146838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04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163365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58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21607</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636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52553</xdr:rowOff>
    </xdr:from>
    <xdr:to>
      <xdr:col>81</xdr:col>
      <xdr:colOff>101600</xdr:colOff>
      <xdr:row>35</xdr:row>
      <xdr:rowOff>154153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145280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61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20777</xdr:rowOff>
    </xdr:from>
    <xdr:to>
      <xdr:col>76</xdr:col>
      <xdr:colOff>165100</xdr:colOff>
      <xdr:row>37</xdr:row>
      <xdr:rowOff>122377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113504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82499</xdr:rowOff>
    </xdr:from>
    <xdr:to>
      <xdr:col>72</xdr:col>
      <xdr:colOff>38100</xdr:colOff>
      <xdr:row>39</xdr:row>
      <xdr:rowOff>12649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130277</xdr:rowOff>
    </xdr:from>
    <xdr:to>
      <xdr:col>67</xdr:col>
      <xdr:colOff>101600</xdr:colOff>
      <xdr:row>38</xdr:row>
      <xdr:rowOff>60427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51554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7752</xdr:rowOff>
    </xdr:from>
    <xdr:to>
      <xdr:col>85</xdr:col>
      <xdr:colOff>126364</xdr:colOff>
      <xdr:row>57</xdr:row>
      <xdr:rowOff>113182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751702"/>
          <a:ext cx="1269" cy="113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117009</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8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113182</xdr:rowOff>
    </xdr:from>
    <xdr:to>
      <xdr:col>86</xdr:col>
      <xdr:colOff>25400</xdr:colOff>
      <xdr:row>57</xdr:row>
      <xdr:rowOff>113182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8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125879</xdr:rowOff>
    </xdr:from>
    <xdr:ext cx="534377"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5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7752</xdr:rowOff>
    </xdr:from>
    <xdr:to>
      <xdr:col>86</xdr:col>
      <xdr:colOff>25400</xdr:colOff>
      <xdr:row>51</xdr:row>
      <xdr:rowOff>7752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7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7752</xdr:rowOff>
    </xdr:from>
    <xdr:to>
      <xdr:col>85</xdr:col>
      <xdr:colOff>127000</xdr:colOff>
      <xdr:row>51</xdr:row>
      <xdr:rowOff>117023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8751702"/>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138376</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2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159949</xdr:rowOff>
    </xdr:from>
    <xdr:to>
      <xdr:col>85</xdr:col>
      <xdr:colOff>177800</xdr:colOff>
      <xdr:row>54</xdr:row>
      <xdr:rowOff>90099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2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105135</xdr:rowOff>
    </xdr:from>
    <xdr:to>
      <xdr:col>81</xdr:col>
      <xdr:colOff>50800</xdr:colOff>
      <xdr:row>51</xdr:row>
      <xdr:rowOff>117023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884908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19726</xdr:rowOff>
    </xdr:from>
    <xdr:to>
      <xdr:col>81</xdr:col>
      <xdr:colOff>101600</xdr:colOff>
      <xdr:row>53</xdr:row>
      <xdr:rowOff>121326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10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112453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01411" y="919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105135</xdr:rowOff>
    </xdr:from>
    <xdr:to>
      <xdr:col>76</xdr:col>
      <xdr:colOff>114300</xdr:colOff>
      <xdr:row>52</xdr:row>
      <xdr:rowOff>46934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8849085"/>
          <a:ext cx="8890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1712</xdr:rowOff>
    </xdr:from>
    <xdr:to>
      <xdr:col>76</xdr:col>
      <xdr:colOff>165100</xdr:colOff>
      <xdr:row>53</xdr:row>
      <xdr:rowOff>103312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08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94439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18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46934</xdr:rowOff>
    </xdr:from>
    <xdr:to>
      <xdr:col>71</xdr:col>
      <xdr:colOff>177800</xdr:colOff>
      <xdr:row>52</xdr:row>
      <xdr:rowOff>106187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8962334"/>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20182</xdr:rowOff>
    </xdr:from>
    <xdr:to>
      <xdr:col>72</xdr:col>
      <xdr:colOff>38100</xdr:colOff>
      <xdr:row>53</xdr:row>
      <xdr:rowOff>121782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10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112909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19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36688</xdr:rowOff>
    </xdr:from>
    <xdr:to>
      <xdr:col>67</xdr:col>
      <xdr:colOff>101600</xdr:colOff>
      <xdr:row>53</xdr:row>
      <xdr:rowOff>138288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12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129415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2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128402</xdr:rowOff>
    </xdr:from>
    <xdr:to>
      <xdr:col>85</xdr:col>
      <xdr:colOff>177800</xdr:colOff>
      <xdr:row>51</xdr:row>
      <xdr:rowOff>58552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87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81429</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86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66223</xdr:rowOff>
    </xdr:from>
    <xdr:to>
      <xdr:col>81</xdr:col>
      <xdr:colOff>101600</xdr:colOff>
      <xdr:row>51</xdr:row>
      <xdr:rowOff>167823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88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50</xdr:row>
      <xdr:rowOff>12900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01411" y="85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54335</xdr:rowOff>
    </xdr:from>
    <xdr:to>
      <xdr:col>76</xdr:col>
      <xdr:colOff>165100</xdr:colOff>
      <xdr:row>51</xdr:row>
      <xdr:rowOff>155935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87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1012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85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167584</xdr:rowOff>
    </xdr:from>
    <xdr:to>
      <xdr:col>72</xdr:col>
      <xdr:colOff>38100</xdr:colOff>
      <xdr:row>52</xdr:row>
      <xdr:rowOff>97734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89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114261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868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55387</xdr:rowOff>
    </xdr:from>
    <xdr:to>
      <xdr:col>67</xdr:col>
      <xdr:colOff>101600</xdr:colOff>
      <xdr:row>52</xdr:row>
      <xdr:rowOff>156987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89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2064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87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17272</xdr:rowOff>
    </xdr:from>
    <xdr:to>
      <xdr:col>85</xdr:col>
      <xdr:colOff>126364</xdr:colOff>
      <xdr:row>79</xdr:row>
      <xdr:rowOff>16763</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190222"/>
          <a:ext cx="1269" cy="137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20590</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xdr:rowOff>
    </xdr:from>
    <xdr:to>
      <xdr:col>86</xdr:col>
      <xdr:colOff>25400</xdr:colOff>
      <xdr:row>79</xdr:row>
      <xdr:rowOff>16763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6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135399</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9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17272</xdr:rowOff>
    </xdr:from>
    <xdr:to>
      <xdr:col>86</xdr:col>
      <xdr:colOff>25400</xdr:colOff>
      <xdr:row>71</xdr:row>
      <xdr:rowOff>17272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19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28321</xdr:rowOff>
    </xdr:from>
    <xdr:to>
      <xdr:col>85</xdr:col>
      <xdr:colOff>127000</xdr:colOff>
      <xdr:row>77</xdr:row>
      <xdr:rowOff>16129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058521"/>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95775</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295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72898</xdr:rowOff>
    </xdr:from>
    <xdr:to>
      <xdr:col>85</xdr:col>
      <xdr:colOff>177800</xdr:colOff>
      <xdr:row>77</xdr:row>
      <xdr:rowOff>3048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160274</xdr:rowOff>
    </xdr:from>
    <xdr:to>
      <xdr:col>81</xdr:col>
      <xdr:colOff>50800</xdr:colOff>
      <xdr:row>76</xdr:row>
      <xdr:rowOff>28321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2676124"/>
          <a:ext cx="889000" cy="3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16890</xdr:rowOff>
    </xdr:from>
    <xdr:to>
      <xdr:col>81</xdr:col>
      <xdr:colOff>101600</xdr:colOff>
      <xdr:row>77</xdr:row>
      <xdr:rowOff>118490</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109617</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65532</xdr:rowOff>
    </xdr:from>
    <xdr:to>
      <xdr:col>76</xdr:col>
      <xdr:colOff>114300</xdr:colOff>
      <xdr:row>73</xdr:row>
      <xdr:rowOff>160274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2409932"/>
          <a:ext cx="889000" cy="2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107061</xdr:rowOff>
    </xdr:from>
    <xdr:to>
      <xdr:col>76</xdr:col>
      <xdr:colOff>165100</xdr:colOff>
      <xdr:row>76</xdr:row>
      <xdr:rowOff>37210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28339</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05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126619</xdr:rowOff>
    </xdr:from>
    <xdr:to>
      <xdr:col>71</xdr:col>
      <xdr:colOff>177800</xdr:colOff>
      <xdr:row>72</xdr:row>
      <xdr:rowOff>65532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1956669"/>
          <a:ext cx="889000" cy="4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77724</xdr:rowOff>
    </xdr:from>
    <xdr:to>
      <xdr:col>72</xdr:col>
      <xdr:colOff>38100</xdr:colOff>
      <xdr:row>75</xdr:row>
      <xdr:rowOff>7874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170451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28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139573</xdr:rowOff>
    </xdr:from>
    <xdr:to>
      <xdr:col>67</xdr:col>
      <xdr:colOff>101600</xdr:colOff>
      <xdr:row>74</xdr:row>
      <xdr:rowOff>69723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60850</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274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136779</xdr:rowOff>
    </xdr:from>
    <xdr:to>
      <xdr:col>85</xdr:col>
      <xdr:colOff>177800</xdr:colOff>
      <xdr:row>77</xdr:row>
      <xdr:rowOff>66929</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1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115206</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14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148971</xdr:rowOff>
    </xdr:from>
    <xdr:to>
      <xdr:col>81</xdr:col>
      <xdr:colOff>101600</xdr:colOff>
      <xdr:row>76</xdr:row>
      <xdr:rowOff>79121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0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95648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2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109474</xdr:rowOff>
    </xdr:from>
    <xdr:to>
      <xdr:col>76</xdr:col>
      <xdr:colOff>165100</xdr:colOff>
      <xdr:row>74</xdr:row>
      <xdr:rowOff>39624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26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56151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240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14732</xdr:rowOff>
    </xdr:from>
    <xdr:to>
      <xdr:col>72</xdr:col>
      <xdr:colOff>38100</xdr:colOff>
      <xdr:row>72</xdr:row>
      <xdr:rowOff>116332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23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132859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13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75819</xdr:rowOff>
    </xdr:from>
    <xdr:to>
      <xdr:col>67</xdr:col>
      <xdr:colOff>101600</xdr:colOff>
      <xdr:row>70</xdr:row>
      <xdr:rowOff>5969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19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22496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168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13010</xdr:rowOff>
    </xdr:from>
    <xdr:to>
      <xdr:col>85</xdr:col>
      <xdr:colOff>126364</xdr:colOff>
      <xdr:row>98</xdr:row>
      <xdr:rowOff>114188</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14960"/>
          <a:ext cx="1269" cy="130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118015</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114188</xdr:rowOff>
    </xdr:from>
    <xdr:to>
      <xdr:col>86</xdr:col>
      <xdr:colOff>25400</xdr:colOff>
      <xdr:row>98</xdr:row>
      <xdr:rowOff>114188</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1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131137</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13010</xdr:rowOff>
    </xdr:from>
    <xdr:to>
      <xdr:col>86</xdr:col>
      <xdr:colOff>25400</xdr:colOff>
      <xdr:row>91</xdr:row>
      <xdr:rowOff>13010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100381</xdr:rowOff>
    </xdr:from>
    <xdr:to>
      <xdr:col>85</xdr:col>
      <xdr:colOff>127000</xdr:colOff>
      <xdr:row>98</xdr:row>
      <xdr:rowOff>114188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902481"/>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91569</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207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68692</xdr:rowOff>
    </xdr:from>
    <xdr:to>
      <xdr:col>85</xdr:col>
      <xdr:colOff>177800</xdr:colOff>
      <xdr:row>95</xdr:row>
      <xdr:rowOff>170292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35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72445</xdr:rowOff>
    </xdr:from>
    <xdr:to>
      <xdr:col>81</xdr:col>
      <xdr:colOff>50800</xdr:colOff>
      <xdr:row>98</xdr:row>
      <xdr:rowOff>100381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531645"/>
          <a:ext cx="889000" cy="37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166579</xdr:rowOff>
    </xdr:from>
    <xdr:to>
      <xdr:col>81</xdr:col>
      <xdr:colOff>101600</xdr:colOff>
      <xdr:row>95</xdr:row>
      <xdr:rowOff>96729</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28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113256</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0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72445</xdr:rowOff>
    </xdr:from>
    <xdr:to>
      <xdr:col>76</xdr:col>
      <xdr:colOff>114300</xdr:colOff>
      <xdr:row>98</xdr:row>
      <xdr:rowOff>118669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531645"/>
          <a:ext cx="889000" cy="38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159172</xdr:rowOff>
    </xdr:from>
    <xdr:to>
      <xdr:col>76</xdr:col>
      <xdr:colOff>165100</xdr:colOff>
      <xdr:row>95</xdr:row>
      <xdr:rowOff>89322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27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105849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0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20005</xdr:rowOff>
    </xdr:from>
    <xdr:to>
      <xdr:col>71</xdr:col>
      <xdr:colOff>177800</xdr:colOff>
      <xdr:row>98</xdr:row>
      <xdr:rowOff>118669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822105"/>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48437</xdr:rowOff>
    </xdr:from>
    <xdr:to>
      <xdr:col>72</xdr:col>
      <xdr:colOff>38100</xdr:colOff>
      <xdr:row>95</xdr:row>
      <xdr:rowOff>150037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166564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1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29008</xdr:rowOff>
    </xdr:from>
    <xdr:to>
      <xdr:col>67</xdr:col>
      <xdr:colOff>101600</xdr:colOff>
      <xdr:row>95</xdr:row>
      <xdr:rowOff>130608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147135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63388</xdr:rowOff>
    </xdr:from>
    <xdr:to>
      <xdr:col>85</xdr:col>
      <xdr:colOff>177800</xdr:colOff>
      <xdr:row>98</xdr:row>
      <xdr:rowOff>164988</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8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149765</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49581</xdr:rowOff>
    </xdr:from>
    <xdr:to>
      <xdr:col>81</xdr:col>
      <xdr:colOff>101600</xdr:colOff>
      <xdr:row>98</xdr:row>
      <xdr:rowOff>151181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8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142308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9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21645</xdr:rowOff>
    </xdr:from>
    <xdr:to>
      <xdr:col>76</xdr:col>
      <xdr:colOff>165100</xdr:colOff>
      <xdr:row>96</xdr:row>
      <xdr:rowOff>123245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4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114372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67869</xdr:rowOff>
    </xdr:from>
    <xdr:to>
      <xdr:col>72</xdr:col>
      <xdr:colOff>38100</xdr:colOff>
      <xdr:row>98</xdr:row>
      <xdr:rowOff>169469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8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160596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9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140655</xdr:rowOff>
    </xdr:from>
    <xdr:to>
      <xdr:col>67</xdr:col>
      <xdr:colOff>101600</xdr:colOff>
      <xdr:row>98</xdr:row>
      <xdr:rowOff>70805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7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61932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8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154940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126990"/>
          <a:ext cx="1269"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101617</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490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154940</xdr:rowOff>
    </xdr:from>
    <xdr:to>
      <xdr:col>116</xdr:col>
      <xdr:colOff>152400</xdr:colOff>
      <xdr:row>29</xdr:row>
      <xdr:rowOff>154940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40640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27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39387</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830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xdr:rowOff>
    </xdr:from>
    <xdr:to>
      <xdr:col>116</xdr:col>
      <xdr:colOff>114300</xdr:colOff>
      <xdr:row>38</xdr:row>
      <xdr:rowOff>118110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40640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37465</xdr:rowOff>
    </xdr:from>
    <xdr:to>
      <xdr:col>112</xdr:col>
      <xdr:colOff>38100</xdr:colOff>
      <xdr:row>38</xdr:row>
      <xdr:rowOff>139065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155592</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327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40640</xdr:rowOff>
    </xdr:from>
    <xdr:to>
      <xdr:col>107</xdr:col>
      <xdr:colOff>50800</xdr:colOff>
      <xdr:row>39</xdr:row>
      <xdr:rowOff>42545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19545300" y="6727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163195</xdr:rowOff>
    </xdr:from>
    <xdr:to>
      <xdr:col>107</xdr:col>
      <xdr:colOff>101600</xdr:colOff>
      <xdr:row>39</xdr:row>
      <xdr:rowOff>93345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84472</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42545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94632</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438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121302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629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161290</xdr:rowOff>
    </xdr:from>
    <xdr:to>
      <xdr:col>116</xdr:col>
      <xdr:colOff>114300</xdr:colOff>
      <xdr:row>39</xdr:row>
      <xdr:rowOff>91440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76217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913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82567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161290</xdr:rowOff>
    </xdr:from>
    <xdr:to>
      <xdr:col>107</xdr:col>
      <xdr:colOff>101600</xdr:colOff>
      <xdr:row>39</xdr:row>
      <xdr:rowOff>91440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107967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4516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84472</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84472</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33,643</a:t>
          </a:r>
          <a:r>
            <a:rPr kumimoji="1" lang="ja-JP" altLang="en-US" sz="1300">
              <a:latin typeface="ＭＳ Ｐゴシック" panose="020B0600070205080204" pitchFamily="50" charset="-128"/>
              <a:ea typeface="ＭＳ Ｐゴシック" panose="020B0600070205080204" pitchFamily="50" charset="-128"/>
            </a:rPr>
            <a:t>円で、令和４年度から増加した。これは、職員退職手当基金や県有施設更新整備基金の積立金の増によるものである。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28,678</a:t>
          </a:r>
          <a:r>
            <a:rPr kumimoji="1" lang="ja-JP" altLang="en-US" sz="1300">
              <a:latin typeface="ＭＳ Ｐゴシック" panose="020B0600070205080204" pitchFamily="50" charset="-128"/>
              <a:ea typeface="ＭＳ Ｐゴシック" panose="020B0600070205080204" pitchFamily="50" charset="-128"/>
            </a:rPr>
            <a:t>円で、増加傾向にあった中、令和５年度は減少した。これは、新型コロナウイルス感染症対応のための医療提供体制の確保や保健所体制の強化に係る経費の減によるものである。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98,452</a:t>
          </a:r>
          <a:r>
            <a:rPr kumimoji="1" lang="ja-JP" altLang="en-US" sz="1300">
              <a:latin typeface="ＭＳ Ｐゴシック" panose="020B0600070205080204" pitchFamily="50" charset="-128"/>
              <a:ea typeface="ＭＳ Ｐゴシック" panose="020B0600070205080204" pitchFamily="50" charset="-128"/>
            </a:rPr>
            <a:t>円で、減少傾向にあった中、令和５年度は増加した。これは、中小企業振興資金の貸付金の増によるものである。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73,604</a:t>
          </a:r>
          <a:r>
            <a:rPr kumimoji="1" lang="ja-JP" altLang="en-US" sz="1300">
              <a:latin typeface="ＭＳ Ｐゴシック" panose="020B0600070205080204" pitchFamily="50" charset="-128"/>
              <a:ea typeface="ＭＳ Ｐゴシック" panose="020B0600070205080204" pitchFamily="50" charset="-128"/>
            </a:rPr>
            <a:t>円で、令和４年度から増加した。これは、ＪＲ松山駅付近連続立体交差事業や肱川水系緊急治水対策推進事業に係る経費の増によるものである。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警察費は、住民一人当たり</a:t>
          </a:r>
          <a:r>
            <a:rPr kumimoji="1" lang="en-US" altLang="ja-JP" sz="1300">
              <a:latin typeface="ＭＳ Ｐゴシック" panose="020B0600070205080204" pitchFamily="50" charset="-128"/>
              <a:ea typeface="ＭＳ Ｐゴシック" panose="020B0600070205080204" pitchFamily="50" charset="-128"/>
            </a:rPr>
            <a:t>22,950</a:t>
          </a:r>
          <a:r>
            <a:rPr kumimoji="1" lang="ja-JP" altLang="en-US" sz="1300">
              <a:latin typeface="ＭＳ Ｐゴシック" panose="020B0600070205080204" pitchFamily="50" charset="-128"/>
              <a:ea typeface="ＭＳ Ｐゴシック" panose="020B0600070205080204" pitchFamily="50" charset="-128"/>
            </a:rPr>
            <a:t>円で、増加傾向にあった中、令和５年度は減少した。これは、松山東警察署庁舎等の整備に係る経費の減によるものである。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2,923</a:t>
          </a:r>
          <a:r>
            <a:rPr kumimoji="1" lang="ja-JP" altLang="en-US" sz="1300">
              <a:latin typeface="ＭＳ Ｐゴシック" panose="020B0600070205080204" pitchFamily="50" charset="-128"/>
              <a:ea typeface="ＭＳ Ｐゴシック" panose="020B0600070205080204" pitchFamily="50" charset="-128"/>
            </a:rPr>
            <a:t>円で、減少傾向にある。これは、西日本豪雨災害に対応するための農地農業用施設災害復旧事業に係る経費の減によるものである。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歳入面では県税収入が増加した一方で、歳出面では人口減少対策やＤＸの推進を始めとした重要課題への対応に要する経費が増加したことから、令和５年度の実質単年度収支は赤字となったが、財政調整基金を含む財源対策用基金残高については、財政運営基本方針で目標として設定している</a:t>
          </a:r>
          <a:r>
            <a:rPr kumimoji="1" lang="en-US" altLang="ja-JP" sz="1100">
              <a:latin typeface="ＭＳ ゴシック" pitchFamily="49" charset="-128"/>
              <a:ea typeface="ＭＳ ゴシック" pitchFamily="49" charset="-128"/>
            </a:rPr>
            <a:t>400</a:t>
          </a:r>
          <a:r>
            <a:rPr kumimoji="1" lang="ja-JP" altLang="en-US" sz="1100">
              <a:latin typeface="ＭＳ ゴシック" pitchFamily="49" charset="-128"/>
              <a:ea typeface="ＭＳ ゴシック" pitchFamily="49" charset="-128"/>
            </a:rPr>
            <a:t>億円規模を確保しているところであり、引き続き、執行段階での節減等により、安定的な水準の確保に努める。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有林経営事業特別会計は、木材価格の低迷により採算性が低下し赤字が続いていたが、一般会計からの繰入金の計上による累積欠損金の解消や経営改善計画の見直しにより、経営の安定化が図られたことから黒字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る。ただし、令和３年度は、将来負担軽減のための借換債の借入中止に伴い、元利償還金が増加した。</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一般会計等に係る地方債の現在高は、交付税措置のある臨時財政対策債の減等により減少している。</a:t>
          </a:r>
        </a:p>
        <a:p>
          <a:r>
            <a:rPr kumimoji="1" lang="ja-JP" altLang="en-US" sz="1400">
              <a:latin typeface="ＭＳ ゴシック" pitchFamily="49" charset="-128"/>
              <a:ea typeface="ＭＳ ゴシック" pitchFamily="49" charset="-128"/>
            </a:rPr>
            <a:t>　また、財政健全化基本方針等に基づく取組みの徹底により、充当可能基金が増加した。</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人口減少対策やＤＸの推進を始めとした重要課題への対応等のために３０億円の減となった一方、減債基金には臨時財政対策債償還基金費を２３億円積み立てた。その他の特定目的基金は、デジタル技術を活用した課題の解決及び新たな価値の創出のための「デジタル社会形成推進基金」▲２０億円など１１４億円を取り崩した一方で、学校施設の長寿命化・大規模改修や機器・設備の整備のための「県立学校教育環境整備基金」９６億円や県有施設の改修・建替整備や用途廃止施設の除却等のための「県有施設更新整備基金」５４億円、定年引上げ期間中における財政負担平準化のための「職員退職手当基金」４２億円など２５５億円を積み立てたことで、１４１億円の増となった。この結果、基金全体としては対前年度比１３４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財源対策用基金（財政調整基金・減債基金）については、災害や感染症など予見できないリスクに備えて、４００億円規模の残高を確保しながら持続可能な財政運営に努める。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老朽化が進む県有施設の更新整備や県立学校振興計画に基づく校舎整備等の財政需要のため、今後は取崩しの増加が見込まれるところであり、計画的な残高の確保を図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・県立学校教育環境整備基金：学校施設の長寿命化・大規模改修や機器・設備の整備に要する財源を計画的に確保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・県有施設更新整備基金：県有施設の改修・建替整備や用途廃止施設の除却に要する財源を計画的に確保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・デジタル社会形成推進基金：デジタル技術を活用した課題の解決及び新たな価値の創出を図り、デジタル社会の形成を推進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・災害に強い愛媛づくり基金：南海トラフ地震等による大規模な災害に備え、県民の生命、身体及び財産を災害から守るとともに、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地震等による被害の軽減を図るための施策を推進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・県立学校教育環境整備基金：県立学校振興計画に基づく校舎整備等、県立学校における教育環境の整備・充実を図るため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９６億円を積立て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・県有施設更新整備基金：県庁第二別館など、県有施設の改修・建替整備のため５４億円を取崩し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・職員退職手当基金：定年引上げ期間中における財政負担平準化のため４２億円を積立て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・デジタル社会形成推進基金：デジタル技術を活用した課題の解決及び新たな価値の創出のため２０億円を取崩し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・スポーツ推進基金：スポーツ立県の実現に向けた競技スポーツの振興などの事業実施のため５億円を取崩し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・農林水産業体質強化緊急対策基金：農林水産業の体質強化に向けた県独自の対策を実施するため５億円を積立て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・県有施設更新整備基金：県庁第二別館や新居浜警察署など県有施設の建替整備や用途廃止施設の計画的な除却を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推進することとしており、今後も、毎年一定規模の取崩しが見込まれる。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・県立学校教育環境整備基金：今後、県立学校振興計画に基づく校舎整備が本格化する中、取崩額の増加が見込まれる。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地方財政法に基づき４年度決算黒字の１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２（２９億円）を積み立てる一方、人口減少対策やＤＸの推進を始めとした重要課題への対応のために計５９億円を取り崩したことに伴い、基金残高は対前年度比３０億円の減となった。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対策用基金（財政調整基金・減債基金）については、令和５年１０月に策定した財政運営基本方針に基づく歳入・歳出全般にわたる取組みにより、令和５年度末残高は４８４億円と、目標とする４００億円規模を確保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興感染症や大規模災害など、不測の事態による財政出動への対応のほか、人口減少対策やＤＸの推進、地域経済の活性化などの重要施策の積極的な推進のため、同方針に基づき、４００億円規模の安定的な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予算編成時点では、財源不足への対応として１０億円の取崩しを予定していたが、執行段階の節減等により捻出した財源を活用して取崩しを中止した一方で、令和５年度国補正予算第１号において、令和６、７年度の臨時財政対策債の元利償還のために創設された臨時財政対策債償還基金費を２３億円積み立てたことから、基金残高は対前年度比２３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上記の財政調整基金と同様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2C7ABFF-7503-411C-8ECD-CFE2CF410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7E1013-E97B-47A2-9E08-68F3B79FF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D724EAA-4310-4F6E-A5AA-252114D016F6}"/>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D65485B-95C6-4C15-9663-C8F776A0CCAE}"/>
            </a:ext>
          </a:extLst>
        </xdr:cNvPr>
        <xdr:cNvSpPr/>
      </xdr:nvSpPr>
      <xdr:spPr>
        <a:xfrm>
          <a:off x="153384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1AC30A9C-03D6-40FE-88AB-A3098D58BE5F}"/>
            </a:ext>
          </a:extLst>
        </xdr:cNvPr>
        <xdr:cNvSpPr/>
      </xdr:nvSpPr>
      <xdr:spPr>
        <a:xfrm>
          <a:off x="15357475" y="165100"/>
          <a:ext cx="35115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F0969ECA-20D1-44D5-BE44-7258BFC26B71}"/>
            </a:ext>
          </a:extLst>
        </xdr:cNvPr>
        <xdr:cNvSpPr/>
      </xdr:nvSpPr>
      <xdr:spPr>
        <a:xfrm>
          <a:off x="153701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A839204-34D0-48BE-A1E7-37ABE6DCF25C}"/>
            </a:ext>
          </a:extLst>
        </xdr:cNvPr>
        <xdr:cNvSpPr/>
      </xdr:nvSpPr>
      <xdr:spPr>
        <a:xfrm>
          <a:off x="128111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D9FE298-BA10-4EC5-840A-B04809044F9A}"/>
            </a:ext>
          </a:extLst>
        </xdr:cNvPr>
        <xdr:cNvSpPr/>
      </xdr:nvSpPr>
      <xdr:spPr>
        <a:xfrm>
          <a:off x="128365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6F8A512C-5ABC-4210-9538-B3AF69A90C5A}"/>
            </a:ext>
          </a:extLst>
        </xdr:cNvPr>
        <xdr:cNvSpPr/>
      </xdr:nvSpPr>
      <xdr:spPr>
        <a:xfrm>
          <a:off x="128619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33E7F19-C8BB-4385-B064-EDBCAE753233}"/>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F99740D-000A-4235-AE6F-EA25D85F965C}"/>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09E8B70-BF69-42D8-955B-FEEC1FDCDEC3}"/>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1,312,298
1,296,344
5,675.92
765,414,818
740,769,253
5,247,092
363,639,715
972,070,523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7B36EF6-1B7D-41D2-9A9A-9C98C4F22B08}"/>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1172FF9-6E50-4638-A245-E045628AC12A}"/>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BC20470-EF6B-44EA-9603-117075608E83}"/>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A7D6D68-95C4-4C38-853C-138FFD772BD0}"/>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3C51E80-F4C9-44C7-8E31-48A0530EB228}"/>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8EDC2C59-0AFF-471D-9EE3-68E102B33A48}"/>
            </a:ext>
          </a:extLst>
        </xdr:cNvPr>
        <xdr:cNvSpPr/>
      </xdr:nvSpPr>
      <xdr:spPr>
        <a:xfrm>
          <a:off x="6226175" y="100012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DA06EAD-FCB2-4CB4-BA86-7E0FC438B863}"/>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63CA265-F232-4CDE-83C4-9FF3C4925F6C}"/>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6C503DB-57B8-4E30-AA3B-EEFF666102C3}"/>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30C0FDF-BFCB-4120-9190-D3F9B18F28E7}"/>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8E27D24-0432-4A94-802F-A133FA60FA18}"/>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6381231-B6F7-434D-AA5E-87D3E4EC5D1C}"/>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ED34E88-7527-401E-9E4C-EC1ED33DFDD5}"/>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BC2954E-2D6C-48FF-8ED1-504F147C6956}"/>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6C4036B-57F9-4C96-9673-71772971A6A5}"/>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C6724BE-8BA9-49C9-970A-D904A05CABD9}"/>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AA7A937-B9A7-4E82-8072-C37073DDF9FF}"/>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BB270F3-6E24-432A-885F-4C10DEC51786}"/>
            </a:ext>
          </a:extLst>
        </xdr:cNvPr>
        <xdr:cNvSpPr txBox="1"/>
      </xdr:nvSpPr>
      <xdr:spPr>
        <a:xfrm>
          <a:off x="419100" y="2003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416287F-B76A-47A1-B018-40C6C1CF6B5F}"/>
            </a:ext>
          </a:extLst>
        </xdr:cNvPr>
        <xdr:cNvSpPr txBox="1"/>
      </xdr:nvSpPr>
      <xdr:spPr>
        <a:xfrm>
          <a:off x="419100" y="2251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672C094-EEC1-4F29-9B9B-7055AB189311}"/>
            </a:ext>
          </a:extLst>
        </xdr:cNvPr>
        <xdr:cNvSpPr/>
      </xdr:nvSpPr>
      <xdr:spPr>
        <a:xfrm>
          <a:off x="688975" y="22764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3C37B79E-E36D-4D63-A8B8-EE1254A94598}"/>
            </a:ext>
          </a:extLst>
        </xdr:cNvPr>
        <xdr:cNvSpPr txBox="1"/>
      </xdr:nvSpPr>
      <xdr:spPr>
        <a:xfrm>
          <a:off x="419100" y="2492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CACABF7B-7A73-4B42-8E60-3562425DFBE9}"/>
            </a:ext>
          </a:extLst>
        </xdr:cNvPr>
        <xdr:cNvSpPr txBox="1"/>
      </xdr:nvSpPr>
      <xdr:spPr>
        <a:xfrm>
          <a:off x="419100" y="27400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64A60D7-C4FC-40C2-A997-E7FF6AAD08A1}"/>
            </a:ext>
          </a:extLst>
        </xdr:cNvPr>
        <xdr:cNvSpPr txBox="1"/>
      </xdr:nvSpPr>
      <xdr:spPr>
        <a:xfrm>
          <a:off x="419100" y="29813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A484F09-A5A1-4A7A-A2EF-8F944BA258D1}"/>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7A0FF2F-F151-42FA-8E3C-0F1E1C61DF0C}"/>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0F1CEFA-0A5E-4133-BD49-9C822945E961}"/>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439A0C5F-2AAA-4F0E-9917-78393115E912}"/>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531042ED-E823-4654-A2CB-0E2266D5BE6F}"/>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69578A56-20E8-448F-B4A8-44303E7D5196}"/>
            </a:ext>
          </a:extLst>
        </xdr:cNvPr>
        <xdr:cNvSpPr/>
      </xdr:nvSpPr>
      <xdr:spPr>
        <a:xfrm>
          <a:off x="6530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44C7CE3-6FF1-47CB-87EE-D6F74F8C7E72}"/>
            </a:ext>
          </a:extLst>
        </xdr:cNvPr>
        <xdr:cNvSpPr/>
      </xdr:nvSpPr>
      <xdr:spPr>
        <a:xfrm>
          <a:off x="6530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49B6267-5997-4CE2-9DD8-EDD14D46F138}"/>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64A9DAC-E212-4BFB-AF85-0510A38F538C}"/>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1AE50D9-69B0-4588-9BC0-94975B565645}"/>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FAA377AA-B505-491A-A6E8-A7A3ED04CD7B}"/>
            </a:ext>
          </a:extLst>
        </xdr:cNvPr>
        <xdr:cNvSpPr txBox="1"/>
      </xdr:nvSpPr>
      <xdr:spPr>
        <a:xfrm>
          <a:off x="52927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63.5</a:t>
          </a:r>
          <a:r>
            <a:rPr kumimoji="1" lang="ja-JP" altLang="ja-JP" sz="1100">
              <a:solidFill>
                <a:schemeClr val="dk1"/>
              </a:solidFill>
              <a:effectLst/>
              <a:latin typeface="+mn-lt"/>
              <a:ea typeface="+mn-ea"/>
              <a:cs typeface="+mn-cs"/>
            </a:rPr>
            <a:t>％で、前年度比較で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ポイント増加している。</a:t>
          </a:r>
          <a:endParaRPr lang="ja-JP" altLang="ja-JP">
            <a:effectLst/>
          </a:endParaRPr>
        </a:p>
        <a:p>
          <a:r>
            <a:rPr kumimoji="1" lang="ja-JP" altLang="ja-JP" sz="1100">
              <a:solidFill>
                <a:schemeClr val="dk1"/>
              </a:solidFill>
              <a:effectLst/>
              <a:latin typeface="+mn-lt"/>
              <a:ea typeface="+mn-ea"/>
              <a:cs typeface="+mn-cs"/>
            </a:rPr>
            <a:t>　減価償却額が新規投資額を上回ったことにより資産が減少しており、資産の老朽化が進んでいると言えるが、公共施設等総合管理計画に基づき、点検・診断や計画的な予防保全による長寿命化を進めていくなど、公共施設等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3F0A840-D425-4505-9857-E9894F63A086}"/>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E29E32B-E157-4DF6-B389-2C0226213D46}"/>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2158595-1F19-446F-958F-D56FE85C2137}"/>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D893BD49-4EA9-4E7D-84AA-427525A2C5F6}"/>
            </a:ext>
          </a:extLst>
        </xdr:cNvPr>
        <xdr:cNvCxnSpPr/>
      </xdr:nvCxnSpPr>
      <xdr:spPr>
        <a:xfrm>
          <a:off x="1152525" y="5692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6FFC06D7-7D6D-41AB-94BB-1A0E8337C063}"/>
            </a:ext>
          </a:extLst>
        </xdr:cNvPr>
        <xdr:cNvSpPr txBox="1"/>
      </xdr:nvSpPr>
      <xdr:spPr>
        <a:xfrm>
          <a:off x="786781" y="5605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CF15DB81-CE95-4C77-812A-7F3EE7ADF9F7}"/>
            </a:ext>
          </a:extLst>
        </xdr:cNvPr>
        <xdr:cNvCxnSpPr/>
      </xdr:nvCxnSpPr>
      <xdr:spPr>
        <a:xfrm>
          <a:off x="1152525" y="52800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562A1037-153C-4375-9256-5CBF68CE61AB}"/>
            </a:ext>
          </a:extLst>
        </xdr:cNvPr>
        <xdr:cNvSpPr txBox="1"/>
      </xdr:nvSpPr>
      <xdr:spPr>
        <a:xfrm>
          <a:off x="786781" y="5186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C1337112-3915-440F-9A64-153E9AA5C455}"/>
            </a:ext>
          </a:extLst>
        </xdr:cNvPr>
        <xdr:cNvCxnSpPr/>
      </xdr:nvCxnSpPr>
      <xdr:spPr>
        <a:xfrm>
          <a:off x="1152525" y="4860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5137D47B-BF80-4039-B682-5D8AB4D2E953}"/>
            </a:ext>
          </a:extLst>
        </xdr:cNvPr>
        <xdr:cNvSpPr txBox="1"/>
      </xdr:nvSpPr>
      <xdr:spPr>
        <a:xfrm>
          <a:off x="786781" y="4773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7B90CDB6-E3DA-414C-879A-6324606FFCBA}"/>
            </a:ext>
          </a:extLst>
        </xdr:cNvPr>
        <xdr:cNvCxnSpPr/>
      </xdr:nvCxnSpPr>
      <xdr:spPr>
        <a:xfrm>
          <a:off x="1152525" y="4448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7E9CC5E5-1CE8-4983-89AC-BFC8670546E7}"/>
            </a:ext>
          </a:extLst>
        </xdr:cNvPr>
        <xdr:cNvSpPr txBox="1"/>
      </xdr:nvSpPr>
      <xdr:spPr>
        <a:xfrm>
          <a:off x="786781" y="4354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EAC975F7-0E23-48D3-BEB6-279A3824EAEC}"/>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7C1D94CB-EBE6-4DF2-A508-95650D5BDE84}"/>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FCA644A-D0AC-4640-AA9B-93CB7BCD6818}"/>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73533</xdr:rowOff>
    </xdr:from>
    <xdr:to>
      <xdr:col>23</xdr:col>
      <xdr:colOff>85090</xdr:colOff>
      <xdr:row>32</xdr:row>
      <xdr:rowOff>163195</xdr:rowOff>
    </xdr:to>
    <xdr:cxnSp macro="">
      <xdr:nvCxnSpPr>
        <xdr:cNvPr id="62" name="直線コネクタ 61">
          <a:extLst>
            <a:ext uri="{FF2B5EF4-FFF2-40B4-BE49-F238E27FC236}">
              <a16:creationId xmlns:a16="http://schemas.microsoft.com/office/drawing/2014/main" id="{AE397638-6513-44CC-B7D4-1F335B291C68}"/>
            </a:ext>
          </a:extLst>
        </xdr:cNvPr>
        <xdr:cNvCxnSpPr/>
      </xdr:nvCxnSpPr>
      <xdr:spPr>
        <a:xfrm flipV="1">
          <a:off x="4300220" y="4366133"/>
          <a:ext cx="1270" cy="10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167022</xdr:rowOff>
    </xdr:from>
    <xdr:ext cx="405111" cy="259045"/>
    <xdr:sp macro="" textlink="">
      <xdr:nvSpPr>
        <xdr:cNvPr id="63" name="有形固定資産減価償却率最小値テキスト">
          <a:extLst>
            <a:ext uri="{FF2B5EF4-FFF2-40B4-BE49-F238E27FC236}">
              <a16:creationId xmlns:a16="http://schemas.microsoft.com/office/drawing/2014/main" id="{9D30E9B6-86D4-43ED-A0BC-15EC32485E39}"/>
            </a:ext>
          </a:extLst>
        </xdr:cNvPr>
        <xdr:cNvSpPr txBox="1"/>
      </xdr:nvSpPr>
      <xdr:spPr>
        <a:xfrm>
          <a:off x="4352925"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163195</xdr:rowOff>
    </xdr:from>
    <xdr:to>
      <xdr:col>23</xdr:col>
      <xdr:colOff>174625</xdr:colOff>
      <xdr:row>32</xdr:row>
      <xdr:rowOff>163195</xdr:rowOff>
    </xdr:to>
    <xdr:cxnSp macro="">
      <xdr:nvCxnSpPr>
        <xdr:cNvPr id="64" name="直線コネクタ 63">
          <a:extLst>
            <a:ext uri="{FF2B5EF4-FFF2-40B4-BE49-F238E27FC236}">
              <a16:creationId xmlns:a16="http://schemas.microsoft.com/office/drawing/2014/main" id="{A9173A2A-3B58-434D-8587-A870505177DD}"/>
            </a:ext>
          </a:extLst>
        </xdr:cNvPr>
        <xdr:cNvCxnSpPr/>
      </xdr:nvCxnSpPr>
      <xdr:spPr>
        <a:xfrm>
          <a:off x="4213225" y="544639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20210</xdr:rowOff>
    </xdr:from>
    <xdr:ext cx="405111" cy="259045"/>
    <xdr:sp macro="" textlink="">
      <xdr:nvSpPr>
        <xdr:cNvPr id="65" name="有形固定資産減価償却率最大値テキスト">
          <a:extLst>
            <a:ext uri="{FF2B5EF4-FFF2-40B4-BE49-F238E27FC236}">
              <a16:creationId xmlns:a16="http://schemas.microsoft.com/office/drawing/2014/main" id="{5B3FEFB9-D67A-4455-B555-38A531527AD2}"/>
            </a:ext>
          </a:extLst>
        </xdr:cNvPr>
        <xdr:cNvSpPr txBox="1"/>
      </xdr:nvSpPr>
      <xdr:spPr>
        <a:xfrm>
          <a:off x="4352925" y="414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73533</xdr:rowOff>
    </xdr:from>
    <xdr:to>
      <xdr:col>23</xdr:col>
      <xdr:colOff>174625</xdr:colOff>
      <xdr:row>26</xdr:row>
      <xdr:rowOff>73533</xdr:rowOff>
    </xdr:to>
    <xdr:cxnSp macro="">
      <xdr:nvCxnSpPr>
        <xdr:cNvPr id="66" name="直線コネクタ 65">
          <a:extLst>
            <a:ext uri="{FF2B5EF4-FFF2-40B4-BE49-F238E27FC236}">
              <a16:creationId xmlns:a16="http://schemas.microsoft.com/office/drawing/2014/main" id="{60713AEC-A8C0-442E-A011-3B70B6261B91}"/>
            </a:ext>
          </a:extLst>
        </xdr:cNvPr>
        <xdr:cNvCxnSpPr/>
      </xdr:nvCxnSpPr>
      <xdr:spPr>
        <a:xfrm>
          <a:off x="4213225" y="43661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122826</xdr:rowOff>
    </xdr:from>
    <xdr:ext cx="405111" cy="259045"/>
    <xdr:sp macro="" textlink="">
      <xdr:nvSpPr>
        <xdr:cNvPr id="67" name="有形固定資産減価償却率平均値テキスト">
          <a:extLst>
            <a:ext uri="{FF2B5EF4-FFF2-40B4-BE49-F238E27FC236}">
              <a16:creationId xmlns:a16="http://schemas.microsoft.com/office/drawing/2014/main" id="{9888841D-B4A4-48A6-87F8-8158A48AEF0F}"/>
            </a:ext>
          </a:extLst>
        </xdr:cNvPr>
        <xdr:cNvSpPr txBox="1"/>
      </xdr:nvSpPr>
      <xdr:spPr>
        <a:xfrm>
          <a:off x="4352925" y="47456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99949</xdr:rowOff>
    </xdr:from>
    <xdr:to>
      <xdr:col>23</xdr:col>
      <xdr:colOff>136525</xdr:colOff>
      <xdr:row>30</xdr:row>
      <xdr:rowOff>30099</xdr:rowOff>
    </xdr:to>
    <xdr:sp macro="" textlink="">
      <xdr:nvSpPr>
        <xdr:cNvPr id="68" name="フローチャート: 判断 67">
          <a:extLst>
            <a:ext uri="{FF2B5EF4-FFF2-40B4-BE49-F238E27FC236}">
              <a16:creationId xmlns:a16="http://schemas.microsoft.com/office/drawing/2014/main" id="{8F0262EB-E435-46A8-90A5-82CD002E31C4}"/>
            </a:ext>
          </a:extLst>
        </xdr:cNvPr>
        <xdr:cNvSpPr/>
      </xdr:nvSpPr>
      <xdr:spPr>
        <a:xfrm>
          <a:off x="4251325" y="4887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65405</xdr:rowOff>
    </xdr:from>
    <xdr:to>
      <xdr:col>19</xdr:col>
      <xdr:colOff>187325</xdr:colOff>
      <xdr:row>29</xdr:row>
      <xdr:rowOff>167005</xdr:rowOff>
    </xdr:to>
    <xdr:sp macro="" textlink="">
      <xdr:nvSpPr>
        <xdr:cNvPr id="69" name="フローチャート: 判断 68">
          <a:extLst>
            <a:ext uri="{FF2B5EF4-FFF2-40B4-BE49-F238E27FC236}">
              <a16:creationId xmlns:a16="http://schemas.microsoft.com/office/drawing/2014/main" id="{7B2AF7B6-476D-4163-89C2-C22E5FC9A4B3}"/>
            </a:ext>
          </a:extLst>
        </xdr:cNvPr>
        <xdr:cNvSpPr/>
      </xdr:nvSpPr>
      <xdr:spPr>
        <a:xfrm>
          <a:off x="3616325" y="4853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4953</xdr:rowOff>
    </xdr:from>
    <xdr:to>
      <xdr:col>15</xdr:col>
      <xdr:colOff>187325</xdr:colOff>
      <xdr:row>29</xdr:row>
      <xdr:rowOff>106553</xdr:rowOff>
    </xdr:to>
    <xdr:sp macro="" textlink="">
      <xdr:nvSpPr>
        <xdr:cNvPr id="70" name="フローチャート: 判断 69">
          <a:extLst>
            <a:ext uri="{FF2B5EF4-FFF2-40B4-BE49-F238E27FC236}">
              <a16:creationId xmlns:a16="http://schemas.microsoft.com/office/drawing/2014/main" id="{0C9574A2-817A-40AF-A171-33A9EF66C424}"/>
            </a:ext>
          </a:extLst>
        </xdr:cNvPr>
        <xdr:cNvSpPr/>
      </xdr:nvSpPr>
      <xdr:spPr>
        <a:xfrm>
          <a:off x="2930525" y="4792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68453</xdr:rowOff>
    </xdr:from>
    <xdr:to>
      <xdr:col>11</xdr:col>
      <xdr:colOff>187325</xdr:colOff>
      <xdr:row>28</xdr:row>
      <xdr:rowOff>170053</xdr:rowOff>
    </xdr:to>
    <xdr:sp macro="" textlink="">
      <xdr:nvSpPr>
        <xdr:cNvPr id="71" name="フローチャート: 判断 70">
          <a:extLst>
            <a:ext uri="{FF2B5EF4-FFF2-40B4-BE49-F238E27FC236}">
              <a16:creationId xmlns:a16="http://schemas.microsoft.com/office/drawing/2014/main" id="{AAC90736-121A-4FB2-B799-9594DA87F49D}"/>
            </a:ext>
          </a:extLst>
        </xdr:cNvPr>
        <xdr:cNvSpPr/>
      </xdr:nvSpPr>
      <xdr:spPr>
        <a:xfrm>
          <a:off x="2244725" y="46912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12319</xdr:rowOff>
    </xdr:from>
    <xdr:to>
      <xdr:col>7</xdr:col>
      <xdr:colOff>187325</xdr:colOff>
      <xdr:row>28</xdr:row>
      <xdr:rowOff>113919</xdr:rowOff>
    </xdr:to>
    <xdr:sp macro="" textlink="">
      <xdr:nvSpPr>
        <xdr:cNvPr id="72" name="フローチャート: 判断 71">
          <a:extLst>
            <a:ext uri="{FF2B5EF4-FFF2-40B4-BE49-F238E27FC236}">
              <a16:creationId xmlns:a16="http://schemas.microsoft.com/office/drawing/2014/main" id="{160698EE-BCA7-455B-9071-F91C9F3C8A67}"/>
            </a:ext>
          </a:extLst>
        </xdr:cNvPr>
        <xdr:cNvSpPr/>
      </xdr:nvSpPr>
      <xdr:spPr>
        <a:xfrm>
          <a:off x="1558925" y="46351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E2764A2-144A-431C-A22F-C59D60CB2126}"/>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4A1D9D1-6B91-4D15-BD45-1D781DB59297}"/>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B4F2D7A-1ABD-4B03-9AFE-07A86E97A9EC}"/>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F50208D-8968-411B-90E3-03580F267D40}"/>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7E0D396-FA3D-4F3D-A24F-8EBE5CF34C83}"/>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8" name="楕円 77">
          <a:extLst>
            <a:ext uri="{FF2B5EF4-FFF2-40B4-BE49-F238E27FC236}">
              <a16:creationId xmlns:a16="http://schemas.microsoft.com/office/drawing/2014/main" id="{20749856-FFE0-4FE0-AA24-ABA212CA9FE1}"/>
            </a:ext>
          </a:extLst>
        </xdr:cNvPr>
        <xdr:cNvSpPr/>
      </xdr:nvSpPr>
      <xdr:spPr>
        <a:xfrm>
          <a:off x="4251325" y="49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151782</xdr:rowOff>
    </xdr:from>
    <xdr:ext cx="405111" cy="259045"/>
    <xdr:sp macro="" textlink="">
      <xdr:nvSpPr>
        <xdr:cNvPr id="79" name="有形固定資産減価償却率該当値テキスト">
          <a:extLst>
            <a:ext uri="{FF2B5EF4-FFF2-40B4-BE49-F238E27FC236}">
              <a16:creationId xmlns:a16="http://schemas.microsoft.com/office/drawing/2014/main" id="{0E08C4BE-8E37-4B3C-B362-DB02816B16D1}"/>
            </a:ext>
          </a:extLst>
        </xdr:cNvPr>
        <xdr:cNvSpPr txBox="1"/>
      </xdr:nvSpPr>
      <xdr:spPr>
        <a:xfrm>
          <a:off x="4352925" y="493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121539</xdr:rowOff>
    </xdr:from>
    <xdr:to>
      <xdr:col>19</xdr:col>
      <xdr:colOff>187325</xdr:colOff>
      <xdr:row>30</xdr:row>
      <xdr:rowOff>51689</xdr:rowOff>
    </xdr:to>
    <xdr:sp macro="" textlink="">
      <xdr:nvSpPr>
        <xdr:cNvPr id="80" name="楕円 79">
          <a:extLst>
            <a:ext uri="{FF2B5EF4-FFF2-40B4-BE49-F238E27FC236}">
              <a16:creationId xmlns:a16="http://schemas.microsoft.com/office/drawing/2014/main" id="{F58F86E6-596C-48B1-AB1D-8B2EA4BDBE64}"/>
            </a:ext>
          </a:extLst>
        </xdr:cNvPr>
        <xdr:cNvSpPr/>
      </xdr:nvSpPr>
      <xdr:spPr>
        <a:xfrm>
          <a:off x="3616325" y="4909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889</xdr:rowOff>
    </xdr:from>
    <xdr:to>
      <xdr:col>23</xdr:col>
      <xdr:colOff>85725</xdr:colOff>
      <xdr:row>30</xdr:row>
      <xdr:rowOff>52705</xdr:rowOff>
    </xdr:to>
    <xdr:cxnSp macro="">
      <xdr:nvCxnSpPr>
        <xdr:cNvPr id="81" name="直線コネクタ 80">
          <a:extLst>
            <a:ext uri="{FF2B5EF4-FFF2-40B4-BE49-F238E27FC236}">
              <a16:creationId xmlns:a16="http://schemas.microsoft.com/office/drawing/2014/main" id="{E5CA2971-2B71-4308-9722-BDC4194E2E53}"/>
            </a:ext>
          </a:extLst>
        </xdr:cNvPr>
        <xdr:cNvCxnSpPr/>
      </xdr:nvCxnSpPr>
      <xdr:spPr>
        <a:xfrm>
          <a:off x="3667125" y="4953889"/>
          <a:ext cx="635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69723</xdr:rowOff>
    </xdr:from>
    <xdr:to>
      <xdr:col>15</xdr:col>
      <xdr:colOff>187325</xdr:colOff>
      <xdr:row>29</xdr:row>
      <xdr:rowOff>171323</xdr:rowOff>
    </xdr:to>
    <xdr:sp macro="" textlink="">
      <xdr:nvSpPr>
        <xdr:cNvPr id="82" name="楕円 81">
          <a:extLst>
            <a:ext uri="{FF2B5EF4-FFF2-40B4-BE49-F238E27FC236}">
              <a16:creationId xmlns:a16="http://schemas.microsoft.com/office/drawing/2014/main" id="{58EC0ADE-2C2B-436E-A887-134A7CCD4B48}"/>
            </a:ext>
          </a:extLst>
        </xdr:cNvPr>
        <xdr:cNvSpPr/>
      </xdr:nvSpPr>
      <xdr:spPr>
        <a:xfrm>
          <a:off x="2930525" y="48576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120523</xdr:rowOff>
    </xdr:from>
    <xdr:to>
      <xdr:col>19</xdr:col>
      <xdr:colOff>136525</xdr:colOff>
      <xdr:row>30</xdr:row>
      <xdr:rowOff>889</xdr:rowOff>
    </xdr:to>
    <xdr:cxnSp macro="">
      <xdr:nvCxnSpPr>
        <xdr:cNvPr id="83" name="直線コネクタ 82">
          <a:extLst>
            <a:ext uri="{FF2B5EF4-FFF2-40B4-BE49-F238E27FC236}">
              <a16:creationId xmlns:a16="http://schemas.microsoft.com/office/drawing/2014/main" id="{F2DCA3C5-997F-411D-995A-E5B3FDEB7B30}"/>
            </a:ext>
          </a:extLst>
        </xdr:cNvPr>
        <xdr:cNvCxnSpPr/>
      </xdr:nvCxnSpPr>
      <xdr:spPr>
        <a:xfrm>
          <a:off x="2981325" y="4908423"/>
          <a:ext cx="6858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163449</xdr:rowOff>
    </xdr:from>
    <xdr:to>
      <xdr:col>11</xdr:col>
      <xdr:colOff>187325</xdr:colOff>
      <xdr:row>29</xdr:row>
      <xdr:rowOff>93599</xdr:rowOff>
    </xdr:to>
    <xdr:sp macro="" textlink="">
      <xdr:nvSpPr>
        <xdr:cNvPr id="84" name="楕円 83">
          <a:extLst>
            <a:ext uri="{FF2B5EF4-FFF2-40B4-BE49-F238E27FC236}">
              <a16:creationId xmlns:a16="http://schemas.microsoft.com/office/drawing/2014/main" id="{4B1282D5-E961-420E-965D-8D8D60B1483C}"/>
            </a:ext>
          </a:extLst>
        </xdr:cNvPr>
        <xdr:cNvSpPr/>
      </xdr:nvSpPr>
      <xdr:spPr>
        <a:xfrm>
          <a:off x="2244725" y="47862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42799</xdr:rowOff>
    </xdr:from>
    <xdr:to>
      <xdr:col>15</xdr:col>
      <xdr:colOff>136525</xdr:colOff>
      <xdr:row>29</xdr:row>
      <xdr:rowOff>120523</xdr:rowOff>
    </xdr:to>
    <xdr:cxnSp macro="">
      <xdr:nvCxnSpPr>
        <xdr:cNvPr id="85" name="直線コネクタ 84">
          <a:extLst>
            <a:ext uri="{FF2B5EF4-FFF2-40B4-BE49-F238E27FC236}">
              <a16:creationId xmlns:a16="http://schemas.microsoft.com/office/drawing/2014/main" id="{81E99666-2E00-4427-9CEC-4AF4B001EAD1}"/>
            </a:ext>
          </a:extLst>
        </xdr:cNvPr>
        <xdr:cNvCxnSpPr/>
      </xdr:nvCxnSpPr>
      <xdr:spPr>
        <a:xfrm>
          <a:off x="2295525" y="4830699"/>
          <a:ext cx="6858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25273</xdr:rowOff>
    </xdr:from>
    <xdr:to>
      <xdr:col>7</xdr:col>
      <xdr:colOff>187325</xdr:colOff>
      <xdr:row>28</xdr:row>
      <xdr:rowOff>126873</xdr:rowOff>
    </xdr:to>
    <xdr:sp macro="" textlink="">
      <xdr:nvSpPr>
        <xdr:cNvPr id="86" name="楕円 85">
          <a:extLst>
            <a:ext uri="{FF2B5EF4-FFF2-40B4-BE49-F238E27FC236}">
              <a16:creationId xmlns:a16="http://schemas.microsoft.com/office/drawing/2014/main" id="{35D1564C-8051-4418-BBC6-3BD58DBBACDC}"/>
            </a:ext>
          </a:extLst>
        </xdr:cNvPr>
        <xdr:cNvSpPr/>
      </xdr:nvSpPr>
      <xdr:spPr>
        <a:xfrm>
          <a:off x="1558925" y="46480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76073</xdr:rowOff>
    </xdr:from>
    <xdr:to>
      <xdr:col>11</xdr:col>
      <xdr:colOff>136525</xdr:colOff>
      <xdr:row>29</xdr:row>
      <xdr:rowOff>42799</xdr:rowOff>
    </xdr:to>
    <xdr:cxnSp macro="">
      <xdr:nvCxnSpPr>
        <xdr:cNvPr id="87" name="直線コネクタ 86">
          <a:extLst>
            <a:ext uri="{FF2B5EF4-FFF2-40B4-BE49-F238E27FC236}">
              <a16:creationId xmlns:a16="http://schemas.microsoft.com/office/drawing/2014/main" id="{75FEAEB7-61F7-48EF-9F6A-4042BEDABF0B}"/>
            </a:ext>
          </a:extLst>
        </xdr:cNvPr>
        <xdr:cNvCxnSpPr/>
      </xdr:nvCxnSpPr>
      <xdr:spPr>
        <a:xfrm>
          <a:off x="1609725" y="4698873"/>
          <a:ext cx="6858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12082</xdr:rowOff>
    </xdr:from>
    <xdr:ext cx="405111" cy="259045"/>
    <xdr:sp macro="" textlink="">
      <xdr:nvSpPr>
        <xdr:cNvPr id="88" name="n_1aveValue有形固定資産減価償却率">
          <a:extLst>
            <a:ext uri="{FF2B5EF4-FFF2-40B4-BE49-F238E27FC236}">
              <a16:creationId xmlns:a16="http://schemas.microsoft.com/office/drawing/2014/main" id="{9A519B95-8D39-4D7D-9470-2F2A417FF5A5}"/>
            </a:ext>
          </a:extLst>
        </xdr:cNvPr>
        <xdr:cNvSpPr txBox="1"/>
      </xdr:nvSpPr>
      <xdr:spPr>
        <a:xfrm>
          <a:off x="3470919" y="463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123080</xdr:rowOff>
    </xdr:from>
    <xdr:ext cx="405111" cy="259045"/>
    <xdr:sp macro="" textlink="">
      <xdr:nvSpPr>
        <xdr:cNvPr id="89" name="n_2aveValue有形固定資産減価償却率">
          <a:extLst>
            <a:ext uri="{FF2B5EF4-FFF2-40B4-BE49-F238E27FC236}">
              <a16:creationId xmlns:a16="http://schemas.microsoft.com/office/drawing/2014/main" id="{9A5A3F88-6441-424C-8A31-103E932FAEAF}"/>
            </a:ext>
          </a:extLst>
        </xdr:cNvPr>
        <xdr:cNvSpPr txBox="1"/>
      </xdr:nvSpPr>
      <xdr:spPr>
        <a:xfrm>
          <a:off x="2797819" y="458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15130</xdr:rowOff>
    </xdr:from>
    <xdr:ext cx="405111" cy="259045"/>
    <xdr:sp macro="" textlink="">
      <xdr:nvSpPr>
        <xdr:cNvPr id="90" name="n_3aveValue有形固定資産減価償却率">
          <a:extLst>
            <a:ext uri="{FF2B5EF4-FFF2-40B4-BE49-F238E27FC236}">
              <a16:creationId xmlns:a16="http://schemas.microsoft.com/office/drawing/2014/main" id="{B24959E0-4E20-4113-B1B0-A5C36ABA7847}"/>
            </a:ext>
          </a:extLst>
        </xdr:cNvPr>
        <xdr:cNvSpPr txBox="1"/>
      </xdr:nvSpPr>
      <xdr:spPr>
        <a:xfrm>
          <a:off x="2112019" y="447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130446</xdr:rowOff>
    </xdr:from>
    <xdr:ext cx="405111" cy="259045"/>
    <xdr:sp macro="" textlink="">
      <xdr:nvSpPr>
        <xdr:cNvPr id="91" name="n_4aveValue有形固定資産減価償却率">
          <a:extLst>
            <a:ext uri="{FF2B5EF4-FFF2-40B4-BE49-F238E27FC236}">
              <a16:creationId xmlns:a16="http://schemas.microsoft.com/office/drawing/2014/main" id="{7331871A-0A09-4A77-BBFC-6F4B8AF782EC}"/>
            </a:ext>
          </a:extLst>
        </xdr:cNvPr>
        <xdr:cNvSpPr txBox="1"/>
      </xdr:nvSpPr>
      <xdr:spPr>
        <a:xfrm>
          <a:off x="1426219" y="4423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42816</xdr:rowOff>
    </xdr:from>
    <xdr:ext cx="405111" cy="259045"/>
    <xdr:sp macro="" textlink="">
      <xdr:nvSpPr>
        <xdr:cNvPr id="92" name="n_1mainValue有形固定資産減価償却率">
          <a:extLst>
            <a:ext uri="{FF2B5EF4-FFF2-40B4-BE49-F238E27FC236}">
              <a16:creationId xmlns:a16="http://schemas.microsoft.com/office/drawing/2014/main" id="{84FF7417-6DE0-427A-8629-94FFCEEE6474}"/>
            </a:ext>
          </a:extLst>
        </xdr:cNvPr>
        <xdr:cNvSpPr txBox="1"/>
      </xdr:nvSpPr>
      <xdr:spPr>
        <a:xfrm>
          <a:off x="3470919" y="499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162450</xdr:rowOff>
    </xdr:from>
    <xdr:ext cx="405111" cy="259045"/>
    <xdr:sp macro="" textlink="">
      <xdr:nvSpPr>
        <xdr:cNvPr id="93" name="n_2mainValue有形固定資産減価償却率">
          <a:extLst>
            <a:ext uri="{FF2B5EF4-FFF2-40B4-BE49-F238E27FC236}">
              <a16:creationId xmlns:a16="http://schemas.microsoft.com/office/drawing/2014/main" id="{01E970A0-992C-4D2F-BC2A-4C19DECD5225}"/>
            </a:ext>
          </a:extLst>
        </xdr:cNvPr>
        <xdr:cNvSpPr txBox="1"/>
      </xdr:nvSpPr>
      <xdr:spPr>
        <a:xfrm>
          <a:off x="2797819" y="495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84726</xdr:rowOff>
    </xdr:from>
    <xdr:ext cx="405111" cy="259045"/>
    <xdr:sp macro="" textlink="">
      <xdr:nvSpPr>
        <xdr:cNvPr id="94" name="n_3mainValue有形固定資産減価償却率">
          <a:extLst>
            <a:ext uri="{FF2B5EF4-FFF2-40B4-BE49-F238E27FC236}">
              <a16:creationId xmlns:a16="http://schemas.microsoft.com/office/drawing/2014/main" id="{5A10CE5D-6CE1-4091-86EC-72E9ADF2E46B}"/>
            </a:ext>
          </a:extLst>
        </xdr:cNvPr>
        <xdr:cNvSpPr txBox="1"/>
      </xdr:nvSpPr>
      <xdr:spPr>
        <a:xfrm>
          <a:off x="2112019" y="487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118000</xdr:rowOff>
    </xdr:from>
    <xdr:ext cx="405111" cy="259045"/>
    <xdr:sp macro="" textlink="">
      <xdr:nvSpPr>
        <xdr:cNvPr id="95" name="n_4mainValue有形固定資産減価償却率">
          <a:extLst>
            <a:ext uri="{FF2B5EF4-FFF2-40B4-BE49-F238E27FC236}">
              <a16:creationId xmlns:a16="http://schemas.microsoft.com/office/drawing/2014/main" id="{679DCE5C-0470-404E-87CC-839A7E7C2B57}"/>
            </a:ext>
          </a:extLst>
        </xdr:cNvPr>
        <xdr:cNvSpPr txBox="1"/>
      </xdr:nvSpPr>
      <xdr:spPr>
        <a:xfrm>
          <a:off x="1426219" y="4740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D70F2B3E-B7CE-41AA-8FE6-EF978701A838}"/>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B20FFA13-0285-4CE4-88BF-9580A04932EC}"/>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FEB0F0A-8871-49CB-B116-E2BD0C8F0E5A}"/>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4A732FA-C3ED-4967-8A31-AFFC43C7362E}"/>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5F795637-E25D-4426-A16E-DC94F51D94D1}"/>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79622902-A084-47A9-8BED-E4BB748D6EC1}"/>
            </a:ext>
          </a:extLst>
        </xdr:cNvPr>
        <xdr:cNvSpPr/>
      </xdr:nvSpPr>
      <xdr:spPr>
        <a:xfrm>
          <a:off x="155543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96BD3E30-F43A-4BC3-B5B7-8E2B8F6976C6}"/>
            </a:ext>
          </a:extLst>
        </xdr:cNvPr>
        <xdr:cNvSpPr/>
      </xdr:nvSpPr>
      <xdr:spPr>
        <a:xfrm>
          <a:off x="155543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97582048-6F64-4CC2-BFE4-102D935A871A}"/>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BBFFB40E-2497-41CF-8EA6-908B5427B75D}"/>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ADA833E9-06A3-4193-8DE2-95DBFC26ABF5}"/>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7383C57D-3BD5-4BE8-A828-DBA39147AFB6}"/>
            </a:ext>
          </a:extLst>
        </xdr:cNvPr>
        <xdr:cNvSpPr txBox="1"/>
      </xdr:nvSpPr>
      <xdr:spPr>
        <a:xfrm>
          <a:off x="14328775" y="430847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763.9%</a:t>
          </a:r>
          <a:r>
            <a:rPr kumimoji="1" lang="ja-JP" altLang="ja-JP" sz="1100">
              <a:solidFill>
                <a:schemeClr val="dk1"/>
              </a:solidFill>
              <a:effectLst/>
              <a:latin typeface="+mn-lt"/>
              <a:ea typeface="+mn-ea"/>
              <a:cs typeface="+mn-cs"/>
            </a:rPr>
            <a:t>で、類似団体平均や都道府県平均を下回っている。</a:t>
          </a:r>
          <a:endParaRPr lang="ja-JP" altLang="ja-JP">
            <a:effectLst/>
          </a:endParaRPr>
        </a:p>
        <a:p>
          <a:r>
            <a:rPr kumimoji="1" lang="ja-JP" altLang="ja-JP" sz="1100">
              <a:solidFill>
                <a:schemeClr val="dk1"/>
              </a:solidFill>
              <a:effectLst/>
              <a:latin typeface="+mn-lt"/>
              <a:ea typeface="+mn-ea"/>
              <a:cs typeface="+mn-cs"/>
            </a:rPr>
            <a:t>　事業の計画的な執行による建設地方債残高の増加抑制、職員数の減等に伴う退職手当引当金の減少などにより、負債額が他県よりも低い水準にある。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9D926AB1-F6C3-438B-8245-9DFBC5DF4A19}"/>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FDAB062F-DF5F-438A-921E-3C2C9772D3F5}"/>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BF64F8E8-7D0B-48BA-B081-F3D5AE6F45CF}"/>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D9CAE011-C8A1-4AB6-B82A-80FA47BD30FE}"/>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8023BEC5-78CC-4FEC-898B-8094BD2752A9}"/>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74325145-8D54-4C66-A778-1F62183394E7}"/>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7B60A228-5D47-4F21-8B3E-41D1DF6BF0A0}"/>
            </a:ext>
          </a:extLst>
        </xdr:cNvPr>
        <xdr:cNvSpPr txBox="1"/>
      </xdr:nvSpPr>
      <xdr:spPr>
        <a:xfrm>
          <a:off x="9705751" y="54266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7C4615EE-2D36-4104-887E-B926FF21DB57}"/>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1D00E843-C3C0-4E77-A66E-F56ACD3EF838}"/>
            </a:ext>
          </a:extLst>
        </xdr:cNvPr>
        <xdr:cNvSpPr txBox="1"/>
      </xdr:nvSpPr>
      <xdr:spPr>
        <a:xfrm>
          <a:off x="9705751" y="512453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FFF781DB-D586-4719-AB69-DA3A94D9351D}"/>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6BC760A5-FF04-49B8-9B9D-E7E06B4CAB8B}"/>
            </a:ext>
          </a:extLst>
        </xdr:cNvPr>
        <xdr:cNvSpPr txBox="1"/>
      </xdr:nvSpPr>
      <xdr:spPr>
        <a:xfrm>
          <a:off x="9705751" y="482881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5293E744-E898-4C6C-944B-E24B0D63AB3C}"/>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F8113994-508D-4F7E-8B29-7B55F0E078D5}"/>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18B293EE-F449-4186-BC64-5FB1CCE3E0B1}"/>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127230ED-30E6-41B8-8929-03D0F2C635D3}"/>
            </a:ext>
          </a:extLst>
        </xdr:cNvPr>
        <xdr:cNvSpPr txBox="1"/>
      </xdr:nvSpPr>
      <xdr:spPr>
        <a:xfrm>
          <a:off x="9758836" y="423735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154D3E3F-8C4F-48F2-BA57-2601F56F0869}"/>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E0F6B765-0176-4074-9AD3-ACFC0ACB61F0}"/>
            </a:ext>
          </a:extLst>
        </xdr:cNvPr>
        <xdr:cNvSpPr txBox="1"/>
      </xdr:nvSpPr>
      <xdr:spPr>
        <a:xfrm>
          <a:off x="9758836" y="39416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2154B911-520B-401B-9875-11C20AC25EC4}"/>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113511</xdr:rowOff>
    </xdr:from>
    <xdr:to>
      <xdr:col>76</xdr:col>
      <xdr:colOff>21589</xdr:colOff>
      <xdr:row>34</xdr:row>
      <xdr:rowOff>157870</xdr:rowOff>
    </xdr:to>
    <xdr:cxnSp macro="">
      <xdr:nvCxnSpPr>
        <xdr:cNvPr id="125" name="直線コネクタ 124">
          <a:extLst>
            <a:ext uri="{FF2B5EF4-FFF2-40B4-BE49-F238E27FC236}">
              <a16:creationId xmlns:a16="http://schemas.microsoft.com/office/drawing/2014/main" id="{578864BA-12DF-466E-89C7-27ED9AD72335}"/>
            </a:ext>
          </a:extLst>
        </xdr:cNvPr>
        <xdr:cNvCxnSpPr/>
      </xdr:nvCxnSpPr>
      <xdr:spPr>
        <a:xfrm flipV="1">
          <a:off x="13323570" y="4571211"/>
          <a:ext cx="1269" cy="120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161697</xdr:rowOff>
    </xdr:from>
    <xdr:ext cx="560923" cy="259045"/>
    <xdr:sp macro="" textlink="">
      <xdr:nvSpPr>
        <xdr:cNvPr id="126" name="債務償還比率最小値テキスト">
          <a:extLst>
            <a:ext uri="{FF2B5EF4-FFF2-40B4-BE49-F238E27FC236}">
              <a16:creationId xmlns:a16="http://schemas.microsoft.com/office/drawing/2014/main" id="{4EBE216B-443E-4C30-9E40-6135FB4FDC14}"/>
            </a:ext>
          </a:extLst>
        </xdr:cNvPr>
        <xdr:cNvSpPr txBox="1"/>
      </xdr:nvSpPr>
      <xdr:spPr>
        <a:xfrm>
          <a:off x="13376275" y="5775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157870</xdr:rowOff>
    </xdr:from>
    <xdr:to>
      <xdr:col>76</xdr:col>
      <xdr:colOff>111125</xdr:colOff>
      <xdr:row>34</xdr:row>
      <xdr:rowOff>157870</xdr:rowOff>
    </xdr:to>
    <xdr:cxnSp macro="">
      <xdr:nvCxnSpPr>
        <xdr:cNvPr id="127" name="直線コネクタ 126">
          <a:extLst>
            <a:ext uri="{FF2B5EF4-FFF2-40B4-BE49-F238E27FC236}">
              <a16:creationId xmlns:a16="http://schemas.microsoft.com/office/drawing/2014/main" id="{22F20CA3-F22A-4BA9-A30B-4CA8360D4AA4}"/>
            </a:ext>
          </a:extLst>
        </xdr:cNvPr>
        <xdr:cNvCxnSpPr/>
      </xdr:nvCxnSpPr>
      <xdr:spPr>
        <a:xfrm>
          <a:off x="13255625" y="5771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60188</xdr:rowOff>
    </xdr:from>
    <xdr:ext cx="469744" cy="259045"/>
    <xdr:sp macro="" textlink="">
      <xdr:nvSpPr>
        <xdr:cNvPr id="128" name="債務償還比率最大値テキスト">
          <a:extLst>
            <a:ext uri="{FF2B5EF4-FFF2-40B4-BE49-F238E27FC236}">
              <a16:creationId xmlns:a16="http://schemas.microsoft.com/office/drawing/2014/main" id="{6AE62C1B-59A8-45DF-8D67-FADC51842D5A}"/>
            </a:ext>
          </a:extLst>
        </xdr:cNvPr>
        <xdr:cNvSpPr txBox="1"/>
      </xdr:nvSpPr>
      <xdr:spPr>
        <a:xfrm>
          <a:off x="13376275" y="4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113511</xdr:rowOff>
    </xdr:from>
    <xdr:to>
      <xdr:col>76</xdr:col>
      <xdr:colOff>111125</xdr:colOff>
      <xdr:row>27</xdr:row>
      <xdr:rowOff>113511</xdr:rowOff>
    </xdr:to>
    <xdr:cxnSp macro="">
      <xdr:nvCxnSpPr>
        <xdr:cNvPr id="129" name="直線コネクタ 128">
          <a:extLst>
            <a:ext uri="{FF2B5EF4-FFF2-40B4-BE49-F238E27FC236}">
              <a16:creationId xmlns:a16="http://schemas.microsoft.com/office/drawing/2014/main" id="{61B24441-E1F4-4637-90CD-AF7C7EDF86F3}"/>
            </a:ext>
          </a:extLst>
        </xdr:cNvPr>
        <xdr:cNvCxnSpPr/>
      </xdr:nvCxnSpPr>
      <xdr:spPr>
        <a:xfrm>
          <a:off x="13255625" y="4571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15067</xdr:rowOff>
    </xdr:from>
    <xdr:ext cx="560923" cy="259045"/>
    <xdr:sp macro="" textlink="">
      <xdr:nvSpPr>
        <xdr:cNvPr id="130" name="債務償還比率平均値テキスト">
          <a:extLst>
            <a:ext uri="{FF2B5EF4-FFF2-40B4-BE49-F238E27FC236}">
              <a16:creationId xmlns:a16="http://schemas.microsoft.com/office/drawing/2014/main" id="{B5270954-FFB2-4808-9312-E3504FD75DD5}"/>
            </a:ext>
          </a:extLst>
        </xdr:cNvPr>
        <xdr:cNvSpPr txBox="1"/>
      </xdr:nvSpPr>
      <xdr:spPr>
        <a:xfrm>
          <a:off x="13376275" y="513316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36640</xdr:rowOff>
    </xdr:from>
    <xdr:to>
      <xdr:col>76</xdr:col>
      <xdr:colOff>73025</xdr:colOff>
      <xdr:row>31</xdr:row>
      <xdr:rowOff>138240</xdr:rowOff>
    </xdr:to>
    <xdr:sp macro="" textlink="">
      <xdr:nvSpPr>
        <xdr:cNvPr id="131" name="フローチャート: 判断 130">
          <a:extLst>
            <a:ext uri="{FF2B5EF4-FFF2-40B4-BE49-F238E27FC236}">
              <a16:creationId xmlns:a16="http://schemas.microsoft.com/office/drawing/2014/main" id="{C35D7955-DF9B-4543-8138-0EA1C1353E31}"/>
            </a:ext>
          </a:extLst>
        </xdr:cNvPr>
        <xdr:cNvSpPr/>
      </xdr:nvSpPr>
      <xdr:spPr>
        <a:xfrm>
          <a:off x="13293725" y="5154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67945</xdr:rowOff>
    </xdr:from>
    <xdr:to>
      <xdr:col>72</xdr:col>
      <xdr:colOff>123825</xdr:colOff>
      <xdr:row>31</xdr:row>
      <xdr:rowOff>169545</xdr:rowOff>
    </xdr:to>
    <xdr:sp macro="" textlink="">
      <xdr:nvSpPr>
        <xdr:cNvPr id="132" name="フローチャート: 判断 131">
          <a:extLst>
            <a:ext uri="{FF2B5EF4-FFF2-40B4-BE49-F238E27FC236}">
              <a16:creationId xmlns:a16="http://schemas.microsoft.com/office/drawing/2014/main" id="{F7C85A4E-5340-4E82-BD53-1A3CF31CF815}"/>
            </a:ext>
          </a:extLst>
        </xdr:cNvPr>
        <xdr:cNvSpPr/>
      </xdr:nvSpPr>
      <xdr:spPr>
        <a:xfrm>
          <a:off x="12639675" y="5186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47670</xdr:rowOff>
    </xdr:from>
    <xdr:to>
      <xdr:col>68</xdr:col>
      <xdr:colOff>123825</xdr:colOff>
      <xdr:row>29</xdr:row>
      <xdr:rowOff>149270</xdr:rowOff>
    </xdr:to>
    <xdr:sp macro="" textlink="">
      <xdr:nvSpPr>
        <xdr:cNvPr id="133" name="フローチャート: 判断 132">
          <a:extLst>
            <a:ext uri="{FF2B5EF4-FFF2-40B4-BE49-F238E27FC236}">
              <a16:creationId xmlns:a16="http://schemas.microsoft.com/office/drawing/2014/main" id="{39A78FE4-8FC9-407B-AEAE-690FF81BCE9A}"/>
            </a:ext>
          </a:extLst>
        </xdr:cNvPr>
        <xdr:cNvSpPr/>
      </xdr:nvSpPr>
      <xdr:spPr>
        <a:xfrm>
          <a:off x="11953875" y="483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124886</xdr:rowOff>
    </xdr:from>
    <xdr:to>
      <xdr:col>64</xdr:col>
      <xdr:colOff>123825</xdr:colOff>
      <xdr:row>33</xdr:row>
      <xdr:rowOff>55036</xdr:rowOff>
    </xdr:to>
    <xdr:sp macro="" textlink="">
      <xdr:nvSpPr>
        <xdr:cNvPr id="134" name="フローチャート: 判断 133">
          <a:extLst>
            <a:ext uri="{FF2B5EF4-FFF2-40B4-BE49-F238E27FC236}">
              <a16:creationId xmlns:a16="http://schemas.microsoft.com/office/drawing/2014/main" id="{30B2E081-D946-4B5C-999B-93597E0AE9E3}"/>
            </a:ext>
          </a:extLst>
        </xdr:cNvPr>
        <xdr:cNvSpPr/>
      </xdr:nvSpPr>
      <xdr:spPr>
        <a:xfrm>
          <a:off x="11268075" y="5408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31623</xdr:rowOff>
    </xdr:from>
    <xdr:to>
      <xdr:col>60</xdr:col>
      <xdr:colOff>123825</xdr:colOff>
      <xdr:row>33</xdr:row>
      <xdr:rowOff>133223</xdr:rowOff>
    </xdr:to>
    <xdr:sp macro="" textlink="">
      <xdr:nvSpPr>
        <xdr:cNvPr id="135" name="フローチャート: 判断 134">
          <a:extLst>
            <a:ext uri="{FF2B5EF4-FFF2-40B4-BE49-F238E27FC236}">
              <a16:creationId xmlns:a16="http://schemas.microsoft.com/office/drawing/2014/main" id="{4431D288-CFDF-4F4C-AB62-BF2853272DB1}"/>
            </a:ext>
          </a:extLst>
        </xdr:cNvPr>
        <xdr:cNvSpPr/>
      </xdr:nvSpPr>
      <xdr:spPr>
        <a:xfrm>
          <a:off x="10582275" y="547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76F317E-F2B5-4822-B0A9-8CB4835C705F}"/>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5C3345F-CF91-429F-9B1B-FFF27C2DC7B3}"/>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6111082-ED45-4055-9AFE-EB8E82787BBC}"/>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46CDC96-16BB-4C71-BD08-46666038D1C5}"/>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0A65342-2DE0-4E3F-9B69-6CCFDEE06A95}"/>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62711</xdr:rowOff>
    </xdr:from>
    <xdr:to>
      <xdr:col>76</xdr:col>
      <xdr:colOff>73025</xdr:colOff>
      <xdr:row>27</xdr:row>
      <xdr:rowOff>164311</xdr:rowOff>
    </xdr:to>
    <xdr:sp macro="" textlink="">
      <xdr:nvSpPr>
        <xdr:cNvPr id="141" name="楕円 140">
          <a:extLst>
            <a:ext uri="{FF2B5EF4-FFF2-40B4-BE49-F238E27FC236}">
              <a16:creationId xmlns:a16="http://schemas.microsoft.com/office/drawing/2014/main" id="{D1D73C42-0BB8-43B8-A4FE-4CFCB6797F8B}"/>
            </a:ext>
          </a:extLst>
        </xdr:cNvPr>
        <xdr:cNvSpPr/>
      </xdr:nvSpPr>
      <xdr:spPr>
        <a:xfrm>
          <a:off x="13293725" y="45204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15738</xdr:rowOff>
    </xdr:from>
    <xdr:ext cx="469744" cy="259045"/>
    <xdr:sp macro="" textlink="">
      <xdr:nvSpPr>
        <xdr:cNvPr id="142" name="債務償還比率該当値テキスト">
          <a:extLst>
            <a:ext uri="{FF2B5EF4-FFF2-40B4-BE49-F238E27FC236}">
              <a16:creationId xmlns:a16="http://schemas.microsoft.com/office/drawing/2014/main" id="{C058E287-AB3D-403D-9950-E2EB02CF1E19}"/>
            </a:ext>
          </a:extLst>
        </xdr:cNvPr>
        <xdr:cNvSpPr txBox="1"/>
      </xdr:nvSpPr>
      <xdr:spPr>
        <a:xfrm>
          <a:off x="13376275" y="447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143519</xdr:rowOff>
    </xdr:from>
    <xdr:to>
      <xdr:col>72</xdr:col>
      <xdr:colOff>123825</xdr:colOff>
      <xdr:row>28</xdr:row>
      <xdr:rowOff>73669</xdr:rowOff>
    </xdr:to>
    <xdr:sp macro="" textlink="">
      <xdr:nvSpPr>
        <xdr:cNvPr id="143" name="楕円 142">
          <a:extLst>
            <a:ext uri="{FF2B5EF4-FFF2-40B4-BE49-F238E27FC236}">
              <a16:creationId xmlns:a16="http://schemas.microsoft.com/office/drawing/2014/main" id="{D3F3EFCC-A4C4-4367-AC9F-21A3A76C6EEE}"/>
            </a:ext>
          </a:extLst>
        </xdr:cNvPr>
        <xdr:cNvSpPr/>
      </xdr:nvSpPr>
      <xdr:spPr>
        <a:xfrm>
          <a:off x="12639675" y="46012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113511</xdr:rowOff>
    </xdr:from>
    <xdr:to>
      <xdr:col>76</xdr:col>
      <xdr:colOff>22225</xdr:colOff>
      <xdr:row>28</xdr:row>
      <xdr:rowOff>22869</xdr:rowOff>
    </xdr:to>
    <xdr:cxnSp macro="">
      <xdr:nvCxnSpPr>
        <xdr:cNvPr id="144" name="直線コネクタ 143">
          <a:extLst>
            <a:ext uri="{FF2B5EF4-FFF2-40B4-BE49-F238E27FC236}">
              <a16:creationId xmlns:a16="http://schemas.microsoft.com/office/drawing/2014/main" id="{DAD9270E-0B97-48B9-AAE4-FA70C1C511D7}"/>
            </a:ext>
          </a:extLst>
        </xdr:cNvPr>
        <xdr:cNvCxnSpPr/>
      </xdr:nvCxnSpPr>
      <xdr:spPr>
        <a:xfrm flipV="1">
          <a:off x="12690475" y="4571211"/>
          <a:ext cx="635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84881</xdr:rowOff>
    </xdr:from>
    <xdr:to>
      <xdr:col>68</xdr:col>
      <xdr:colOff>123825</xdr:colOff>
      <xdr:row>27</xdr:row>
      <xdr:rowOff>15031</xdr:rowOff>
    </xdr:to>
    <xdr:sp macro="" textlink="">
      <xdr:nvSpPr>
        <xdr:cNvPr id="145" name="楕円 144">
          <a:extLst>
            <a:ext uri="{FF2B5EF4-FFF2-40B4-BE49-F238E27FC236}">
              <a16:creationId xmlns:a16="http://schemas.microsoft.com/office/drawing/2014/main" id="{CBC944A4-78F6-40D9-BF02-453922499B1C}"/>
            </a:ext>
          </a:extLst>
        </xdr:cNvPr>
        <xdr:cNvSpPr/>
      </xdr:nvSpPr>
      <xdr:spPr>
        <a:xfrm>
          <a:off x="11953875" y="43774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135681</xdr:rowOff>
    </xdr:from>
    <xdr:to>
      <xdr:col>72</xdr:col>
      <xdr:colOff>73025</xdr:colOff>
      <xdr:row>28</xdr:row>
      <xdr:rowOff>22869</xdr:rowOff>
    </xdr:to>
    <xdr:cxnSp macro="">
      <xdr:nvCxnSpPr>
        <xdr:cNvPr id="146" name="直線コネクタ 145">
          <a:extLst>
            <a:ext uri="{FF2B5EF4-FFF2-40B4-BE49-F238E27FC236}">
              <a16:creationId xmlns:a16="http://schemas.microsoft.com/office/drawing/2014/main" id="{6F2A41E9-BB0C-4155-A92B-280F8C922D14}"/>
            </a:ext>
          </a:extLst>
        </xdr:cNvPr>
        <xdr:cNvCxnSpPr/>
      </xdr:nvCxnSpPr>
      <xdr:spPr>
        <a:xfrm>
          <a:off x="12004675" y="4428281"/>
          <a:ext cx="685800" cy="21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130910</xdr:rowOff>
    </xdr:from>
    <xdr:to>
      <xdr:col>64</xdr:col>
      <xdr:colOff>123825</xdr:colOff>
      <xdr:row>29</xdr:row>
      <xdr:rowOff>61060</xdr:rowOff>
    </xdr:to>
    <xdr:sp macro="" textlink="">
      <xdr:nvSpPr>
        <xdr:cNvPr id="147" name="楕円 146">
          <a:extLst>
            <a:ext uri="{FF2B5EF4-FFF2-40B4-BE49-F238E27FC236}">
              <a16:creationId xmlns:a16="http://schemas.microsoft.com/office/drawing/2014/main" id="{131254AC-B7C6-4822-AB9A-15D606449229}"/>
            </a:ext>
          </a:extLst>
        </xdr:cNvPr>
        <xdr:cNvSpPr/>
      </xdr:nvSpPr>
      <xdr:spPr>
        <a:xfrm>
          <a:off x="11268075" y="4753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135681</xdr:rowOff>
    </xdr:from>
    <xdr:to>
      <xdr:col>68</xdr:col>
      <xdr:colOff>73025</xdr:colOff>
      <xdr:row>29</xdr:row>
      <xdr:rowOff>10260</xdr:rowOff>
    </xdr:to>
    <xdr:cxnSp macro="">
      <xdr:nvCxnSpPr>
        <xdr:cNvPr id="148" name="直線コネクタ 147">
          <a:extLst>
            <a:ext uri="{FF2B5EF4-FFF2-40B4-BE49-F238E27FC236}">
              <a16:creationId xmlns:a16="http://schemas.microsoft.com/office/drawing/2014/main" id="{18BDDEDE-F14B-4A16-8300-729E3198BBB2}"/>
            </a:ext>
          </a:extLst>
        </xdr:cNvPr>
        <xdr:cNvCxnSpPr/>
      </xdr:nvCxnSpPr>
      <xdr:spPr>
        <a:xfrm flipV="1">
          <a:off x="11318875" y="4428281"/>
          <a:ext cx="685800" cy="36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21300</xdr:rowOff>
    </xdr:from>
    <xdr:to>
      <xdr:col>60</xdr:col>
      <xdr:colOff>123825</xdr:colOff>
      <xdr:row>29</xdr:row>
      <xdr:rowOff>122900</xdr:rowOff>
    </xdr:to>
    <xdr:sp macro="" textlink="">
      <xdr:nvSpPr>
        <xdr:cNvPr id="149" name="楕円 148">
          <a:extLst>
            <a:ext uri="{FF2B5EF4-FFF2-40B4-BE49-F238E27FC236}">
              <a16:creationId xmlns:a16="http://schemas.microsoft.com/office/drawing/2014/main" id="{3A9D519D-E36E-4444-BA37-2B5F6188C41D}"/>
            </a:ext>
          </a:extLst>
        </xdr:cNvPr>
        <xdr:cNvSpPr/>
      </xdr:nvSpPr>
      <xdr:spPr>
        <a:xfrm>
          <a:off x="10582275" y="4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10260</xdr:rowOff>
    </xdr:from>
    <xdr:to>
      <xdr:col>64</xdr:col>
      <xdr:colOff>73025</xdr:colOff>
      <xdr:row>29</xdr:row>
      <xdr:rowOff>72100</xdr:rowOff>
    </xdr:to>
    <xdr:cxnSp macro="">
      <xdr:nvCxnSpPr>
        <xdr:cNvPr id="150" name="直線コネクタ 149">
          <a:extLst>
            <a:ext uri="{FF2B5EF4-FFF2-40B4-BE49-F238E27FC236}">
              <a16:creationId xmlns:a16="http://schemas.microsoft.com/office/drawing/2014/main" id="{92D8F2E1-B7B8-4A47-87A1-DBFB725350EA}"/>
            </a:ext>
          </a:extLst>
        </xdr:cNvPr>
        <xdr:cNvCxnSpPr/>
      </xdr:nvCxnSpPr>
      <xdr:spPr>
        <a:xfrm flipV="1">
          <a:off x="10633075" y="4798160"/>
          <a:ext cx="685800" cy="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160672</xdr:rowOff>
    </xdr:from>
    <xdr:ext cx="560923" cy="259045"/>
    <xdr:sp macro="" textlink="">
      <xdr:nvSpPr>
        <xdr:cNvPr id="151" name="n_1aveValue債務償還比率">
          <a:extLst>
            <a:ext uri="{FF2B5EF4-FFF2-40B4-BE49-F238E27FC236}">
              <a16:creationId xmlns:a16="http://schemas.microsoft.com/office/drawing/2014/main" id="{5D3C1316-BB63-4572-8E2B-A10422798B89}"/>
            </a:ext>
          </a:extLst>
        </xdr:cNvPr>
        <xdr:cNvSpPr txBox="1"/>
      </xdr:nvSpPr>
      <xdr:spPr>
        <a:xfrm>
          <a:off x="12435413" y="52787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140397</xdr:rowOff>
    </xdr:from>
    <xdr:ext cx="469744" cy="259045"/>
    <xdr:sp macro="" textlink="">
      <xdr:nvSpPr>
        <xdr:cNvPr id="152" name="n_2aveValue債務償還比率">
          <a:extLst>
            <a:ext uri="{FF2B5EF4-FFF2-40B4-BE49-F238E27FC236}">
              <a16:creationId xmlns:a16="http://schemas.microsoft.com/office/drawing/2014/main" id="{C6F014B0-D10D-4484-A013-A5FE2BD623D1}"/>
            </a:ext>
          </a:extLst>
        </xdr:cNvPr>
        <xdr:cNvSpPr txBox="1"/>
      </xdr:nvSpPr>
      <xdr:spPr>
        <a:xfrm>
          <a:off x="11788852" y="492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46163</xdr:rowOff>
    </xdr:from>
    <xdr:ext cx="560923" cy="259045"/>
    <xdr:sp macro="" textlink="">
      <xdr:nvSpPr>
        <xdr:cNvPr id="153" name="n_3aveValue債務償還比率">
          <a:extLst>
            <a:ext uri="{FF2B5EF4-FFF2-40B4-BE49-F238E27FC236}">
              <a16:creationId xmlns:a16="http://schemas.microsoft.com/office/drawing/2014/main" id="{796F2989-F2D6-438B-8884-8362757018C8}"/>
            </a:ext>
          </a:extLst>
        </xdr:cNvPr>
        <xdr:cNvSpPr txBox="1"/>
      </xdr:nvSpPr>
      <xdr:spPr>
        <a:xfrm>
          <a:off x="11076513" y="54944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124350</xdr:rowOff>
    </xdr:from>
    <xdr:ext cx="560923" cy="259045"/>
    <xdr:sp macro="" textlink="">
      <xdr:nvSpPr>
        <xdr:cNvPr id="154" name="n_4aveValue債務償還比率">
          <a:extLst>
            <a:ext uri="{FF2B5EF4-FFF2-40B4-BE49-F238E27FC236}">
              <a16:creationId xmlns:a16="http://schemas.microsoft.com/office/drawing/2014/main" id="{1DBA7D71-FE59-4FE1-A5A3-BD577E44496A}"/>
            </a:ext>
          </a:extLst>
        </xdr:cNvPr>
        <xdr:cNvSpPr txBox="1"/>
      </xdr:nvSpPr>
      <xdr:spPr>
        <a:xfrm>
          <a:off x="10390713" y="5572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90196</xdr:rowOff>
    </xdr:from>
    <xdr:ext cx="469744" cy="259045"/>
    <xdr:sp macro="" textlink="">
      <xdr:nvSpPr>
        <xdr:cNvPr id="155" name="n_1mainValue債務償還比率">
          <a:extLst>
            <a:ext uri="{FF2B5EF4-FFF2-40B4-BE49-F238E27FC236}">
              <a16:creationId xmlns:a16="http://schemas.microsoft.com/office/drawing/2014/main" id="{B60B9BD7-605D-49F7-898C-E96D447409BB}"/>
            </a:ext>
          </a:extLst>
        </xdr:cNvPr>
        <xdr:cNvSpPr txBox="1"/>
      </xdr:nvSpPr>
      <xdr:spPr>
        <a:xfrm>
          <a:off x="12461952" y="438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31558</xdr:rowOff>
    </xdr:from>
    <xdr:ext cx="469744" cy="259045"/>
    <xdr:sp macro="" textlink="">
      <xdr:nvSpPr>
        <xdr:cNvPr id="156" name="n_2mainValue債務償還比率">
          <a:extLst>
            <a:ext uri="{FF2B5EF4-FFF2-40B4-BE49-F238E27FC236}">
              <a16:creationId xmlns:a16="http://schemas.microsoft.com/office/drawing/2014/main" id="{0364577A-DA89-44A2-892E-D2A087CDB1FF}"/>
            </a:ext>
          </a:extLst>
        </xdr:cNvPr>
        <xdr:cNvSpPr txBox="1"/>
      </xdr:nvSpPr>
      <xdr:spPr>
        <a:xfrm>
          <a:off x="11788852" y="415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77587</xdr:rowOff>
    </xdr:from>
    <xdr:ext cx="469744" cy="259045"/>
    <xdr:sp macro="" textlink="">
      <xdr:nvSpPr>
        <xdr:cNvPr id="157" name="n_3mainValue債務償還比率">
          <a:extLst>
            <a:ext uri="{FF2B5EF4-FFF2-40B4-BE49-F238E27FC236}">
              <a16:creationId xmlns:a16="http://schemas.microsoft.com/office/drawing/2014/main" id="{0BFF86C9-77E0-4C9B-8BF5-F2629A1A29DB}"/>
            </a:ext>
          </a:extLst>
        </xdr:cNvPr>
        <xdr:cNvSpPr txBox="1"/>
      </xdr:nvSpPr>
      <xdr:spPr>
        <a:xfrm>
          <a:off x="11103052" y="453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139427</xdr:rowOff>
    </xdr:from>
    <xdr:ext cx="469744" cy="259045"/>
    <xdr:sp macro="" textlink="">
      <xdr:nvSpPr>
        <xdr:cNvPr id="158" name="n_4mainValue債務償還比率">
          <a:extLst>
            <a:ext uri="{FF2B5EF4-FFF2-40B4-BE49-F238E27FC236}">
              <a16:creationId xmlns:a16="http://schemas.microsoft.com/office/drawing/2014/main" id="{701D3133-F7F4-463A-9044-B9F3F45C9562}"/>
            </a:ext>
          </a:extLst>
        </xdr:cNvPr>
        <xdr:cNvSpPr txBox="1"/>
      </xdr:nvSpPr>
      <xdr:spPr>
        <a:xfrm>
          <a:off x="10417252" y="45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D64A551F-B950-4DE7-A05A-447DC5A9D11D}"/>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407DAAC-61D6-4E06-9C6F-FCF322182AA1}"/>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E573443-9956-46C2-9FE4-166CEAC254AE}"/>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E37B168-B0C8-49E0-AC20-0E7BC4C7284D}"/>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E974E818-CC3E-42FB-8293-86EFF6D2A504}"/>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1CDC0E6-6FE5-4239-BB8E-032000453B7A}"/>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9E1AD6-99D3-410E-A6CF-54FE9766D9DC}"/>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8A2D5B-6AAD-4169-B194-1140F8FD08D6}"/>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057182-5370-4D2B-8F5E-E42E6858A9C5}"/>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EC33D4-AFE9-42A3-AFCF-3081357F9F24}"/>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61676C-CF3E-416F-AC29-89B51102438E}"/>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DF91AE-1504-4E12-B7B1-8E5D6C2440FE}"/>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E8988C-2A37-4F11-98BD-A00F230D3458}"/>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1DA10C-6105-40F5-A8CC-257C575D6541}"/>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4EF4C8-173D-43D7-AB87-BD2B22D9A2D1}"/>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529CA7-5EA0-4B19-ADF3-765755346EF8}"/>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1,312,298
1,296,344
5,675.92
765,414,818
740,769,253
5,247,092
363,639,715
972,070,523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EEF2DB-C336-4517-BDB4-2FA687BF552B}"/>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B38DAC-32C7-4D5A-8304-57390D95CB2B}"/>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97BB8B-9836-4717-A053-4AB2AF42B621}"/>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DA5C6B-455B-4306-9140-B3CC42B8AA9E}"/>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F2DFD3-1BEB-4AF7-8185-7F4F4A15E9EA}"/>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8ED1549-9CEC-4ECC-AA0E-5E412F05C736}"/>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2A175B-B468-44B7-9981-F00C5D43CFF6}"/>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CF8C14-217E-4D7F-9E77-48090A0601CF}"/>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6DE9C2-A626-4F47-80D2-2D877AC875C2}"/>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E03BE4-CBFA-42AE-8DB7-3415EC03788B}"/>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2B9918-7E7F-4370-AE9B-E9C55B87EA75}"/>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88B6C4-909F-4534-93C3-F184C603865F}"/>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084009-1B86-49DF-A93C-F4C0EFF2E168}"/>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F28D6B-F83A-4EDB-95F5-1DD1620A3C06}"/>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C3D23F-DFD7-46AB-B874-229D670DD4CF}"/>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56FF5A-837D-44E9-A65F-AA539E31E784}"/>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F873BE-8772-4AC8-9391-74AD74D72E96}"/>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5C3D140-000A-4FE2-AC39-0E7F17E4E531}"/>
            </a:ext>
          </a:extLst>
        </xdr:cNvPr>
        <xdr:cNvSpPr txBox="1"/>
      </xdr:nvSpPr>
      <xdr:spPr>
        <a:xfrm>
          <a:off x="641350" y="26924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C386E4EE-B15A-4D1C-9CED-05EABC746B8E}"/>
            </a:ext>
          </a:extLst>
        </xdr:cNvPr>
        <xdr:cNvSpPr/>
      </xdr:nvSpPr>
      <xdr:spPr>
        <a:xfrm>
          <a:off x="857250" y="294005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F60E060-4850-4BAF-87BB-F25559658515}"/>
            </a:ext>
          </a:extLst>
        </xdr:cNvPr>
        <xdr:cNvSpPr txBox="1"/>
      </xdr:nvSpPr>
      <xdr:spPr>
        <a:xfrm>
          <a:off x="641350" y="294005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E548B12-2F7D-46FA-AB62-DF6CB9839CFB}"/>
            </a:ext>
          </a:extLst>
        </xdr:cNvPr>
        <xdr:cNvSpPr txBox="1"/>
      </xdr:nvSpPr>
      <xdr:spPr>
        <a:xfrm>
          <a:off x="641350" y="31813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4069DCAB-2D6D-42B9-9ADE-A9747B007DF0}"/>
            </a:ext>
          </a:extLst>
        </xdr:cNvPr>
        <xdr:cNvSpPr txBox="1"/>
      </xdr:nvSpPr>
      <xdr:spPr>
        <a:xfrm>
          <a:off x="641350" y="3429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CF33AC0-E90D-498D-A835-A70561A2425D}"/>
            </a:ext>
          </a:extLst>
        </xdr:cNvPr>
        <xdr:cNvSpPr txBox="1"/>
      </xdr:nvSpPr>
      <xdr:spPr>
        <a:xfrm>
          <a:off x="641350" y="36703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485FB68-725B-42A1-ACCE-57C865D6579D}"/>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2295345-FE0A-41B8-B183-1A9F054F9DFB}"/>
            </a:ext>
          </a:extLst>
        </xdr:cNvPr>
        <xdr:cNvSpPr/>
      </xdr:nvSpPr>
      <xdr:spPr>
        <a:xfrm>
          <a:off x="115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4E17B06-CDEA-4310-9D9F-12F44D26CD32}"/>
            </a:ext>
          </a:extLst>
        </xdr:cNvPr>
        <xdr:cNvSpPr/>
      </xdr:nvSpPr>
      <xdr:spPr>
        <a:xfrm>
          <a:off x="115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D703A37-9DEC-4D61-9FD2-258CB3D15C56}"/>
            </a:ext>
          </a:extLst>
        </xdr:cNvPr>
        <xdr:cNvSpPr/>
      </xdr:nvSpPr>
      <xdr:spPr>
        <a:xfrm>
          <a:off x="2635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C41CDC5-203A-4173-A48D-E27B279FF92B}"/>
            </a:ext>
          </a:extLst>
        </xdr:cNvPr>
        <xdr:cNvSpPr/>
      </xdr:nvSpPr>
      <xdr:spPr>
        <a:xfrm>
          <a:off x="2635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6FE9B2-F3DE-4DDF-8DD3-305DDA5C1FA3}"/>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8C1ECC-1CE5-4FCF-9226-51DEDBDDB0D9}"/>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C0A9642-AD28-422A-82C1-7F9A877C0F7E}"/>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382225-467E-446E-8127-8C343BB03727}"/>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EA24A1F-9EFD-4957-9909-CF4330655E86}"/>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8142545-305F-4909-813C-A031A485F51D}"/>
            </a:ext>
          </a:extLst>
        </xdr:cNvPr>
        <xdr:cNvSpPr txBox="1"/>
      </xdr:nvSpPr>
      <xdr:spPr>
        <a:xfrm>
          <a:off x="339891" y="6890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49E15CB-FEB7-4577-A9BA-82774A2CB8F0}"/>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72CB5F9-7945-4AA0-B7E3-50D780648257}"/>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348DF17-987D-485D-93A8-9EF768E88264}"/>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1F0F6AE-D1E1-4947-B562-919C0DFAF9D2}"/>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C1C5BC5-5B29-4FF4-BF4E-C5C81E195226}"/>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D49F146-AB81-49CE-BB87-E96345526228}"/>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524CD9C-B3A8-4094-B1C4-12D7BFC001B0}"/>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F61EE44-E474-4CBE-B921-9EFC16F8047B}"/>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2786676-9213-4E09-B173-EFB09FB92533}"/>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EF28D72A-FB00-4160-804E-B6703B081889}"/>
            </a:ext>
          </a:extLst>
        </xdr:cNvPr>
        <xdr:cNvSpPr txBox="1"/>
      </xdr:nvSpPr>
      <xdr:spPr>
        <a:xfrm>
          <a:off x="339891" y="53151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713D314-54A5-429B-91A1-A3AB2E9BA4E1}"/>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2782DFA-FEA6-4E51-A437-6FEEA5B9DBAF}"/>
            </a:ext>
          </a:extLst>
        </xdr:cNvPr>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3A87C084-BB02-409F-A228-8E03C056CEAC}"/>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43543</xdr:rowOff>
    </xdr:from>
    <xdr:to>
      <xdr:col>24</xdr:col>
      <xdr:colOff>62865</xdr:colOff>
      <xdr:row>41</xdr:row>
      <xdr:rowOff>25581</xdr:rowOff>
    </xdr:to>
    <xdr:cxnSp macro="">
      <xdr:nvCxnSpPr>
        <xdr:cNvPr id="59" name="直線コネクタ 58">
          <a:extLst>
            <a:ext uri="{FF2B5EF4-FFF2-40B4-BE49-F238E27FC236}">
              <a16:creationId xmlns:a16="http://schemas.microsoft.com/office/drawing/2014/main" id="{D4D00DE9-9967-4454-B22E-76C18BA5A45B}"/>
            </a:ext>
          </a:extLst>
        </xdr:cNvPr>
        <xdr:cNvCxnSpPr/>
      </xdr:nvCxnSpPr>
      <xdr:spPr>
        <a:xfrm flipV="1">
          <a:off x="4176395" y="5656943"/>
          <a:ext cx="1270" cy="11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29408</xdr:rowOff>
    </xdr:from>
    <xdr:ext cx="405111" cy="259045"/>
    <xdr:sp macro="" textlink="">
      <xdr:nvSpPr>
        <xdr:cNvPr id="60" name="【道路】&#10;有形固定資産減価償却率最小値テキスト">
          <a:extLst>
            <a:ext uri="{FF2B5EF4-FFF2-40B4-BE49-F238E27FC236}">
              <a16:creationId xmlns:a16="http://schemas.microsoft.com/office/drawing/2014/main" id="{3A48E48C-7533-434D-B9DE-A42B70FF5B7E}"/>
            </a:ext>
          </a:extLst>
        </xdr:cNvPr>
        <xdr:cNvSpPr txBox="1"/>
      </xdr:nvSpPr>
      <xdr:spPr>
        <a:xfrm>
          <a:off x="4229100" y="6798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25581</xdr:rowOff>
    </xdr:from>
    <xdr:to>
      <xdr:col>24</xdr:col>
      <xdr:colOff>152400</xdr:colOff>
      <xdr:row>41</xdr:row>
      <xdr:rowOff>25581</xdr:rowOff>
    </xdr:to>
    <xdr:cxnSp macro="">
      <xdr:nvCxnSpPr>
        <xdr:cNvPr id="61" name="直線コネクタ 60">
          <a:extLst>
            <a:ext uri="{FF2B5EF4-FFF2-40B4-BE49-F238E27FC236}">
              <a16:creationId xmlns:a16="http://schemas.microsoft.com/office/drawing/2014/main" id="{7960A520-903C-42AD-94BE-765527719BD9}"/>
            </a:ext>
          </a:extLst>
        </xdr:cNvPr>
        <xdr:cNvCxnSpPr/>
      </xdr:nvCxnSpPr>
      <xdr:spPr>
        <a:xfrm>
          <a:off x="4108450" y="67946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161670</xdr:rowOff>
    </xdr:from>
    <xdr:ext cx="405111" cy="259045"/>
    <xdr:sp macro="" textlink="">
      <xdr:nvSpPr>
        <xdr:cNvPr id="62" name="【道路】&#10;有形固定資産減価償却率最大値テキスト">
          <a:extLst>
            <a:ext uri="{FF2B5EF4-FFF2-40B4-BE49-F238E27FC236}">
              <a16:creationId xmlns:a16="http://schemas.microsoft.com/office/drawing/2014/main" id="{59831101-CD6F-42F7-A0D0-7E0373BCF7DC}"/>
            </a:ext>
          </a:extLst>
        </xdr:cNvPr>
        <xdr:cNvSpPr txBox="1"/>
      </xdr:nvSpPr>
      <xdr:spPr>
        <a:xfrm>
          <a:off x="4229100" y="54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3" name="直線コネクタ 62">
          <a:extLst>
            <a:ext uri="{FF2B5EF4-FFF2-40B4-BE49-F238E27FC236}">
              <a16:creationId xmlns:a16="http://schemas.microsoft.com/office/drawing/2014/main" id="{1CB3002C-B95A-4C65-82CF-1998EC197744}"/>
            </a:ext>
          </a:extLst>
        </xdr:cNvPr>
        <xdr:cNvCxnSpPr/>
      </xdr:nvCxnSpPr>
      <xdr:spPr>
        <a:xfrm>
          <a:off x="4108450" y="5656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8726</xdr:rowOff>
    </xdr:from>
    <xdr:ext cx="405111" cy="259045"/>
    <xdr:sp macro="" textlink="">
      <xdr:nvSpPr>
        <xdr:cNvPr id="64" name="【道路】&#10;有形固定資産減価償却率平均値テキスト">
          <a:extLst>
            <a:ext uri="{FF2B5EF4-FFF2-40B4-BE49-F238E27FC236}">
              <a16:creationId xmlns:a16="http://schemas.microsoft.com/office/drawing/2014/main" id="{6009EAED-0B52-4B23-A76A-52D70A32CBA9}"/>
            </a:ext>
          </a:extLst>
        </xdr:cNvPr>
        <xdr:cNvSpPr txBox="1"/>
      </xdr:nvSpPr>
      <xdr:spPr>
        <a:xfrm>
          <a:off x="4229100" y="6117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65" name="フローチャート: 判断 64">
          <a:extLst>
            <a:ext uri="{FF2B5EF4-FFF2-40B4-BE49-F238E27FC236}">
              <a16:creationId xmlns:a16="http://schemas.microsoft.com/office/drawing/2014/main" id="{40E0BBB2-CE12-4D17-B8E2-B538F1C10A2D}"/>
            </a:ext>
          </a:extLst>
        </xdr:cNvPr>
        <xdr:cNvSpPr/>
      </xdr:nvSpPr>
      <xdr:spPr>
        <a:xfrm>
          <a:off x="4127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20501</xdr:rowOff>
    </xdr:from>
    <xdr:to>
      <xdr:col>20</xdr:col>
      <xdr:colOff>38100</xdr:colOff>
      <xdr:row>37</xdr:row>
      <xdr:rowOff>122101</xdr:rowOff>
    </xdr:to>
    <xdr:sp macro="" textlink="">
      <xdr:nvSpPr>
        <xdr:cNvPr id="66" name="フローチャート: 判断 65">
          <a:extLst>
            <a:ext uri="{FF2B5EF4-FFF2-40B4-BE49-F238E27FC236}">
              <a16:creationId xmlns:a16="http://schemas.microsoft.com/office/drawing/2014/main" id="{1F1A0BB5-2CD4-4CB8-A40F-C037F3222356}"/>
            </a:ext>
          </a:extLst>
        </xdr:cNvPr>
        <xdr:cNvSpPr/>
      </xdr:nvSpPr>
      <xdr:spPr>
        <a:xfrm>
          <a:off x="3384550" y="61292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136434</xdr:rowOff>
    </xdr:from>
    <xdr:to>
      <xdr:col>15</xdr:col>
      <xdr:colOff>101600</xdr:colOff>
      <xdr:row>37</xdr:row>
      <xdr:rowOff>66584</xdr:rowOff>
    </xdr:to>
    <xdr:sp macro="" textlink="">
      <xdr:nvSpPr>
        <xdr:cNvPr id="67" name="フローチャート: 判断 66">
          <a:extLst>
            <a:ext uri="{FF2B5EF4-FFF2-40B4-BE49-F238E27FC236}">
              <a16:creationId xmlns:a16="http://schemas.microsoft.com/office/drawing/2014/main" id="{1B585476-D71C-47CC-9DBD-2F0045A200E0}"/>
            </a:ext>
          </a:extLst>
        </xdr:cNvPr>
        <xdr:cNvSpPr/>
      </xdr:nvSpPr>
      <xdr:spPr>
        <a:xfrm>
          <a:off x="2571750" y="608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160927</xdr:rowOff>
    </xdr:from>
    <xdr:to>
      <xdr:col>10</xdr:col>
      <xdr:colOff>165100</xdr:colOff>
      <xdr:row>36</xdr:row>
      <xdr:rowOff>91077</xdr:rowOff>
    </xdr:to>
    <xdr:sp macro="" textlink="">
      <xdr:nvSpPr>
        <xdr:cNvPr id="68" name="フローチャート: 判断 67">
          <a:extLst>
            <a:ext uri="{FF2B5EF4-FFF2-40B4-BE49-F238E27FC236}">
              <a16:creationId xmlns:a16="http://schemas.microsoft.com/office/drawing/2014/main" id="{D6A51995-5472-4B15-B5A1-A796319D3EAA}"/>
            </a:ext>
          </a:extLst>
        </xdr:cNvPr>
        <xdr:cNvSpPr/>
      </xdr:nvSpPr>
      <xdr:spPr>
        <a:xfrm>
          <a:off x="1778000" y="59394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111942</xdr:rowOff>
    </xdr:from>
    <xdr:to>
      <xdr:col>6</xdr:col>
      <xdr:colOff>38100</xdr:colOff>
      <xdr:row>36</xdr:row>
      <xdr:rowOff>42092</xdr:rowOff>
    </xdr:to>
    <xdr:sp macro="" textlink="">
      <xdr:nvSpPr>
        <xdr:cNvPr id="69" name="フローチャート: 判断 68">
          <a:extLst>
            <a:ext uri="{FF2B5EF4-FFF2-40B4-BE49-F238E27FC236}">
              <a16:creationId xmlns:a16="http://schemas.microsoft.com/office/drawing/2014/main" id="{DFC28D6D-041D-4974-9581-DC0D787440E0}"/>
            </a:ext>
          </a:extLst>
        </xdr:cNvPr>
        <xdr:cNvSpPr/>
      </xdr:nvSpPr>
      <xdr:spPr>
        <a:xfrm>
          <a:off x="984250" y="5890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2B6976-0AB3-4A2E-8947-6BA5676EDFCB}"/>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92CC2A-8E5D-4281-A4BA-BE9E0853232E}"/>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796C58-1864-4231-A81E-15667C6900F3}"/>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7E40A99-E862-4B4C-82EC-D0A05EB39BC3}"/>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C36EB41-ABF6-46EB-95CE-35936A95C3A2}"/>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5" name="楕円 74">
          <a:extLst>
            <a:ext uri="{FF2B5EF4-FFF2-40B4-BE49-F238E27FC236}">
              <a16:creationId xmlns:a16="http://schemas.microsoft.com/office/drawing/2014/main" id="{A95D35D8-DEDE-4F75-8D2A-7520C6B7605F}"/>
            </a:ext>
          </a:extLst>
        </xdr:cNvPr>
        <xdr:cNvSpPr/>
      </xdr:nvSpPr>
      <xdr:spPr>
        <a:xfrm>
          <a:off x="4127500" y="612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43378</xdr:rowOff>
    </xdr:from>
    <xdr:ext cx="405111" cy="259045"/>
    <xdr:sp macro="" textlink="">
      <xdr:nvSpPr>
        <xdr:cNvPr id="76" name="【道路】&#10;有形固定資産減価償却率該当値テキスト">
          <a:extLst>
            <a:ext uri="{FF2B5EF4-FFF2-40B4-BE49-F238E27FC236}">
              <a16:creationId xmlns:a16="http://schemas.microsoft.com/office/drawing/2014/main" id="{0C75BA4B-0748-4474-B2CC-5D922CA5A27F}"/>
            </a:ext>
          </a:extLst>
        </xdr:cNvPr>
        <xdr:cNvSpPr txBox="1"/>
      </xdr:nvSpPr>
      <xdr:spPr>
        <a:xfrm>
          <a:off x="42291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7" name="楕円 76">
          <a:extLst>
            <a:ext uri="{FF2B5EF4-FFF2-40B4-BE49-F238E27FC236}">
              <a16:creationId xmlns:a16="http://schemas.microsoft.com/office/drawing/2014/main" id="{54051064-E97C-4BBC-AB22-33F7C6F2CF5F}"/>
            </a:ext>
          </a:extLst>
        </xdr:cNvPr>
        <xdr:cNvSpPr/>
      </xdr:nvSpPr>
      <xdr:spPr>
        <a:xfrm>
          <a:off x="3384550" y="6083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71301</xdr:rowOff>
    </xdr:to>
    <xdr:cxnSp macro="">
      <xdr:nvCxnSpPr>
        <xdr:cNvPr id="78" name="直線コネクタ 77">
          <a:extLst>
            <a:ext uri="{FF2B5EF4-FFF2-40B4-BE49-F238E27FC236}">
              <a16:creationId xmlns:a16="http://schemas.microsoft.com/office/drawing/2014/main" id="{2202CDA7-9EA8-493C-9E1B-BADA8F6DDECB}"/>
            </a:ext>
          </a:extLst>
        </xdr:cNvPr>
        <xdr:cNvCxnSpPr/>
      </xdr:nvCxnSpPr>
      <xdr:spPr>
        <a:xfrm>
          <a:off x="3429000" y="6127750"/>
          <a:ext cx="7493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77651</xdr:rowOff>
    </xdr:from>
    <xdr:to>
      <xdr:col>15</xdr:col>
      <xdr:colOff>101600</xdr:colOff>
      <xdr:row>37</xdr:row>
      <xdr:rowOff>7801</xdr:rowOff>
    </xdr:to>
    <xdr:sp macro="" textlink="">
      <xdr:nvSpPr>
        <xdr:cNvPr id="79" name="楕円 78">
          <a:extLst>
            <a:ext uri="{FF2B5EF4-FFF2-40B4-BE49-F238E27FC236}">
              <a16:creationId xmlns:a16="http://schemas.microsoft.com/office/drawing/2014/main" id="{AB7D8713-23FC-4FFB-AB7A-44CB02456991}"/>
            </a:ext>
          </a:extLst>
        </xdr:cNvPr>
        <xdr:cNvSpPr/>
      </xdr:nvSpPr>
      <xdr:spPr>
        <a:xfrm>
          <a:off x="2571750" y="60212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37</xdr:row>
      <xdr:rowOff>19050</xdr:rowOff>
    </xdr:to>
    <xdr:cxnSp macro="">
      <xdr:nvCxnSpPr>
        <xdr:cNvPr id="80" name="直線コネクタ 79">
          <a:extLst>
            <a:ext uri="{FF2B5EF4-FFF2-40B4-BE49-F238E27FC236}">
              <a16:creationId xmlns:a16="http://schemas.microsoft.com/office/drawing/2014/main" id="{C0D4AC49-B027-4B66-885A-E8A55624CB7C}"/>
            </a:ext>
          </a:extLst>
        </xdr:cNvPr>
        <xdr:cNvCxnSpPr/>
      </xdr:nvCxnSpPr>
      <xdr:spPr>
        <a:xfrm>
          <a:off x="2622550" y="6072051"/>
          <a:ext cx="80645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154396</xdr:rowOff>
    </xdr:from>
    <xdr:to>
      <xdr:col>10</xdr:col>
      <xdr:colOff>165100</xdr:colOff>
      <xdr:row>36</xdr:row>
      <xdr:rowOff>84546</xdr:rowOff>
    </xdr:to>
    <xdr:sp macro="" textlink="">
      <xdr:nvSpPr>
        <xdr:cNvPr id="81" name="楕円 80">
          <a:extLst>
            <a:ext uri="{FF2B5EF4-FFF2-40B4-BE49-F238E27FC236}">
              <a16:creationId xmlns:a16="http://schemas.microsoft.com/office/drawing/2014/main" id="{3B920417-C599-4915-B261-4BA5D8BFE82A}"/>
            </a:ext>
          </a:extLst>
        </xdr:cNvPr>
        <xdr:cNvSpPr/>
      </xdr:nvSpPr>
      <xdr:spPr>
        <a:xfrm>
          <a:off x="1778000" y="5932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33746</xdr:rowOff>
    </xdr:from>
    <xdr:to>
      <xdr:col>15</xdr:col>
      <xdr:colOff>50800</xdr:colOff>
      <xdr:row>36</xdr:row>
      <xdr:rowOff>128451</xdr:rowOff>
    </xdr:to>
    <xdr:cxnSp macro="">
      <xdr:nvCxnSpPr>
        <xdr:cNvPr id="82" name="直線コネクタ 81">
          <a:extLst>
            <a:ext uri="{FF2B5EF4-FFF2-40B4-BE49-F238E27FC236}">
              <a16:creationId xmlns:a16="http://schemas.microsoft.com/office/drawing/2014/main" id="{B28FECA6-4D12-46C4-89DF-0F511F37CE12}"/>
            </a:ext>
          </a:extLst>
        </xdr:cNvPr>
        <xdr:cNvCxnSpPr/>
      </xdr:nvCxnSpPr>
      <xdr:spPr>
        <a:xfrm>
          <a:off x="1828800" y="5977346"/>
          <a:ext cx="79375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115207</xdr:rowOff>
    </xdr:from>
    <xdr:to>
      <xdr:col>6</xdr:col>
      <xdr:colOff>38100</xdr:colOff>
      <xdr:row>36</xdr:row>
      <xdr:rowOff>45357</xdr:rowOff>
    </xdr:to>
    <xdr:sp macro="" textlink="">
      <xdr:nvSpPr>
        <xdr:cNvPr id="83" name="楕円 82">
          <a:extLst>
            <a:ext uri="{FF2B5EF4-FFF2-40B4-BE49-F238E27FC236}">
              <a16:creationId xmlns:a16="http://schemas.microsoft.com/office/drawing/2014/main" id="{C9CCD7AE-BB75-482D-863E-BE181A445BCC}"/>
            </a:ext>
          </a:extLst>
        </xdr:cNvPr>
        <xdr:cNvSpPr/>
      </xdr:nvSpPr>
      <xdr:spPr>
        <a:xfrm>
          <a:off x="984250" y="58937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166007</xdr:rowOff>
    </xdr:from>
    <xdr:to>
      <xdr:col>10</xdr:col>
      <xdr:colOff>114300</xdr:colOff>
      <xdr:row>36</xdr:row>
      <xdr:rowOff>33746</xdr:rowOff>
    </xdr:to>
    <xdr:cxnSp macro="">
      <xdr:nvCxnSpPr>
        <xdr:cNvPr id="84" name="直線コネクタ 83">
          <a:extLst>
            <a:ext uri="{FF2B5EF4-FFF2-40B4-BE49-F238E27FC236}">
              <a16:creationId xmlns:a16="http://schemas.microsoft.com/office/drawing/2014/main" id="{C3303309-18B3-424C-871E-994AF6D87832}"/>
            </a:ext>
          </a:extLst>
        </xdr:cNvPr>
        <xdr:cNvCxnSpPr/>
      </xdr:nvCxnSpPr>
      <xdr:spPr>
        <a:xfrm>
          <a:off x="1028700" y="5944507"/>
          <a:ext cx="80010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113228</xdr:rowOff>
    </xdr:from>
    <xdr:ext cx="405111" cy="259045"/>
    <xdr:sp macro="" textlink="">
      <xdr:nvSpPr>
        <xdr:cNvPr id="85" name="n_1aveValue【道路】&#10;有形固定資産減価償却率">
          <a:extLst>
            <a:ext uri="{FF2B5EF4-FFF2-40B4-BE49-F238E27FC236}">
              <a16:creationId xmlns:a16="http://schemas.microsoft.com/office/drawing/2014/main" id="{82FEB071-8448-4A68-8A86-2A171FA5FD69}"/>
            </a:ext>
          </a:extLst>
        </xdr:cNvPr>
        <xdr:cNvSpPr txBox="1"/>
      </xdr:nvSpPr>
      <xdr:spPr>
        <a:xfrm>
          <a:off x="3239144" y="6221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57711</xdr:rowOff>
    </xdr:from>
    <xdr:ext cx="405111" cy="259045"/>
    <xdr:sp macro="" textlink="">
      <xdr:nvSpPr>
        <xdr:cNvPr id="86" name="n_2aveValue【道路】&#10;有形固定資産減価償却率">
          <a:extLst>
            <a:ext uri="{FF2B5EF4-FFF2-40B4-BE49-F238E27FC236}">
              <a16:creationId xmlns:a16="http://schemas.microsoft.com/office/drawing/2014/main" id="{71E53334-E8C0-4F09-ABEF-34B4338A1720}"/>
            </a:ext>
          </a:extLst>
        </xdr:cNvPr>
        <xdr:cNvSpPr txBox="1"/>
      </xdr:nvSpPr>
      <xdr:spPr>
        <a:xfrm>
          <a:off x="2439044" y="616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82204</xdr:rowOff>
    </xdr:from>
    <xdr:ext cx="405111" cy="259045"/>
    <xdr:sp macro="" textlink="">
      <xdr:nvSpPr>
        <xdr:cNvPr id="87" name="n_3aveValue【道路】&#10;有形固定資産減価償却率">
          <a:extLst>
            <a:ext uri="{FF2B5EF4-FFF2-40B4-BE49-F238E27FC236}">
              <a16:creationId xmlns:a16="http://schemas.microsoft.com/office/drawing/2014/main" id="{89C06696-FC23-4687-8858-871FEBAE1CB5}"/>
            </a:ext>
          </a:extLst>
        </xdr:cNvPr>
        <xdr:cNvSpPr txBox="1"/>
      </xdr:nvSpPr>
      <xdr:spPr>
        <a:xfrm>
          <a:off x="1645294" y="6025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88" name="n_4aveValue【道路】&#10;有形固定資産減価償却率">
          <a:extLst>
            <a:ext uri="{FF2B5EF4-FFF2-40B4-BE49-F238E27FC236}">
              <a16:creationId xmlns:a16="http://schemas.microsoft.com/office/drawing/2014/main" id="{26FA5BD7-7251-413E-A21C-D4FE06A40C88}"/>
            </a:ext>
          </a:extLst>
        </xdr:cNvPr>
        <xdr:cNvSpPr txBox="1"/>
      </xdr:nvSpPr>
      <xdr:spPr>
        <a:xfrm>
          <a:off x="851544" y="567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9" name="n_1mainValue【道路】&#10;有形固定資産減価償却率">
          <a:extLst>
            <a:ext uri="{FF2B5EF4-FFF2-40B4-BE49-F238E27FC236}">
              <a16:creationId xmlns:a16="http://schemas.microsoft.com/office/drawing/2014/main" id="{D430443B-0CCA-4523-BB85-7CEAE9D67DD0}"/>
            </a:ext>
          </a:extLst>
        </xdr:cNvPr>
        <xdr:cNvSpPr txBox="1"/>
      </xdr:nvSpPr>
      <xdr:spPr>
        <a:xfrm>
          <a:off x="32391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24328</xdr:rowOff>
    </xdr:from>
    <xdr:ext cx="405111" cy="259045"/>
    <xdr:sp macro="" textlink="">
      <xdr:nvSpPr>
        <xdr:cNvPr id="90" name="n_2mainValue【道路】&#10;有形固定資産減価償却率">
          <a:extLst>
            <a:ext uri="{FF2B5EF4-FFF2-40B4-BE49-F238E27FC236}">
              <a16:creationId xmlns:a16="http://schemas.microsoft.com/office/drawing/2014/main" id="{7C345359-66A9-4DED-9707-E630482CB4D8}"/>
            </a:ext>
          </a:extLst>
        </xdr:cNvPr>
        <xdr:cNvSpPr txBox="1"/>
      </xdr:nvSpPr>
      <xdr:spPr>
        <a:xfrm>
          <a:off x="2439044" y="580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101073</xdr:rowOff>
    </xdr:from>
    <xdr:ext cx="405111" cy="259045"/>
    <xdr:sp macro="" textlink="">
      <xdr:nvSpPr>
        <xdr:cNvPr id="91" name="n_3mainValue【道路】&#10;有形固定資産減価償却率">
          <a:extLst>
            <a:ext uri="{FF2B5EF4-FFF2-40B4-BE49-F238E27FC236}">
              <a16:creationId xmlns:a16="http://schemas.microsoft.com/office/drawing/2014/main" id="{2AC2DDC9-D993-409D-AA6D-DC3F84A66564}"/>
            </a:ext>
          </a:extLst>
        </xdr:cNvPr>
        <xdr:cNvSpPr txBox="1"/>
      </xdr:nvSpPr>
      <xdr:spPr>
        <a:xfrm>
          <a:off x="1645294" y="5714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36484</xdr:rowOff>
    </xdr:from>
    <xdr:ext cx="405111" cy="259045"/>
    <xdr:sp macro="" textlink="">
      <xdr:nvSpPr>
        <xdr:cNvPr id="92" name="n_4mainValue【道路】&#10;有形固定資産減価償却率">
          <a:extLst>
            <a:ext uri="{FF2B5EF4-FFF2-40B4-BE49-F238E27FC236}">
              <a16:creationId xmlns:a16="http://schemas.microsoft.com/office/drawing/2014/main" id="{E2532965-F5E7-4689-BD35-B73CC7D65988}"/>
            </a:ext>
          </a:extLst>
        </xdr:cNvPr>
        <xdr:cNvSpPr txBox="1"/>
      </xdr:nvSpPr>
      <xdr:spPr>
        <a:xfrm>
          <a:off x="851544" y="598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462E080E-35E4-4402-8F76-ED7EB0E868DA}"/>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D2A0016C-B460-474C-9B24-102AF785300C}"/>
            </a:ext>
          </a:extLst>
        </xdr:cNvPr>
        <xdr:cNvSpPr/>
      </xdr:nvSpPr>
      <xdr:spPr>
        <a:xfrm>
          <a:off x="6407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3A303AAC-6563-4AF0-8870-61EBB5E0C3C7}"/>
            </a:ext>
          </a:extLst>
        </xdr:cNvPr>
        <xdr:cNvSpPr/>
      </xdr:nvSpPr>
      <xdr:spPr>
        <a:xfrm>
          <a:off x="6407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A7D0673A-D451-4906-91AF-C933C25D6F6E}"/>
            </a:ext>
          </a:extLst>
        </xdr:cNvPr>
        <xdr:cNvSpPr/>
      </xdr:nvSpPr>
      <xdr:spPr>
        <a:xfrm>
          <a:off x="7886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57A4327A-54A1-4776-94EF-C984A2E39E63}"/>
            </a:ext>
          </a:extLst>
        </xdr:cNvPr>
        <xdr:cNvSpPr/>
      </xdr:nvSpPr>
      <xdr:spPr>
        <a:xfrm>
          <a:off x="7886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4EF82C5-494F-418F-AFD1-CABCDE63730E}"/>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8A5D21B3-F0A5-4B79-AA3C-93B452FBA8FB}"/>
            </a:ext>
          </a:extLst>
        </xdr:cNvPr>
        <xdr:cNvSpPr txBox="1"/>
      </xdr:nvSpPr>
      <xdr:spPr>
        <a:xfrm>
          <a:off x="5918200" y="49530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E61AE76-6C4E-42E7-BED8-C7A1F3116011}"/>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5881E83-158D-4BF3-82C0-B0FBAD8FDD41}"/>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4CB009-AD03-47FB-99BD-52C6EBEE7135}"/>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9F8103B-6C7C-4C13-A19B-F272BFE7AD65}"/>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53C3DC3E-D9C8-4403-8D7D-530BE5F9F890}"/>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91B7B2D-B3F1-401B-A312-254AE612757F}"/>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C29035C-8FEE-4809-805A-44A22A525D4A}"/>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07634D3-0A32-4CE1-B054-F380FC849985}"/>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64C6E3D-C36E-4FA2-ACF3-56F55C4E901A}"/>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533F27A-F217-4FE7-83CA-0D393E56A829}"/>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E897433-E3E9-4D7D-A8F4-F78741783A62}"/>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A237C6F-A001-45C8-8834-C044843F9723}"/>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92F0EC30-B7B1-41D7-8F26-3BE7E4171E96}"/>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90AA3EB-CA7B-4EF5-A54F-7026014AA22D}"/>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69799</xdr:rowOff>
    </xdr:from>
    <xdr:to>
      <xdr:col>54</xdr:col>
      <xdr:colOff>189865</xdr:colOff>
      <xdr:row>41</xdr:row>
      <xdr:rowOff>122225</xdr:rowOff>
    </xdr:to>
    <xdr:cxnSp macro="">
      <xdr:nvCxnSpPr>
        <xdr:cNvPr id="114" name="直線コネクタ 113">
          <a:extLst>
            <a:ext uri="{FF2B5EF4-FFF2-40B4-BE49-F238E27FC236}">
              <a16:creationId xmlns:a16="http://schemas.microsoft.com/office/drawing/2014/main" id="{25333EC5-DABE-4EA6-85F8-4D31AD276C21}"/>
            </a:ext>
          </a:extLst>
        </xdr:cNvPr>
        <xdr:cNvCxnSpPr/>
      </xdr:nvCxnSpPr>
      <xdr:spPr>
        <a:xfrm flipV="1">
          <a:off x="9427845" y="5683199"/>
          <a:ext cx="1270" cy="12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126052</xdr:rowOff>
    </xdr:from>
    <xdr:ext cx="469744" cy="259045"/>
    <xdr:sp macro="" textlink="">
      <xdr:nvSpPr>
        <xdr:cNvPr id="115" name="【道路】&#10;一人当たり延長最小値テキスト">
          <a:extLst>
            <a:ext uri="{FF2B5EF4-FFF2-40B4-BE49-F238E27FC236}">
              <a16:creationId xmlns:a16="http://schemas.microsoft.com/office/drawing/2014/main" id="{AEE1F2CF-84D9-47E5-AAD2-4755EE220EB7}"/>
            </a:ext>
          </a:extLst>
        </xdr:cNvPr>
        <xdr:cNvSpPr txBox="1"/>
      </xdr:nvSpPr>
      <xdr:spPr>
        <a:xfrm>
          <a:off x="9480550" y="6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122225</xdr:rowOff>
    </xdr:from>
    <xdr:to>
      <xdr:col>55</xdr:col>
      <xdr:colOff>88900</xdr:colOff>
      <xdr:row>41</xdr:row>
      <xdr:rowOff>122225</xdr:rowOff>
    </xdr:to>
    <xdr:cxnSp macro="">
      <xdr:nvCxnSpPr>
        <xdr:cNvPr id="116" name="直線コネクタ 115">
          <a:extLst>
            <a:ext uri="{FF2B5EF4-FFF2-40B4-BE49-F238E27FC236}">
              <a16:creationId xmlns:a16="http://schemas.microsoft.com/office/drawing/2014/main" id="{3C0EDE54-646E-48DE-BEF2-AD95D32E2BD1}"/>
            </a:ext>
          </a:extLst>
        </xdr:cNvPr>
        <xdr:cNvCxnSpPr/>
      </xdr:nvCxnSpPr>
      <xdr:spPr>
        <a:xfrm>
          <a:off x="9359900" y="6891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16476</xdr:rowOff>
    </xdr:from>
    <xdr:ext cx="534377" cy="259045"/>
    <xdr:sp macro="" textlink="">
      <xdr:nvSpPr>
        <xdr:cNvPr id="117" name="【道路】&#10;一人当たり延長最大値テキスト">
          <a:extLst>
            <a:ext uri="{FF2B5EF4-FFF2-40B4-BE49-F238E27FC236}">
              <a16:creationId xmlns:a16="http://schemas.microsoft.com/office/drawing/2014/main" id="{A653337B-D10B-4FD2-A5D2-3812EEF12D1F}"/>
            </a:ext>
          </a:extLst>
        </xdr:cNvPr>
        <xdr:cNvSpPr txBox="1"/>
      </xdr:nvSpPr>
      <xdr:spPr>
        <a:xfrm>
          <a:off x="9480550" y="54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69799</xdr:rowOff>
    </xdr:from>
    <xdr:to>
      <xdr:col>55</xdr:col>
      <xdr:colOff>88900</xdr:colOff>
      <xdr:row>34</xdr:row>
      <xdr:rowOff>69799</xdr:rowOff>
    </xdr:to>
    <xdr:cxnSp macro="">
      <xdr:nvCxnSpPr>
        <xdr:cNvPr id="118" name="直線コネクタ 117">
          <a:extLst>
            <a:ext uri="{FF2B5EF4-FFF2-40B4-BE49-F238E27FC236}">
              <a16:creationId xmlns:a16="http://schemas.microsoft.com/office/drawing/2014/main" id="{B2929A1B-EC9C-4A1B-9B8C-410D80330AA9}"/>
            </a:ext>
          </a:extLst>
        </xdr:cNvPr>
        <xdr:cNvCxnSpPr/>
      </xdr:nvCxnSpPr>
      <xdr:spPr>
        <a:xfrm>
          <a:off x="9359900" y="56831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44670</xdr:rowOff>
    </xdr:from>
    <xdr:ext cx="469744" cy="259045"/>
    <xdr:sp macro="" textlink="">
      <xdr:nvSpPr>
        <xdr:cNvPr id="119" name="【道路】&#10;一人当たり延長平均値テキスト">
          <a:extLst>
            <a:ext uri="{FF2B5EF4-FFF2-40B4-BE49-F238E27FC236}">
              <a16:creationId xmlns:a16="http://schemas.microsoft.com/office/drawing/2014/main" id="{8A030FCA-58A1-45E4-A5C4-30CB181D0932}"/>
            </a:ext>
          </a:extLst>
        </xdr:cNvPr>
        <xdr:cNvSpPr txBox="1"/>
      </xdr:nvSpPr>
      <xdr:spPr>
        <a:xfrm>
          <a:off x="9480550" y="66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66243</xdr:rowOff>
    </xdr:from>
    <xdr:to>
      <xdr:col>55</xdr:col>
      <xdr:colOff>50800</xdr:colOff>
      <xdr:row>40</xdr:row>
      <xdr:rowOff>167843</xdr:rowOff>
    </xdr:to>
    <xdr:sp macro="" textlink="">
      <xdr:nvSpPr>
        <xdr:cNvPr id="120" name="フローチャート: 判断 119">
          <a:extLst>
            <a:ext uri="{FF2B5EF4-FFF2-40B4-BE49-F238E27FC236}">
              <a16:creationId xmlns:a16="http://schemas.microsoft.com/office/drawing/2014/main" id="{ABE08C59-7B04-4667-8C0C-39760DFFFF38}"/>
            </a:ext>
          </a:extLst>
        </xdr:cNvPr>
        <xdr:cNvSpPr/>
      </xdr:nvSpPr>
      <xdr:spPr>
        <a:xfrm>
          <a:off x="9398000" y="6670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74396</xdr:rowOff>
    </xdr:from>
    <xdr:to>
      <xdr:col>50</xdr:col>
      <xdr:colOff>165100</xdr:colOff>
      <xdr:row>41</xdr:row>
      <xdr:rowOff>4546</xdr:rowOff>
    </xdr:to>
    <xdr:sp macro="" textlink="">
      <xdr:nvSpPr>
        <xdr:cNvPr id="121" name="フローチャート: 判断 120">
          <a:extLst>
            <a:ext uri="{FF2B5EF4-FFF2-40B4-BE49-F238E27FC236}">
              <a16:creationId xmlns:a16="http://schemas.microsoft.com/office/drawing/2014/main" id="{462EEF35-E8AD-420A-B954-E8F977A86F45}"/>
            </a:ext>
          </a:extLst>
        </xdr:cNvPr>
        <xdr:cNvSpPr/>
      </xdr:nvSpPr>
      <xdr:spPr>
        <a:xfrm>
          <a:off x="8636000" y="66783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94056</xdr:rowOff>
    </xdr:from>
    <xdr:to>
      <xdr:col>46</xdr:col>
      <xdr:colOff>38100</xdr:colOff>
      <xdr:row>41</xdr:row>
      <xdr:rowOff>24206</xdr:rowOff>
    </xdr:to>
    <xdr:sp macro="" textlink="">
      <xdr:nvSpPr>
        <xdr:cNvPr id="122" name="フローチャート: 判断 121">
          <a:extLst>
            <a:ext uri="{FF2B5EF4-FFF2-40B4-BE49-F238E27FC236}">
              <a16:creationId xmlns:a16="http://schemas.microsoft.com/office/drawing/2014/main" id="{507196CF-1ECC-4A2F-A7A6-6792A11091DE}"/>
            </a:ext>
          </a:extLst>
        </xdr:cNvPr>
        <xdr:cNvSpPr/>
      </xdr:nvSpPr>
      <xdr:spPr>
        <a:xfrm>
          <a:off x="7842250" y="66980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85903</xdr:rowOff>
    </xdr:from>
    <xdr:to>
      <xdr:col>41</xdr:col>
      <xdr:colOff>101600</xdr:colOff>
      <xdr:row>41</xdr:row>
      <xdr:rowOff>16053</xdr:rowOff>
    </xdr:to>
    <xdr:sp macro="" textlink="">
      <xdr:nvSpPr>
        <xdr:cNvPr id="123" name="フローチャート: 判断 122">
          <a:extLst>
            <a:ext uri="{FF2B5EF4-FFF2-40B4-BE49-F238E27FC236}">
              <a16:creationId xmlns:a16="http://schemas.microsoft.com/office/drawing/2014/main" id="{876BC601-E6F3-4505-A2BE-18AAA34624F2}"/>
            </a:ext>
          </a:extLst>
        </xdr:cNvPr>
        <xdr:cNvSpPr/>
      </xdr:nvSpPr>
      <xdr:spPr>
        <a:xfrm>
          <a:off x="7029450" y="66899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78816</xdr:rowOff>
    </xdr:from>
    <xdr:to>
      <xdr:col>36</xdr:col>
      <xdr:colOff>165100</xdr:colOff>
      <xdr:row>41</xdr:row>
      <xdr:rowOff>8966</xdr:rowOff>
    </xdr:to>
    <xdr:sp macro="" textlink="">
      <xdr:nvSpPr>
        <xdr:cNvPr id="124" name="フローチャート: 判断 123">
          <a:extLst>
            <a:ext uri="{FF2B5EF4-FFF2-40B4-BE49-F238E27FC236}">
              <a16:creationId xmlns:a16="http://schemas.microsoft.com/office/drawing/2014/main" id="{568760C5-FB9A-4B6A-9870-200667794672}"/>
            </a:ext>
          </a:extLst>
        </xdr:cNvPr>
        <xdr:cNvSpPr/>
      </xdr:nvSpPr>
      <xdr:spPr>
        <a:xfrm>
          <a:off x="6235700" y="6682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D2E6DA4-9241-4E28-B16F-AAF39257E4DB}"/>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6674B8-BAD7-4CB2-89DF-5C6057FCB86E}"/>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C4C1EDD-FA52-48DF-9DCD-33C0F93C3737}"/>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9FB120E-3AB4-4ABF-A923-438A5607806B}"/>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DBE3FE-20F8-46D4-AD98-F0E317CC361A}"/>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18999</xdr:rowOff>
    </xdr:from>
    <xdr:to>
      <xdr:col>55</xdr:col>
      <xdr:colOff>50800</xdr:colOff>
      <xdr:row>34</xdr:row>
      <xdr:rowOff>120599</xdr:rowOff>
    </xdr:to>
    <xdr:sp macro="" textlink="">
      <xdr:nvSpPr>
        <xdr:cNvPr id="130" name="楕円 129">
          <a:extLst>
            <a:ext uri="{FF2B5EF4-FFF2-40B4-BE49-F238E27FC236}">
              <a16:creationId xmlns:a16="http://schemas.microsoft.com/office/drawing/2014/main" id="{037F8D4F-B738-4B2E-BD4E-692F0E9DCE12}"/>
            </a:ext>
          </a:extLst>
        </xdr:cNvPr>
        <xdr:cNvSpPr/>
      </xdr:nvSpPr>
      <xdr:spPr>
        <a:xfrm>
          <a:off x="9398000" y="56323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143476</xdr:rowOff>
    </xdr:from>
    <xdr:ext cx="534377" cy="259045"/>
    <xdr:sp macro="" textlink="">
      <xdr:nvSpPr>
        <xdr:cNvPr id="131" name="【道路】&#10;一人当たり延長該当値テキスト">
          <a:extLst>
            <a:ext uri="{FF2B5EF4-FFF2-40B4-BE49-F238E27FC236}">
              <a16:creationId xmlns:a16="http://schemas.microsoft.com/office/drawing/2014/main" id="{2981B124-B91C-4AAD-8EFF-C2E89FF97597}"/>
            </a:ext>
          </a:extLst>
        </xdr:cNvPr>
        <xdr:cNvSpPr txBox="1"/>
      </xdr:nvSpPr>
      <xdr:spPr>
        <a:xfrm>
          <a:off x="9480550" y="559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39954</xdr:rowOff>
    </xdr:from>
    <xdr:to>
      <xdr:col>50</xdr:col>
      <xdr:colOff>165100</xdr:colOff>
      <xdr:row>34</xdr:row>
      <xdr:rowOff>141554</xdr:rowOff>
    </xdr:to>
    <xdr:sp macro="" textlink="">
      <xdr:nvSpPr>
        <xdr:cNvPr id="132" name="楕円 131">
          <a:extLst>
            <a:ext uri="{FF2B5EF4-FFF2-40B4-BE49-F238E27FC236}">
              <a16:creationId xmlns:a16="http://schemas.microsoft.com/office/drawing/2014/main" id="{90D9E5F8-FA6D-477A-980C-9AF85B23E47D}"/>
            </a:ext>
          </a:extLst>
        </xdr:cNvPr>
        <xdr:cNvSpPr/>
      </xdr:nvSpPr>
      <xdr:spPr>
        <a:xfrm>
          <a:off x="8636000" y="56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69799</xdr:rowOff>
    </xdr:from>
    <xdr:to>
      <xdr:col>55</xdr:col>
      <xdr:colOff>0</xdr:colOff>
      <xdr:row>34</xdr:row>
      <xdr:rowOff>90754</xdr:rowOff>
    </xdr:to>
    <xdr:cxnSp macro="">
      <xdr:nvCxnSpPr>
        <xdr:cNvPr id="133" name="直線コネクタ 132">
          <a:extLst>
            <a:ext uri="{FF2B5EF4-FFF2-40B4-BE49-F238E27FC236}">
              <a16:creationId xmlns:a16="http://schemas.microsoft.com/office/drawing/2014/main" id="{5F6B8C0A-E7EA-4F86-B2E6-683047205EE7}"/>
            </a:ext>
          </a:extLst>
        </xdr:cNvPr>
        <xdr:cNvCxnSpPr/>
      </xdr:nvCxnSpPr>
      <xdr:spPr>
        <a:xfrm flipV="1">
          <a:off x="8686800" y="5683199"/>
          <a:ext cx="7429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32487</xdr:rowOff>
    </xdr:from>
    <xdr:to>
      <xdr:col>46</xdr:col>
      <xdr:colOff>38100</xdr:colOff>
      <xdr:row>34</xdr:row>
      <xdr:rowOff>134087</xdr:rowOff>
    </xdr:to>
    <xdr:sp macro="" textlink="">
      <xdr:nvSpPr>
        <xdr:cNvPr id="134" name="楕円 133">
          <a:extLst>
            <a:ext uri="{FF2B5EF4-FFF2-40B4-BE49-F238E27FC236}">
              <a16:creationId xmlns:a16="http://schemas.microsoft.com/office/drawing/2014/main" id="{1EDD7A55-3110-4E2F-B029-BCF080542ACB}"/>
            </a:ext>
          </a:extLst>
        </xdr:cNvPr>
        <xdr:cNvSpPr/>
      </xdr:nvSpPr>
      <xdr:spPr>
        <a:xfrm>
          <a:off x="7842250" y="56458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83287</xdr:rowOff>
    </xdr:from>
    <xdr:to>
      <xdr:col>50</xdr:col>
      <xdr:colOff>114300</xdr:colOff>
      <xdr:row>34</xdr:row>
      <xdr:rowOff>90754</xdr:rowOff>
    </xdr:to>
    <xdr:cxnSp macro="">
      <xdr:nvCxnSpPr>
        <xdr:cNvPr id="135" name="直線コネクタ 134">
          <a:extLst>
            <a:ext uri="{FF2B5EF4-FFF2-40B4-BE49-F238E27FC236}">
              <a16:creationId xmlns:a16="http://schemas.microsoft.com/office/drawing/2014/main" id="{18F6CF0C-ED59-4372-A68C-084478EC7FCB}"/>
            </a:ext>
          </a:extLst>
        </xdr:cNvPr>
        <xdr:cNvCxnSpPr/>
      </xdr:nvCxnSpPr>
      <xdr:spPr>
        <a:xfrm>
          <a:off x="7886700" y="5696687"/>
          <a:ext cx="8001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7036</xdr:rowOff>
    </xdr:from>
    <xdr:to>
      <xdr:col>41</xdr:col>
      <xdr:colOff>101600</xdr:colOff>
      <xdr:row>34</xdr:row>
      <xdr:rowOff>108636</xdr:rowOff>
    </xdr:to>
    <xdr:sp macro="" textlink="">
      <xdr:nvSpPr>
        <xdr:cNvPr id="136" name="楕円 135">
          <a:extLst>
            <a:ext uri="{FF2B5EF4-FFF2-40B4-BE49-F238E27FC236}">
              <a16:creationId xmlns:a16="http://schemas.microsoft.com/office/drawing/2014/main" id="{C8F45B0B-AF7D-4643-8A4D-F76F499BBA9B}"/>
            </a:ext>
          </a:extLst>
        </xdr:cNvPr>
        <xdr:cNvSpPr/>
      </xdr:nvSpPr>
      <xdr:spPr>
        <a:xfrm>
          <a:off x="7029450" y="56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57836</xdr:rowOff>
    </xdr:from>
    <xdr:to>
      <xdr:col>45</xdr:col>
      <xdr:colOff>177800</xdr:colOff>
      <xdr:row>34</xdr:row>
      <xdr:rowOff>83287</xdr:rowOff>
    </xdr:to>
    <xdr:cxnSp macro="">
      <xdr:nvCxnSpPr>
        <xdr:cNvPr id="137" name="直線コネクタ 136">
          <a:extLst>
            <a:ext uri="{FF2B5EF4-FFF2-40B4-BE49-F238E27FC236}">
              <a16:creationId xmlns:a16="http://schemas.microsoft.com/office/drawing/2014/main" id="{EA22D7EB-E069-420F-8FD9-16B0DF66AC66}"/>
            </a:ext>
          </a:extLst>
        </xdr:cNvPr>
        <xdr:cNvCxnSpPr/>
      </xdr:nvCxnSpPr>
      <xdr:spPr>
        <a:xfrm>
          <a:off x="7080250" y="5671236"/>
          <a:ext cx="80645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59614</xdr:rowOff>
    </xdr:from>
    <xdr:to>
      <xdr:col>36</xdr:col>
      <xdr:colOff>165100</xdr:colOff>
      <xdr:row>34</xdr:row>
      <xdr:rowOff>161214</xdr:rowOff>
    </xdr:to>
    <xdr:sp macro="" textlink="">
      <xdr:nvSpPr>
        <xdr:cNvPr id="138" name="楕円 137">
          <a:extLst>
            <a:ext uri="{FF2B5EF4-FFF2-40B4-BE49-F238E27FC236}">
              <a16:creationId xmlns:a16="http://schemas.microsoft.com/office/drawing/2014/main" id="{77C93E22-7A79-4E9C-9BBC-D4FA63AD7B2B}"/>
            </a:ext>
          </a:extLst>
        </xdr:cNvPr>
        <xdr:cNvSpPr/>
      </xdr:nvSpPr>
      <xdr:spPr>
        <a:xfrm>
          <a:off x="6235700" y="56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57836</xdr:rowOff>
    </xdr:from>
    <xdr:to>
      <xdr:col>41</xdr:col>
      <xdr:colOff>50800</xdr:colOff>
      <xdr:row>34</xdr:row>
      <xdr:rowOff>110414</xdr:rowOff>
    </xdr:to>
    <xdr:cxnSp macro="">
      <xdr:nvCxnSpPr>
        <xdr:cNvPr id="139" name="直線コネクタ 138">
          <a:extLst>
            <a:ext uri="{FF2B5EF4-FFF2-40B4-BE49-F238E27FC236}">
              <a16:creationId xmlns:a16="http://schemas.microsoft.com/office/drawing/2014/main" id="{0F8E53E9-57C5-42BC-81D8-F88021E55F11}"/>
            </a:ext>
          </a:extLst>
        </xdr:cNvPr>
        <xdr:cNvCxnSpPr/>
      </xdr:nvCxnSpPr>
      <xdr:spPr>
        <a:xfrm flipV="1">
          <a:off x="6286500" y="5671236"/>
          <a:ext cx="7937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167123</xdr:rowOff>
    </xdr:from>
    <xdr:ext cx="469744" cy="259045"/>
    <xdr:sp macro="" textlink="">
      <xdr:nvSpPr>
        <xdr:cNvPr id="140" name="n_1aveValue【道路】&#10;一人当たり延長">
          <a:extLst>
            <a:ext uri="{FF2B5EF4-FFF2-40B4-BE49-F238E27FC236}">
              <a16:creationId xmlns:a16="http://schemas.microsoft.com/office/drawing/2014/main" id="{2C609881-20EF-4A1D-B895-5D095102294D}"/>
            </a:ext>
          </a:extLst>
        </xdr:cNvPr>
        <xdr:cNvSpPr txBox="1"/>
      </xdr:nvSpPr>
      <xdr:spPr>
        <a:xfrm>
          <a:off x="8458277" y="677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15333</xdr:rowOff>
    </xdr:from>
    <xdr:ext cx="469744" cy="259045"/>
    <xdr:sp macro="" textlink="">
      <xdr:nvSpPr>
        <xdr:cNvPr id="141" name="n_2aveValue【道路】&#10;一人当たり延長">
          <a:extLst>
            <a:ext uri="{FF2B5EF4-FFF2-40B4-BE49-F238E27FC236}">
              <a16:creationId xmlns:a16="http://schemas.microsoft.com/office/drawing/2014/main" id="{FDD46459-3A11-4BAC-8B7E-F59774FED363}"/>
            </a:ext>
          </a:extLst>
        </xdr:cNvPr>
        <xdr:cNvSpPr txBox="1"/>
      </xdr:nvSpPr>
      <xdr:spPr>
        <a:xfrm>
          <a:off x="7677227" y="678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7180</xdr:rowOff>
    </xdr:from>
    <xdr:ext cx="469744" cy="259045"/>
    <xdr:sp macro="" textlink="">
      <xdr:nvSpPr>
        <xdr:cNvPr id="142" name="n_3aveValue【道路】&#10;一人当たり延長">
          <a:extLst>
            <a:ext uri="{FF2B5EF4-FFF2-40B4-BE49-F238E27FC236}">
              <a16:creationId xmlns:a16="http://schemas.microsoft.com/office/drawing/2014/main" id="{D484F463-6776-4677-9F3C-A671D2C53AAA}"/>
            </a:ext>
          </a:extLst>
        </xdr:cNvPr>
        <xdr:cNvSpPr txBox="1"/>
      </xdr:nvSpPr>
      <xdr:spPr>
        <a:xfrm>
          <a:off x="6864427" y="67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93</xdr:rowOff>
    </xdr:from>
    <xdr:ext cx="469744" cy="259045"/>
    <xdr:sp macro="" textlink="">
      <xdr:nvSpPr>
        <xdr:cNvPr id="143" name="n_4aveValue【道路】&#10;一人当たり延長">
          <a:extLst>
            <a:ext uri="{FF2B5EF4-FFF2-40B4-BE49-F238E27FC236}">
              <a16:creationId xmlns:a16="http://schemas.microsoft.com/office/drawing/2014/main" id="{E4DAD08B-C1F8-4792-9757-FC8C9C67510D}"/>
            </a:ext>
          </a:extLst>
        </xdr:cNvPr>
        <xdr:cNvSpPr txBox="1"/>
      </xdr:nvSpPr>
      <xdr:spPr>
        <a:xfrm>
          <a:off x="6070677" y="67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158081</xdr:rowOff>
    </xdr:from>
    <xdr:ext cx="534377" cy="259045"/>
    <xdr:sp macro="" textlink="">
      <xdr:nvSpPr>
        <xdr:cNvPr id="144" name="n_1mainValue【道路】&#10;一人当たり延長">
          <a:extLst>
            <a:ext uri="{FF2B5EF4-FFF2-40B4-BE49-F238E27FC236}">
              <a16:creationId xmlns:a16="http://schemas.microsoft.com/office/drawing/2014/main" id="{5E2621C3-6D2E-4D07-92EC-4BB039424DB1}"/>
            </a:ext>
          </a:extLst>
        </xdr:cNvPr>
        <xdr:cNvSpPr txBox="1"/>
      </xdr:nvSpPr>
      <xdr:spPr>
        <a:xfrm>
          <a:off x="8425961" y="54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150614</xdr:rowOff>
    </xdr:from>
    <xdr:ext cx="534377" cy="259045"/>
    <xdr:sp macro="" textlink="">
      <xdr:nvSpPr>
        <xdr:cNvPr id="145" name="n_2mainValue【道路】&#10;一人当たり延長">
          <a:extLst>
            <a:ext uri="{FF2B5EF4-FFF2-40B4-BE49-F238E27FC236}">
              <a16:creationId xmlns:a16="http://schemas.microsoft.com/office/drawing/2014/main" id="{01BE877A-22C6-40F9-9DD5-CD2A829508A4}"/>
            </a:ext>
          </a:extLst>
        </xdr:cNvPr>
        <xdr:cNvSpPr txBox="1"/>
      </xdr:nvSpPr>
      <xdr:spPr>
        <a:xfrm>
          <a:off x="7644911" y="54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125163</xdr:rowOff>
    </xdr:from>
    <xdr:ext cx="534377" cy="259045"/>
    <xdr:sp macro="" textlink="">
      <xdr:nvSpPr>
        <xdr:cNvPr id="146" name="n_3mainValue【道路】&#10;一人当たり延長">
          <a:extLst>
            <a:ext uri="{FF2B5EF4-FFF2-40B4-BE49-F238E27FC236}">
              <a16:creationId xmlns:a16="http://schemas.microsoft.com/office/drawing/2014/main" id="{AF6ED8E4-80CB-49C0-9221-D54E0BC3A48A}"/>
            </a:ext>
          </a:extLst>
        </xdr:cNvPr>
        <xdr:cNvSpPr txBox="1"/>
      </xdr:nvSpPr>
      <xdr:spPr>
        <a:xfrm>
          <a:off x="6851161" y="540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6291</xdr:rowOff>
    </xdr:from>
    <xdr:ext cx="534377" cy="259045"/>
    <xdr:sp macro="" textlink="">
      <xdr:nvSpPr>
        <xdr:cNvPr id="147" name="n_4mainValue【道路】&#10;一人当たり延長">
          <a:extLst>
            <a:ext uri="{FF2B5EF4-FFF2-40B4-BE49-F238E27FC236}">
              <a16:creationId xmlns:a16="http://schemas.microsoft.com/office/drawing/2014/main" id="{43B983FA-5024-4452-9ADF-419F99E7395A}"/>
            </a:ext>
          </a:extLst>
        </xdr:cNvPr>
        <xdr:cNvSpPr txBox="1"/>
      </xdr:nvSpPr>
      <xdr:spPr>
        <a:xfrm>
          <a:off x="6038361" y="54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66F2BB5-A8FF-426F-A5B2-D8442B91709E}"/>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A53BBCCF-7F95-48BE-A088-7CC35F0843C1}"/>
            </a:ext>
          </a:extLst>
        </xdr:cNvPr>
        <xdr:cNvSpPr/>
      </xdr:nvSpPr>
      <xdr:spPr>
        <a:xfrm>
          <a:off x="115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17BE63F7-0928-4B82-9753-75614DFD6364}"/>
            </a:ext>
          </a:extLst>
        </xdr:cNvPr>
        <xdr:cNvSpPr/>
      </xdr:nvSpPr>
      <xdr:spPr>
        <a:xfrm>
          <a:off x="115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08FFD999-5226-4EC8-BC2C-9715B779FDF5}"/>
            </a:ext>
          </a:extLst>
        </xdr:cNvPr>
        <xdr:cNvSpPr/>
      </xdr:nvSpPr>
      <xdr:spPr>
        <a:xfrm>
          <a:off x="2635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08AE289C-B672-4558-8D0E-FF6F3F857131}"/>
            </a:ext>
          </a:extLst>
        </xdr:cNvPr>
        <xdr:cNvSpPr/>
      </xdr:nvSpPr>
      <xdr:spPr>
        <a:xfrm>
          <a:off x="2635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44E894A-F5A3-4018-A020-29529B2BDEED}"/>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424A3D8-C187-44D0-804E-9AD9EA0663EC}"/>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08B8176-AD23-41E7-AEC2-36EF7F6D8C85}"/>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C7A38C65-1CF0-45A4-A2C6-9B41ADA0DA92}"/>
            </a:ext>
          </a:extLst>
        </xdr:cNvPr>
        <xdr:cNvSpPr txBox="1"/>
      </xdr:nvSpPr>
      <xdr:spPr>
        <a:xfrm>
          <a:off x="3398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CB6B3E13-D86A-4EA0-A820-4DC1DBD7AAB1}"/>
            </a:ext>
          </a:extLst>
        </xdr:cNvPr>
        <xdr:cNvCxnSpPr/>
      </xdr:nvCxnSpPr>
      <xdr:spPr>
        <a:xfrm>
          <a:off x="6858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A8A695A2-1551-4A0F-B8D8-E6C8E2ECEF9A}"/>
            </a:ext>
          </a:extLst>
        </xdr:cNvPr>
        <xdr:cNvSpPr txBox="1"/>
      </xdr:nvSpPr>
      <xdr:spPr>
        <a:xfrm>
          <a:off x="3398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DEDEB1C5-33A2-4963-8AE7-32EBCC1FF811}"/>
            </a:ext>
          </a:extLst>
        </xdr:cNvPr>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D3EFF471-0F44-4FAC-B898-A6879CD8E5D6}"/>
            </a:ext>
          </a:extLst>
        </xdr:cNvPr>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92815E2A-2CBA-4D30-8BDA-FA0379DEE532}"/>
            </a:ext>
          </a:extLst>
        </xdr:cNvPr>
        <xdr:cNvCxnSpPr/>
      </xdr:nvCxnSpPr>
      <xdr:spPr>
        <a:xfrm>
          <a:off x="6858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A4B1110C-21ED-4040-9A96-0D242F0C058C}"/>
            </a:ext>
          </a:extLst>
        </xdr:cNvPr>
        <xdr:cNvSpPr txBox="1"/>
      </xdr:nvSpPr>
      <xdr:spPr>
        <a:xfrm>
          <a:off x="3398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5F7A9B1B-DE78-4643-BCD3-09255DDB1D5E}"/>
            </a:ext>
          </a:extLst>
        </xdr:cNvPr>
        <xdr:cNvCxnSpPr/>
      </xdr:nvCxnSpPr>
      <xdr:spPr>
        <a:xfrm>
          <a:off x="6858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76FACB9B-72D3-4CB6-A0FB-26997E1B4C80}"/>
            </a:ext>
          </a:extLst>
        </xdr:cNvPr>
        <xdr:cNvSpPr txBox="1"/>
      </xdr:nvSpPr>
      <xdr:spPr>
        <a:xfrm>
          <a:off x="3398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4A524B01-E1A2-46A2-B098-342091BCD455}"/>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73F0FCFE-B199-4167-A128-E9345238C254}"/>
            </a:ext>
          </a:extLst>
        </xdr:cNvPr>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BF16626C-8354-4B2C-A11B-480EEE7624D7}"/>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0</xdr:rowOff>
    </xdr:from>
    <xdr:to>
      <xdr:col>24</xdr:col>
      <xdr:colOff>62865</xdr:colOff>
      <xdr:row>64</xdr:row>
      <xdr:rowOff>114300</xdr:rowOff>
    </xdr:to>
    <xdr:cxnSp macro="">
      <xdr:nvCxnSpPr>
        <xdr:cNvPr id="168" name="直線コネクタ 167">
          <a:extLst>
            <a:ext uri="{FF2B5EF4-FFF2-40B4-BE49-F238E27FC236}">
              <a16:creationId xmlns:a16="http://schemas.microsoft.com/office/drawing/2014/main" id="{B06242B1-34A0-4483-AE69-4F7C8BDA5585}"/>
            </a:ext>
          </a:extLst>
        </xdr:cNvPr>
        <xdr:cNvCxnSpPr/>
      </xdr:nvCxnSpPr>
      <xdr:spPr>
        <a:xfrm flipV="1">
          <a:off x="4176395" y="9245600"/>
          <a:ext cx="127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118127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E864A67A-E899-4CE9-9996-70C98E7816C4}"/>
            </a:ext>
          </a:extLst>
        </xdr:cNvPr>
        <xdr:cNvSpPr txBox="1"/>
      </xdr:nvSpPr>
      <xdr:spPr>
        <a:xfrm>
          <a:off x="4229100" y="1068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0" name="直線コネクタ 169">
          <a:extLst>
            <a:ext uri="{FF2B5EF4-FFF2-40B4-BE49-F238E27FC236}">
              <a16:creationId xmlns:a16="http://schemas.microsoft.com/office/drawing/2014/main" id="{62569D05-C6E8-49DE-B5D7-9A8A7EBC1A13}"/>
            </a:ext>
          </a:extLst>
        </xdr:cNvPr>
        <xdr:cNvCxnSpPr/>
      </xdr:nvCxnSpPr>
      <xdr:spPr>
        <a:xfrm>
          <a:off x="4108450" y="1068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118127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56A525F8-CCD6-4E9D-87C4-2210A5DA493C}"/>
            </a:ext>
          </a:extLst>
        </xdr:cNvPr>
        <xdr:cNvSpPr txBox="1"/>
      </xdr:nvSpPr>
      <xdr:spPr>
        <a:xfrm>
          <a:off x="422910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2" name="直線コネクタ 171">
          <a:extLst>
            <a:ext uri="{FF2B5EF4-FFF2-40B4-BE49-F238E27FC236}">
              <a16:creationId xmlns:a16="http://schemas.microsoft.com/office/drawing/2014/main" id="{BA50EF3A-AB65-45EE-B128-C2DC727A052D}"/>
            </a:ext>
          </a:extLst>
        </xdr:cNvPr>
        <xdr:cNvCxnSpPr/>
      </xdr:nvCxnSpPr>
      <xdr:spPr>
        <a:xfrm>
          <a:off x="4108450" y="924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69359</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4E12113A-9FD3-4D46-9DEE-5FFF75D0A6CF}"/>
            </a:ext>
          </a:extLst>
        </xdr:cNvPr>
        <xdr:cNvSpPr txBox="1"/>
      </xdr:nvSpPr>
      <xdr:spPr>
        <a:xfrm>
          <a:off x="4229100" y="9975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4" name="フローチャート: 判断 173">
          <a:extLst>
            <a:ext uri="{FF2B5EF4-FFF2-40B4-BE49-F238E27FC236}">
              <a16:creationId xmlns:a16="http://schemas.microsoft.com/office/drawing/2014/main" id="{C4EE5B3A-6318-40BF-A48A-BA0FAB2F9766}"/>
            </a:ext>
          </a:extLst>
        </xdr:cNvPr>
        <xdr:cNvSpPr/>
      </xdr:nvSpPr>
      <xdr:spPr>
        <a:xfrm>
          <a:off x="4127500" y="99969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5" name="フローチャート: 判断 174">
          <a:extLst>
            <a:ext uri="{FF2B5EF4-FFF2-40B4-BE49-F238E27FC236}">
              <a16:creationId xmlns:a16="http://schemas.microsoft.com/office/drawing/2014/main" id="{2C5A9AC6-1070-41F5-9579-D1A2F625710E}"/>
            </a:ext>
          </a:extLst>
        </xdr:cNvPr>
        <xdr:cNvSpPr/>
      </xdr:nvSpPr>
      <xdr:spPr>
        <a:xfrm>
          <a:off x="3384550" y="99649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26924</xdr:rowOff>
    </xdr:from>
    <xdr:to>
      <xdr:col>15</xdr:col>
      <xdr:colOff>101600</xdr:colOff>
      <xdr:row>60</xdr:row>
      <xdr:rowOff>128524</xdr:rowOff>
    </xdr:to>
    <xdr:sp macro="" textlink="">
      <xdr:nvSpPr>
        <xdr:cNvPr id="176" name="フローチャート: 判断 175">
          <a:extLst>
            <a:ext uri="{FF2B5EF4-FFF2-40B4-BE49-F238E27FC236}">
              <a16:creationId xmlns:a16="http://schemas.microsoft.com/office/drawing/2014/main" id="{B5BCF073-58FD-49F2-926C-EE6F600EFB40}"/>
            </a:ext>
          </a:extLst>
        </xdr:cNvPr>
        <xdr:cNvSpPr/>
      </xdr:nvSpPr>
      <xdr:spPr>
        <a:xfrm>
          <a:off x="2571750" y="993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7" name="フローチャート: 判断 176">
          <a:extLst>
            <a:ext uri="{FF2B5EF4-FFF2-40B4-BE49-F238E27FC236}">
              <a16:creationId xmlns:a16="http://schemas.microsoft.com/office/drawing/2014/main" id="{1860A1EC-DF0B-45DA-8D15-683DA66BB0FC}"/>
            </a:ext>
          </a:extLst>
        </xdr:cNvPr>
        <xdr:cNvSpPr/>
      </xdr:nvSpPr>
      <xdr:spPr>
        <a:xfrm>
          <a:off x="1778000" y="98935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93218</xdr:rowOff>
    </xdr:from>
    <xdr:to>
      <xdr:col>6</xdr:col>
      <xdr:colOff>38100</xdr:colOff>
      <xdr:row>60</xdr:row>
      <xdr:rowOff>23368</xdr:rowOff>
    </xdr:to>
    <xdr:sp macro="" textlink="">
      <xdr:nvSpPr>
        <xdr:cNvPr id="178" name="フローチャート: 判断 177">
          <a:extLst>
            <a:ext uri="{FF2B5EF4-FFF2-40B4-BE49-F238E27FC236}">
              <a16:creationId xmlns:a16="http://schemas.microsoft.com/office/drawing/2014/main" id="{376BB8EF-6266-4873-A8C9-973A468ED6B4}"/>
            </a:ext>
          </a:extLst>
        </xdr:cNvPr>
        <xdr:cNvSpPr/>
      </xdr:nvSpPr>
      <xdr:spPr>
        <a:xfrm>
          <a:off x="984250" y="9834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CD33CA3-ECA0-47F4-BBC7-FDF49C2A5D8D}"/>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49F08D0-8523-43A6-98A0-170378E15C23}"/>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F2DF31C-16DE-476C-A5FC-DB6FDFFED29E}"/>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BBFD891-B33F-4A1B-8233-AD5B48D1F6FF}"/>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276B6FB-8FAB-423C-8180-D185CBA50539}"/>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58928</xdr:rowOff>
    </xdr:from>
    <xdr:to>
      <xdr:col>24</xdr:col>
      <xdr:colOff>114300</xdr:colOff>
      <xdr:row>60</xdr:row>
      <xdr:rowOff>160528</xdr:rowOff>
    </xdr:to>
    <xdr:sp macro="" textlink="">
      <xdr:nvSpPr>
        <xdr:cNvPr id="184" name="楕円 183">
          <a:extLst>
            <a:ext uri="{FF2B5EF4-FFF2-40B4-BE49-F238E27FC236}">
              <a16:creationId xmlns:a16="http://schemas.microsoft.com/office/drawing/2014/main" id="{7A055D92-7A39-4187-99C5-156292B8F9B4}"/>
            </a:ext>
          </a:extLst>
        </xdr:cNvPr>
        <xdr:cNvSpPr/>
      </xdr:nvSpPr>
      <xdr:spPr>
        <a:xfrm>
          <a:off x="4127500" y="99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81805</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6E6F9DA2-3B58-45BA-BA4B-29771A528F88}"/>
            </a:ext>
          </a:extLst>
        </xdr:cNvPr>
        <xdr:cNvSpPr txBox="1"/>
      </xdr:nvSpPr>
      <xdr:spPr>
        <a:xfrm>
          <a:off x="4229100" y="982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161798</xdr:rowOff>
    </xdr:from>
    <xdr:to>
      <xdr:col>20</xdr:col>
      <xdr:colOff>38100</xdr:colOff>
      <xdr:row>60</xdr:row>
      <xdr:rowOff>91948</xdr:rowOff>
    </xdr:to>
    <xdr:sp macro="" textlink="">
      <xdr:nvSpPr>
        <xdr:cNvPr id="186" name="楕円 185">
          <a:extLst>
            <a:ext uri="{FF2B5EF4-FFF2-40B4-BE49-F238E27FC236}">
              <a16:creationId xmlns:a16="http://schemas.microsoft.com/office/drawing/2014/main" id="{B77D6899-B78E-4049-867F-A928C2577530}"/>
            </a:ext>
          </a:extLst>
        </xdr:cNvPr>
        <xdr:cNvSpPr/>
      </xdr:nvSpPr>
      <xdr:spPr>
        <a:xfrm>
          <a:off x="3384550" y="99026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41148</xdr:rowOff>
    </xdr:from>
    <xdr:to>
      <xdr:col>24</xdr:col>
      <xdr:colOff>63500</xdr:colOff>
      <xdr:row>60</xdr:row>
      <xdr:rowOff>109728</xdr:rowOff>
    </xdr:to>
    <xdr:cxnSp macro="">
      <xdr:nvCxnSpPr>
        <xdr:cNvPr id="187" name="直線コネクタ 186">
          <a:extLst>
            <a:ext uri="{FF2B5EF4-FFF2-40B4-BE49-F238E27FC236}">
              <a16:creationId xmlns:a16="http://schemas.microsoft.com/office/drawing/2014/main" id="{83CF5D12-777E-4798-AD08-C414489B8293}"/>
            </a:ext>
          </a:extLst>
        </xdr:cNvPr>
        <xdr:cNvCxnSpPr/>
      </xdr:nvCxnSpPr>
      <xdr:spPr>
        <a:xfrm>
          <a:off x="3429000" y="9947148"/>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93218</xdr:rowOff>
    </xdr:from>
    <xdr:to>
      <xdr:col>15</xdr:col>
      <xdr:colOff>101600</xdr:colOff>
      <xdr:row>60</xdr:row>
      <xdr:rowOff>23368</xdr:rowOff>
    </xdr:to>
    <xdr:sp macro="" textlink="">
      <xdr:nvSpPr>
        <xdr:cNvPr id="188" name="楕円 187">
          <a:extLst>
            <a:ext uri="{FF2B5EF4-FFF2-40B4-BE49-F238E27FC236}">
              <a16:creationId xmlns:a16="http://schemas.microsoft.com/office/drawing/2014/main" id="{87C35F3F-A04F-44B8-A5F9-C64BBB12BED3}"/>
            </a:ext>
          </a:extLst>
        </xdr:cNvPr>
        <xdr:cNvSpPr/>
      </xdr:nvSpPr>
      <xdr:spPr>
        <a:xfrm>
          <a:off x="2571750" y="98341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144018</xdr:rowOff>
    </xdr:from>
    <xdr:to>
      <xdr:col>19</xdr:col>
      <xdr:colOff>177800</xdr:colOff>
      <xdr:row>60</xdr:row>
      <xdr:rowOff>41148</xdr:rowOff>
    </xdr:to>
    <xdr:cxnSp macro="">
      <xdr:nvCxnSpPr>
        <xdr:cNvPr id="189" name="直線コネクタ 188">
          <a:extLst>
            <a:ext uri="{FF2B5EF4-FFF2-40B4-BE49-F238E27FC236}">
              <a16:creationId xmlns:a16="http://schemas.microsoft.com/office/drawing/2014/main" id="{4823DFF7-DB6C-49F6-A013-4FB93574C152}"/>
            </a:ext>
          </a:extLst>
        </xdr:cNvPr>
        <xdr:cNvCxnSpPr/>
      </xdr:nvCxnSpPr>
      <xdr:spPr>
        <a:xfrm>
          <a:off x="2622550" y="9884918"/>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0" name="楕円 189">
          <a:extLst>
            <a:ext uri="{FF2B5EF4-FFF2-40B4-BE49-F238E27FC236}">
              <a16:creationId xmlns:a16="http://schemas.microsoft.com/office/drawing/2014/main" id="{7EEE25D7-EF2A-42B8-AA43-C3F4D72560C9}"/>
            </a:ext>
          </a:extLst>
        </xdr:cNvPr>
        <xdr:cNvSpPr/>
      </xdr:nvSpPr>
      <xdr:spPr>
        <a:xfrm>
          <a:off x="1778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144018</xdr:rowOff>
    </xdr:to>
    <xdr:cxnSp macro="">
      <xdr:nvCxnSpPr>
        <xdr:cNvPr id="191" name="直線コネクタ 190">
          <a:extLst>
            <a:ext uri="{FF2B5EF4-FFF2-40B4-BE49-F238E27FC236}">
              <a16:creationId xmlns:a16="http://schemas.microsoft.com/office/drawing/2014/main" id="{58CDA97C-7694-4D5C-8257-679F03A1733B}"/>
            </a:ext>
          </a:extLst>
        </xdr:cNvPr>
        <xdr:cNvCxnSpPr/>
      </xdr:nvCxnSpPr>
      <xdr:spPr>
        <a:xfrm>
          <a:off x="1828800" y="9820910"/>
          <a:ext cx="79375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136652</xdr:rowOff>
    </xdr:from>
    <xdr:to>
      <xdr:col>6</xdr:col>
      <xdr:colOff>38100</xdr:colOff>
      <xdr:row>59</xdr:row>
      <xdr:rowOff>66802</xdr:rowOff>
    </xdr:to>
    <xdr:sp macro="" textlink="">
      <xdr:nvSpPr>
        <xdr:cNvPr id="192" name="楕円 191">
          <a:extLst>
            <a:ext uri="{FF2B5EF4-FFF2-40B4-BE49-F238E27FC236}">
              <a16:creationId xmlns:a16="http://schemas.microsoft.com/office/drawing/2014/main" id="{5CC0AF83-BA6A-4AF3-9F74-DE1E538E9676}"/>
            </a:ext>
          </a:extLst>
        </xdr:cNvPr>
        <xdr:cNvSpPr/>
      </xdr:nvSpPr>
      <xdr:spPr>
        <a:xfrm>
          <a:off x="984250" y="97124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xdr:rowOff>
    </xdr:from>
    <xdr:to>
      <xdr:col>10</xdr:col>
      <xdr:colOff>114300</xdr:colOff>
      <xdr:row>59</xdr:row>
      <xdr:rowOff>80010</xdr:rowOff>
    </xdr:to>
    <xdr:cxnSp macro="">
      <xdr:nvCxnSpPr>
        <xdr:cNvPr id="193" name="直線コネクタ 192">
          <a:extLst>
            <a:ext uri="{FF2B5EF4-FFF2-40B4-BE49-F238E27FC236}">
              <a16:creationId xmlns:a16="http://schemas.microsoft.com/office/drawing/2014/main" id="{16C18DFB-7F18-4440-8D71-01BDA2C8BACD}"/>
            </a:ext>
          </a:extLst>
        </xdr:cNvPr>
        <xdr:cNvCxnSpPr/>
      </xdr:nvCxnSpPr>
      <xdr:spPr>
        <a:xfrm>
          <a:off x="1028700" y="9756902"/>
          <a:ext cx="8001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EC22ED14-4C6B-4E96-BC38-BF49DBCE5C55}"/>
            </a:ext>
          </a:extLst>
        </xdr:cNvPr>
        <xdr:cNvSpPr txBox="1"/>
      </xdr:nvSpPr>
      <xdr:spPr>
        <a:xfrm>
          <a:off x="3239144" y="1005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119651</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CC89D058-5E78-48F3-9350-38C9EB46D3AE}"/>
            </a:ext>
          </a:extLst>
        </xdr:cNvPr>
        <xdr:cNvSpPr txBox="1"/>
      </xdr:nvSpPr>
      <xdr:spPr>
        <a:xfrm>
          <a:off x="2439044" y="1002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3831DE52-0F94-45B1-B231-32C34F7C62F3}"/>
            </a:ext>
          </a:extLst>
        </xdr:cNvPr>
        <xdr:cNvSpPr txBox="1"/>
      </xdr:nvSpPr>
      <xdr:spPr>
        <a:xfrm>
          <a:off x="1645294" y="997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14495</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17B7785B-5EB0-4A42-9F96-D807838924FD}"/>
            </a:ext>
          </a:extLst>
        </xdr:cNvPr>
        <xdr:cNvSpPr txBox="1"/>
      </xdr:nvSpPr>
      <xdr:spPr>
        <a:xfrm>
          <a:off x="851544" y="992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108475</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B85B72FD-605B-49EF-98FC-04BA0FA55911}"/>
            </a:ext>
          </a:extLst>
        </xdr:cNvPr>
        <xdr:cNvSpPr txBox="1"/>
      </xdr:nvSpPr>
      <xdr:spPr>
        <a:xfrm>
          <a:off x="3239144" y="968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D4D50A49-28B7-4F80-A028-BBCBEC82F912}"/>
            </a:ext>
          </a:extLst>
        </xdr:cNvPr>
        <xdr:cNvSpPr txBox="1"/>
      </xdr:nvSpPr>
      <xdr:spPr>
        <a:xfrm>
          <a:off x="2439044" y="961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5273BCF7-AF1D-4A94-B0E0-3F0CF7D2A5C0}"/>
            </a:ext>
          </a:extLst>
        </xdr:cNvPr>
        <xdr:cNvSpPr txBox="1"/>
      </xdr:nvSpPr>
      <xdr:spPr>
        <a:xfrm>
          <a:off x="164529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83329</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B2014EFA-A0E8-4634-BE6A-A1C5AFB966FC}"/>
            </a:ext>
          </a:extLst>
        </xdr:cNvPr>
        <xdr:cNvSpPr txBox="1"/>
      </xdr:nvSpPr>
      <xdr:spPr>
        <a:xfrm>
          <a:off x="851544" y="949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7BAA1B5A-6ABE-4A4C-83F9-B0D01CE8C36A}"/>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FB1D88DB-EEAF-4B66-8B97-7C07B020A27C}"/>
            </a:ext>
          </a:extLst>
        </xdr:cNvPr>
        <xdr:cNvSpPr/>
      </xdr:nvSpPr>
      <xdr:spPr>
        <a:xfrm>
          <a:off x="6407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7EFD2641-908B-4358-A3C3-995B23474EB3}"/>
            </a:ext>
          </a:extLst>
        </xdr:cNvPr>
        <xdr:cNvSpPr/>
      </xdr:nvSpPr>
      <xdr:spPr>
        <a:xfrm>
          <a:off x="6407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27BFC494-17FD-445C-9CCB-D4700F25233B}"/>
            </a:ext>
          </a:extLst>
        </xdr:cNvPr>
        <xdr:cNvSpPr/>
      </xdr:nvSpPr>
      <xdr:spPr>
        <a:xfrm>
          <a:off x="7886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BCDFDA77-7967-4CE5-B00A-B006502E9C8A}"/>
            </a:ext>
          </a:extLst>
        </xdr:cNvPr>
        <xdr:cNvSpPr/>
      </xdr:nvSpPr>
      <xdr:spPr>
        <a:xfrm>
          <a:off x="7886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22701447-BF9F-4C6C-BFB2-9D64163423E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27340491-97DC-4004-AFEA-0C93D50DCF52}"/>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D8A1D7ED-9004-4981-AAC8-F1C098C10E22}"/>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49302A2D-D62B-4D69-B40F-04C0521421E3}"/>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6579579D-CF6C-4A41-8D1F-795BAF0BBA95}"/>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164C170A-97AE-4432-89C6-9FBF81C91930}"/>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64B672B0-6930-47FD-B4C5-AEA60404087A}"/>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F997ECDC-7163-416F-ADF0-A676AC7C432C}"/>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a:extLst>
            <a:ext uri="{FF2B5EF4-FFF2-40B4-BE49-F238E27FC236}">
              <a16:creationId xmlns:a16="http://schemas.microsoft.com/office/drawing/2014/main" id="{4EA785CA-B543-446F-BD36-255A2923D1BC}"/>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180690B9-ABB6-4021-861D-28094C35B3D5}"/>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7" name="テキスト ボックス 216">
          <a:extLst>
            <a:ext uri="{FF2B5EF4-FFF2-40B4-BE49-F238E27FC236}">
              <a16:creationId xmlns:a16="http://schemas.microsoft.com/office/drawing/2014/main" id="{131F7B60-1103-48F9-B2A1-709CE50C1CF6}"/>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A54A40CE-7469-4555-858B-A2EC975126C1}"/>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9" name="テキスト ボックス 218">
          <a:extLst>
            <a:ext uri="{FF2B5EF4-FFF2-40B4-BE49-F238E27FC236}">
              <a16:creationId xmlns:a16="http://schemas.microsoft.com/office/drawing/2014/main" id="{57B3715E-0622-431B-B0CA-2D6846DC2AD7}"/>
            </a:ext>
          </a:extLst>
        </xdr:cNvPr>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ECCDFB21-FE7B-4795-AFC0-C14568DB1EE3}"/>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760D8FF3-E625-44FC-80ED-1631C2DDAA0B}"/>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FE1CADD9-C776-45D5-A666-6549F166BBD2}"/>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76532</xdr:rowOff>
    </xdr:from>
    <xdr:to>
      <xdr:col>54</xdr:col>
      <xdr:colOff>189865</xdr:colOff>
      <xdr:row>63</xdr:row>
      <xdr:rowOff>90724</xdr:rowOff>
    </xdr:to>
    <xdr:cxnSp macro="">
      <xdr:nvCxnSpPr>
        <xdr:cNvPr id="223" name="直線コネクタ 222">
          <a:extLst>
            <a:ext uri="{FF2B5EF4-FFF2-40B4-BE49-F238E27FC236}">
              <a16:creationId xmlns:a16="http://schemas.microsoft.com/office/drawing/2014/main" id="{54C46066-8D4B-41AF-AC7D-B60DE8FD8C52}"/>
            </a:ext>
          </a:extLst>
        </xdr:cNvPr>
        <xdr:cNvCxnSpPr/>
      </xdr:nvCxnSpPr>
      <xdr:spPr>
        <a:xfrm flipV="1">
          <a:off x="9427845" y="9157032"/>
          <a:ext cx="1270" cy="133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94551</xdr:rowOff>
    </xdr:from>
    <xdr:ext cx="534377" cy="259045"/>
    <xdr:sp macro="" textlink="">
      <xdr:nvSpPr>
        <xdr:cNvPr id="224" name="【橋りょう・トンネル】&#10;一人当たり有形固定資産（償却資産）額最小値テキスト">
          <a:extLst>
            <a:ext uri="{FF2B5EF4-FFF2-40B4-BE49-F238E27FC236}">
              <a16:creationId xmlns:a16="http://schemas.microsoft.com/office/drawing/2014/main" id="{BCC5E314-C88B-4DA5-B7A4-E0DE9B130ED0}"/>
            </a:ext>
          </a:extLst>
        </xdr:cNvPr>
        <xdr:cNvSpPr txBox="1"/>
      </xdr:nvSpPr>
      <xdr:spPr>
        <a:xfrm>
          <a:off x="9480550" y="104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90724</xdr:rowOff>
    </xdr:from>
    <xdr:to>
      <xdr:col>55</xdr:col>
      <xdr:colOff>88900</xdr:colOff>
      <xdr:row>63</xdr:row>
      <xdr:rowOff>90724</xdr:rowOff>
    </xdr:to>
    <xdr:cxnSp macro="">
      <xdr:nvCxnSpPr>
        <xdr:cNvPr id="225" name="直線コネクタ 224">
          <a:extLst>
            <a:ext uri="{FF2B5EF4-FFF2-40B4-BE49-F238E27FC236}">
              <a16:creationId xmlns:a16="http://schemas.microsoft.com/office/drawing/2014/main" id="{04701CF5-64A4-4DA4-B156-27ED6F6E5E65}"/>
            </a:ext>
          </a:extLst>
        </xdr:cNvPr>
        <xdr:cNvCxnSpPr/>
      </xdr:nvCxnSpPr>
      <xdr:spPr>
        <a:xfrm>
          <a:off x="9359900" y="10492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23209</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A13F9986-B2A9-4F77-B5D7-2B63F6154E70}"/>
            </a:ext>
          </a:extLst>
        </xdr:cNvPr>
        <xdr:cNvSpPr txBox="1"/>
      </xdr:nvSpPr>
      <xdr:spPr>
        <a:xfrm>
          <a:off x="9480550" y="893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76532</xdr:rowOff>
    </xdr:from>
    <xdr:to>
      <xdr:col>55</xdr:col>
      <xdr:colOff>88900</xdr:colOff>
      <xdr:row>55</xdr:row>
      <xdr:rowOff>76532</xdr:rowOff>
    </xdr:to>
    <xdr:cxnSp macro="">
      <xdr:nvCxnSpPr>
        <xdr:cNvPr id="227" name="直線コネクタ 226">
          <a:extLst>
            <a:ext uri="{FF2B5EF4-FFF2-40B4-BE49-F238E27FC236}">
              <a16:creationId xmlns:a16="http://schemas.microsoft.com/office/drawing/2014/main" id="{BF31CBCE-1797-4D62-9474-E9ADF9BCA69F}"/>
            </a:ext>
          </a:extLst>
        </xdr:cNvPr>
        <xdr:cNvCxnSpPr/>
      </xdr:nvCxnSpPr>
      <xdr:spPr>
        <a:xfrm>
          <a:off x="9359900" y="9157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105480</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298EA0D2-D20E-4DA7-B487-5AEB31B6E47E}"/>
            </a:ext>
          </a:extLst>
        </xdr:cNvPr>
        <xdr:cNvSpPr txBox="1"/>
      </xdr:nvSpPr>
      <xdr:spPr>
        <a:xfrm>
          <a:off x="9480550" y="9351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82603</xdr:rowOff>
    </xdr:from>
    <xdr:to>
      <xdr:col>55</xdr:col>
      <xdr:colOff>50800</xdr:colOff>
      <xdr:row>58</xdr:row>
      <xdr:rowOff>12753</xdr:rowOff>
    </xdr:to>
    <xdr:sp macro="" textlink="">
      <xdr:nvSpPr>
        <xdr:cNvPr id="229" name="フローチャート: 判断 228">
          <a:extLst>
            <a:ext uri="{FF2B5EF4-FFF2-40B4-BE49-F238E27FC236}">
              <a16:creationId xmlns:a16="http://schemas.microsoft.com/office/drawing/2014/main" id="{F8DE3E23-118A-475F-B523-D69BE641560C}"/>
            </a:ext>
          </a:extLst>
        </xdr:cNvPr>
        <xdr:cNvSpPr/>
      </xdr:nvSpPr>
      <xdr:spPr>
        <a:xfrm>
          <a:off x="9398000" y="94933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87778</xdr:rowOff>
    </xdr:from>
    <xdr:to>
      <xdr:col>50</xdr:col>
      <xdr:colOff>165100</xdr:colOff>
      <xdr:row>58</xdr:row>
      <xdr:rowOff>17928</xdr:rowOff>
    </xdr:to>
    <xdr:sp macro="" textlink="">
      <xdr:nvSpPr>
        <xdr:cNvPr id="230" name="フローチャート: 判断 229">
          <a:extLst>
            <a:ext uri="{FF2B5EF4-FFF2-40B4-BE49-F238E27FC236}">
              <a16:creationId xmlns:a16="http://schemas.microsoft.com/office/drawing/2014/main" id="{146DA0BA-1E6F-43F7-9860-E603483BC7DA}"/>
            </a:ext>
          </a:extLst>
        </xdr:cNvPr>
        <xdr:cNvSpPr/>
      </xdr:nvSpPr>
      <xdr:spPr>
        <a:xfrm>
          <a:off x="8636000" y="9498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167525</xdr:rowOff>
    </xdr:from>
    <xdr:to>
      <xdr:col>46</xdr:col>
      <xdr:colOff>38100</xdr:colOff>
      <xdr:row>58</xdr:row>
      <xdr:rowOff>97675</xdr:rowOff>
    </xdr:to>
    <xdr:sp macro="" textlink="">
      <xdr:nvSpPr>
        <xdr:cNvPr id="231" name="フローチャート: 判断 230">
          <a:extLst>
            <a:ext uri="{FF2B5EF4-FFF2-40B4-BE49-F238E27FC236}">
              <a16:creationId xmlns:a16="http://schemas.microsoft.com/office/drawing/2014/main" id="{16A3453C-1A2B-4EB0-8F67-3E851631A91D}"/>
            </a:ext>
          </a:extLst>
        </xdr:cNvPr>
        <xdr:cNvSpPr/>
      </xdr:nvSpPr>
      <xdr:spPr>
        <a:xfrm>
          <a:off x="7842250" y="9578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148059</xdr:rowOff>
    </xdr:from>
    <xdr:to>
      <xdr:col>41</xdr:col>
      <xdr:colOff>101600</xdr:colOff>
      <xdr:row>58</xdr:row>
      <xdr:rowOff>78209</xdr:rowOff>
    </xdr:to>
    <xdr:sp macro="" textlink="">
      <xdr:nvSpPr>
        <xdr:cNvPr id="232" name="フローチャート: 判断 231">
          <a:extLst>
            <a:ext uri="{FF2B5EF4-FFF2-40B4-BE49-F238E27FC236}">
              <a16:creationId xmlns:a16="http://schemas.microsoft.com/office/drawing/2014/main" id="{FCA30292-E573-40B0-9FED-96D9B5509091}"/>
            </a:ext>
          </a:extLst>
        </xdr:cNvPr>
        <xdr:cNvSpPr/>
      </xdr:nvSpPr>
      <xdr:spPr>
        <a:xfrm>
          <a:off x="7029450" y="95587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154449</xdr:rowOff>
    </xdr:from>
    <xdr:to>
      <xdr:col>36</xdr:col>
      <xdr:colOff>165100</xdr:colOff>
      <xdr:row>58</xdr:row>
      <xdr:rowOff>84599</xdr:rowOff>
    </xdr:to>
    <xdr:sp macro="" textlink="">
      <xdr:nvSpPr>
        <xdr:cNvPr id="233" name="フローチャート: 判断 232">
          <a:extLst>
            <a:ext uri="{FF2B5EF4-FFF2-40B4-BE49-F238E27FC236}">
              <a16:creationId xmlns:a16="http://schemas.microsoft.com/office/drawing/2014/main" id="{459AB5A7-2E00-46D9-97D8-3A30E1670691}"/>
            </a:ext>
          </a:extLst>
        </xdr:cNvPr>
        <xdr:cNvSpPr/>
      </xdr:nvSpPr>
      <xdr:spPr>
        <a:xfrm>
          <a:off x="6235700" y="95651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BA42828-E57A-4A67-B37F-EE0511E2B115}"/>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CDE1794-7A85-4EE2-9F41-C4B70E3FB0D9}"/>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E66E735-7A28-441F-9400-7D7B9D20BF68}"/>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359070B-0484-408F-96D2-AE51309B05A1}"/>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7225970-63EC-4C27-9942-150C6379750B}"/>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138260</xdr:rowOff>
    </xdr:from>
    <xdr:to>
      <xdr:col>55</xdr:col>
      <xdr:colOff>50800</xdr:colOff>
      <xdr:row>60</xdr:row>
      <xdr:rowOff>68410</xdr:rowOff>
    </xdr:to>
    <xdr:sp macro="" textlink="">
      <xdr:nvSpPr>
        <xdr:cNvPr id="239" name="楕円 238">
          <a:extLst>
            <a:ext uri="{FF2B5EF4-FFF2-40B4-BE49-F238E27FC236}">
              <a16:creationId xmlns:a16="http://schemas.microsoft.com/office/drawing/2014/main" id="{8C27DF73-B0F8-4226-8019-A4DBFF643AAF}"/>
            </a:ext>
          </a:extLst>
        </xdr:cNvPr>
        <xdr:cNvSpPr/>
      </xdr:nvSpPr>
      <xdr:spPr>
        <a:xfrm>
          <a:off x="9398000" y="98791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116687</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145B7BDB-3C1F-488C-A772-F02B67E6282C}"/>
            </a:ext>
          </a:extLst>
        </xdr:cNvPr>
        <xdr:cNvSpPr txBox="1"/>
      </xdr:nvSpPr>
      <xdr:spPr>
        <a:xfrm>
          <a:off x="9480550" y="985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146611</xdr:rowOff>
    </xdr:from>
    <xdr:to>
      <xdr:col>50</xdr:col>
      <xdr:colOff>165100</xdr:colOff>
      <xdr:row>60</xdr:row>
      <xdr:rowOff>76761</xdr:rowOff>
    </xdr:to>
    <xdr:sp macro="" textlink="">
      <xdr:nvSpPr>
        <xdr:cNvPr id="241" name="楕円 240">
          <a:extLst>
            <a:ext uri="{FF2B5EF4-FFF2-40B4-BE49-F238E27FC236}">
              <a16:creationId xmlns:a16="http://schemas.microsoft.com/office/drawing/2014/main" id="{1BCC06FB-9E95-4D49-9D4B-3FD5A6ACF3B7}"/>
            </a:ext>
          </a:extLst>
        </xdr:cNvPr>
        <xdr:cNvSpPr/>
      </xdr:nvSpPr>
      <xdr:spPr>
        <a:xfrm>
          <a:off x="8636000" y="9887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17610</xdr:rowOff>
    </xdr:from>
    <xdr:to>
      <xdr:col>55</xdr:col>
      <xdr:colOff>0</xdr:colOff>
      <xdr:row>60</xdr:row>
      <xdr:rowOff>25961</xdr:rowOff>
    </xdr:to>
    <xdr:cxnSp macro="">
      <xdr:nvCxnSpPr>
        <xdr:cNvPr id="242" name="直線コネクタ 241">
          <a:extLst>
            <a:ext uri="{FF2B5EF4-FFF2-40B4-BE49-F238E27FC236}">
              <a16:creationId xmlns:a16="http://schemas.microsoft.com/office/drawing/2014/main" id="{4BD9B36F-8E85-4BAD-89DD-8A8B40ABA2E7}"/>
            </a:ext>
          </a:extLst>
        </xdr:cNvPr>
        <xdr:cNvCxnSpPr/>
      </xdr:nvCxnSpPr>
      <xdr:spPr>
        <a:xfrm flipV="1">
          <a:off x="8686800" y="9923610"/>
          <a:ext cx="742950" cy="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154487</xdr:rowOff>
    </xdr:from>
    <xdr:to>
      <xdr:col>46</xdr:col>
      <xdr:colOff>38100</xdr:colOff>
      <xdr:row>60</xdr:row>
      <xdr:rowOff>84637</xdr:rowOff>
    </xdr:to>
    <xdr:sp macro="" textlink="">
      <xdr:nvSpPr>
        <xdr:cNvPr id="243" name="楕円 242">
          <a:extLst>
            <a:ext uri="{FF2B5EF4-FFF2-40B4-BE49-F238E27FC236}">
              <a16:creationId xmlns:a16="http://schemas.microsoft.com/office/drawing/2014/main" id="{C202A39B-CB22-45CF-9601-53045B44D0C2}"/>
            </a:ext>
          </a:extLst>
        </xdr:cNvPr>
        <xdr:cNvSpPr/>
      </xdr:nvSpPr>
      <xdr:spPr>
        <a:xfrm>
          <a:off x="7842250" y="98953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25961</xdr:rowOff>
    </xdr:from>
    <xdr:to>
      <xdr:col>50</xdr:col>
      <xdr:colOff>114300</xdr:colOff>
      <xdr:row>60</xdr:row>
      <xdr:rowOff>33837</xdr:rowOff>
    </xdr:to>
    <xdr:cxnSp macro="">
      <xdr:nvCxnSpPr>
        <xdr:cNvPr id="244" name="直線コネクタ 243">
          <a:extLst>
            <a:ext uri="{FF2B5EF4-FFF2-40B4-BE49-F238E27FC236}">
              <a16:creationId xmlns:a16="http://schemas.microsoft.com/office/drawing/2014/main" id="{1610955A-0547-485C-B274-C90FE5642FAB}"/>
            </a:ext>
          </a:extLst>
        </xdr:cNvPr>
        <xdr:cNvCxnSpPr/>
      </xdr:nvCxnSpPr>
      <xdr:spPr>
        <a:xfrm flipV="1">
          <a:off x="7886700" y="9931961"/>
          <a:ext cx="800100" cy="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162430</xdr:rowOff>
    </xdr:from>
    <xdr:to>
      <xdr:col>41</xdr:col>
      <xdr:colOff>101600</xdr:colOff>
      <xdr:row>60</xdr:row>
      <xdr:rowOff>92580</xdr:rowOff>
    </xdr:to>
    <xdr:sp macro="" textlink="">
      <xdr:nvSpPr>
        <xdr:cNvPr id="245" name="楕円 244">
          <a:extLst>
            <a:ext uri="{FF2B5EF4-FFF2-40B4-BE49-F238E27FC236}">
              <a16:creationId xmlns:a16="http://schemas.microsoft.com/office/drawing/2014/main" id="{C2FB0E2C-C8C2-4681-8D89-245706B508E2}"/>
            </a:ext>
          </a:extLst>
        </xdr:cNvPr>
        <xdr:cNvSpPr/>
      </xdr:nvSpPr>
      <xdr:spPr>
        <a:xfrm>
          <a:off x="7029450" y="9903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33837</xdr:rowOff>
    </xdr:from>
    <xdr:to>
      <xdr:col>45</xdr:col>
      <xdr:colOff>177800</xdr:colOff>
      <xdr:row>60</xdr:row>
      <xdr:rowOff>41780</xdr:rowOff>
    </xdr:to>
    <xdr:cxnSp macro="">
      <xdr:nvCxnSpPr>
        <xdr:cNvPr id="246" name="直線コネクタ 245">
          <a:extLst>
            <a:ext uri="{FF2B5EF4-FFF2-40B4-BE49-F238E27FC236}">
              <a16:creationId xmlns:a16="http://schemas.microsoft.com/office/drawing/2014/main" id="{AB6B6BA8-7624-4087-A567-7FD3C9F8EE7E}"/>
            </a:ext>
          </a:extLst>
        </xdr:cNvPr>
        <xdr:cNvCxnSpPr/>
      </xdr:nvCxnSpPr>
      <xdr:spPr>
        <a:xfrm flipV="1">
          <a:off x="7080250" y="9939837"/>
          <a:ext cx="80645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170001</xdr:rowOff>
    </xdr:from>
    <xdr:to>
      <xdr:col>36</xdr:col>
      <xdr:colOff>165100</xdr:colOff>
      <xdr:row>60</xdr:row>
      <xdr:rowOff>100151</xdr:rowOff>
    </xdr:to>
    <xdr:sp macro="" textlink="">
      <xdr:nvSpPr>
        <xdr:cNvPr id="247" name="楕円 246">
          <a:extLst>
            <a:ext uri="{FF2B5EF4-FFF2-40B4-BE49-F238E27FC236}">
              <a16:creationId xmlns:a16="http://schemas.microsoft.com/office/drawing/2014/main" id="{B4A394FB-C4C3-41BF-B798-E83BC7D3AA90}"/>
            </a:ext>
          </a:extLst>
        </xdr:cNvPr>
        <xdr:cNvSpPr/>
      </xdr:nvSpPr>
      <xdr:spPr>
        <a:xfrm>
          <a:off x="6235700" y="99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41780</xdr:rowOff>
    </xdr:from>
    <xdr:to>
      <xdr:col>41</xdr:col>
      <xdr:colOff>50800</xdr:colOff>
      <xdr:row>60</xdr:row>
      <xdr:rowOff>49351</xdr:rowOff>
    </xdr:to>
    <xdr:cxnSp macro="">
      <xdr:nvCxnSpPr>
        <xdr:cNvPr id="248" name="直線コネクタ 247">
          <a:extLst>
            <a:ext uri="{FF2B5EF4-FFF2-40B4-BE49-F238E27FC236}">
              <a16:creationId xmlns:a16="http://schemas.microsoft.com/office/drawing/2014/main" id="{D844B6BA-33C5-4EE0-B7CE-580C277CA5E7}"/>
            </a:ext>
          </a:extLst>
        </xdr:cNvPr>
        <xdr:cNvCxnSpPr/>
      </xdr:nvCxnSpPr>
      <xdr:spPr>
        <a:xfrm flipV="1">
          <a:off x="6286500" y="9947780"/>
          <a:ext cx="79375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56</xdr:row>
      <xdr:rowOff>34455</xdr:rowOff>
    </xdr:from>
    <xdr:ext cx="599010" cy="259045"/>
    <xdr:sp macro="" textlink="">
      <xdr:nvSpPr>
        <xdr:cNvPr id="249" name="n_1aveValue【橋りょう・トンネル】&#10;一人当たり有形固定資産（償却資産）額">
          <a:extLst>
            <a:ext uri="{FF2B5EF4-FFF2-40B4-BE49-F238E27FC236}">
              <a16:creationId xmlns:a16="http://schemas.microsoft.com/office/drawing/2014/main" id="{86488D31-BD96-468A-BFFD-BF24FFD91684}"/>
            </a:ext>
          </a:extLst>
        </xdr:cNvPr>
        <xdr:cNvSpPr txBox="1"/>
      </xdr:nvSpPr>
      <xdr:spPr>
        <a:xfrm>
          <a:off x="8399995" y="928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114202</xdr:rowOff>
    </xdr:from>
    <xdr:ext cx="599010" cy="259045"/>
    <xdr:sp macro="" textlink="">
      <xdr:nvSpPr>
        <xdr:cNvPr id="250" name="n_2aveValue【橋りょう・トンネル】&#10;一人当たり有形固定資産（償却資産）額">
          <a:extLst>
            <a:ext uri="{FF2B5EF4-FFF2-40B4-BE49-F238E27FC236}">
              <a16:creationId xmlns:a16="http://schemas.microsoft.com/office/drawing/2014/main" id="{8788939C-6CF4-4D10-9033-FC38BF8AC8A6}"/>
            </a:ext>
          </a:extLst>
        </xdr:cNvPr>
        <xdr:cNvSpPr txBox="1"/>
      </xdr:nvSpPr>
      <xdr:spPr>
        <a:xfrm>
          <a:off x="7612595" y="935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94736</xdr:rowOff>
    </xdr:from>
    <xdr:ext cx="599010" cy="259045"/>
    <xdr:sp macro="" textlink="">
      <xdr:nvSpPr>
        <xdr:cNvPr id="251" name="n_3aveValue【橋りょう・トンネル】&#10;一人当たり有形固定資産（償却資産）額">
          <a:extLst>
            <a:ext uri="{FF2B5EF4-FFF2-40B4-BE49-F238E27FC236}">
              <a16:creationId xmlns:a16="http://schemas.microsoft.com/office/drawing/2014/main" id="{F388FE70-C248-4429-A81F-0D64E8A7BEDD}"/>
            </a:ext>
          </a:extLst>
        </xdr:cNvPr>
        <xdr:cNvSpPr txBox="1"/>
      </xdr:nvSpPr>
      <xdr:spPr>
        <a:xfrm>
          <a:off x="6818845" y="934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101126</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A6D3E2ED-E38B-490E-96E8-0FFCE54350D6}"/>
            </a:ext>
          </a:extLst>
        </xdr:cNvPr>
        <xdr:cNvSpPr txBox="1"/>
      </xdr:nvSpPr>
      <xdr:spPr>
        <a:xfrm>
          <a:off x="6006045" y="934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67888</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8DBADBEF-A55B-4606-9A3F-D0DABCE28270}"/>
            </a:ext>
          </a:extLst>
        </xdr:cNvPr>
        <xdr:cNvSpPr txBox="1"/>
      </xdr:nvSpPr>
      <xdr:spPr>
        <a:xfrm>
          <a:off x="8399995" y="997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75764</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0A38952C-035B-4A81-853B-D6F0CD2DBDF8}"/>
            </a:ext>
          </a:extLst>
        </xdr:cNvPr>
        <xdr:cNvSpPr txBox="1"/>
      </xdr:nvSpPr>
      <xdr:spPr>
        <a:xfrm>
          <a:off x="7612595" y="998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83707</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EE200AF5-F1E4-4F11-A222-6E0E5DC62A85}"/>
            </a:ext>
          </a:extLst>
        </xdr:cNvPr>
        <xdr:cNvSpPr txBox="1"/>
      </xdr:nvSpPr>
      <xdr:spPr>
        <a:xfrm>
          <a:off x="6818845" y="998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91278</xdr:rowOff>
    </xdr:from>
    <xdr:ext cx="599010" cy="259045"/>
    <xdr:sp macro="" textlink="">
      <xdr:nvSpPr>
        <xdr:cNvPr id="256" name="n_4mainValue【橋りょう・トンネル】&#10;一人当たり有形固定資産（償却資産）額">
          <a:extLst>
            <a:ext uri="{FF2B5EF4-FFF2-40B4-BE49-F238E27FC236}">
              <a16:creationId xmlns:a16="http://schemas.microsoft.com/office/drawing/2014/main" id="{D78A65B9-D774-41BC-8186-88C348B8255E}"/>
            </a:ext>
          </a:extLst>
        </xdr:cNvPr>
        <xdr:cNvSpPr txBox="1"/>
      </xdr:nvSpPr>
      <xdr:spPr>
        <a:xfrm>
          <a:off x="6006045" y="999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84058AE2-ACEA-4A72-B292-C128EBFA73E5}"/>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1EAFDA9E-E89B-4929-8FD2-584926A74843}"/>
            </a:ext>
          </a:extLst>
        </xdr:cNvPr>
        <xdr:cNvSpPr/>
      </xdr:nvSpPr>
      <xdr:spPr>
        <a:xfrm>
          <a:off x="115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856DB08C-F604-4CBF-B70E-ADE39C556D1F}"/>
            </a:ext>
          </a:extLst>
        </xdr:cNvPr>
        <xdr:cNvSpPr/>
      </xdr:nvSpPr>
      <xdr:spPr>
        <a:xfrm>
          <a:off x="115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CC067E01-2109-4F03-823F-E5E6DD07EB0D}"/>
            </a:ext>
          </a:extLst>
        </xdr:cNvPr>
        <xdr:cNvSpPr/>
      </xdr:nvSpPr>
      <xdr:spPr>
        <a:xfrm>
          <a:off x="2635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969633CA-AD73-4C4D-9DDB-A01F94FBD7E7}"/>
            </a:ext>
          </a:extLst>
        </xdr:cNvPr>
        <xdr:cNvSpPr/>
      </xdr:nvSpPr>
      <xdr:spPr>
        <a:xfrm>
          <a:off x="2635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430F99B1-61C8-45E8-B73D-318FA45A36C7}"/>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2535FF9B-76DA-4B7B-87D9-03E96955B739}"/>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F108EFDD-D2AF-42E8-A960-BE5EBCF811CD}"/>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E745334B-9810-4F4F-A29B-A4C371F1CCFE}"/>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6" name="直線コネクタ 265">
          <a:extLst>
            <a:ext uri="{FF2B5EF4-FFF2-40B4-BE49-F238E27FC236}">
              <a16:creationId xmlns:a16="http://schemas.microsoft.com/office/drawing/2014/main" id="{2C4A48EF-D604-4897-B2E6-49CA13795200}"/>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7" name="テキスト ボックス 266">
          <a:extLst>
            <a:ext uri="{FF2B5EF4-FFF2-40B4-BE49-F238E27FC236}">
              <a16:creationId xmlns:a16="http://schemas.microsoft.com/office/drawing/2014/main" id="{52BE296F-AF85-4012-92EB-B2A2AD465050}"/>
            </a:ext>
          </a:extLst>
        </xdr:cNvPr>
        <xdr:cNvSpPr txBox="1"/>
      </xdr:nvSpPr>
      <xdr:spPr>
        <a:xfrm>
          <a:off x="339891" y="1410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8" name="直線コネクタ 267">
          <a:extLst>
            <a:ext uri="{FF2B5EF4-FFF2-40B4-BE49-F238E27FC236}">
              <a16:creationId xmlns:a16="http://schemas.microsoft.com/office/drawing/2014/main" id="{9528C806-9082-463D-B419-F2F7347D131F}"/>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9" name="テキスト ボックス 268">
          <a:extLst>
            <a:ext uri="{FF2B5EF4-FFF2-40B4-BE49-F238E27FC236}">
              <a16:creationId xmlns:a16="http://schemas.microsoft.com/office/drawing/2014/main" id="{58B0E9C7-4EC6-41F6-8100-420CA8555623}"/>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0" name="直線コネクタ 269">
          <a:extLst>
            <a:ext uri="{FF2B5EF4-FFF2-40B4-BE49-F238E27FC236}">
              <a16:creationId xmlns:a16="http://schemas.microsoft.com/office/drawing/2014/main" id="{D308043D-6104-44CB-BDDF-2B8551A1954A}"/>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1" name="テキスト ボックス 270">
          <a:extLst>
            <a:ext uri="{FF2B5EF4-FFF2-40B4-BE49-F238E27FC236}">
              <a16:creationId xmlns:a16="http://schemas.microsoft.com/office/drawing/2014/main" id="{5BE20DD0-5B29-40EF-8C28-E63053D084B9}"/>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2" name="直線コネクタ 271">
          <a:extLst>
            <a:ext uri="{FF2B5EF4-FFF2-40B4-BE49-F238E27FC236}">
              <a16:creationId xmlns:a16="http://schemas.microsoft.com/office/drawing/2014/main" id="{AF2C1001-ABFE-4AF9-81ED-0C018DB02583}"/>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3" name="テキスト ボックス 272">
          <a:extLst>
            <a:ext uri="{FF2B5EF4-FFF2-40B4-BE49-F238E27FC236}">
              <a16:creationId xmlns:a16="http://schemas.microsoft.com/office/drawing/2014/main" id="{6A2B5B9F-B57F-4DD8-9E5A-65FF706CD8B3}"/>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5C688EBD-A058-4FB4-8CDE-4C5568036C8B}"/>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D0A9AB2B-89EB-4854-B6F7-66AD27BEC2CA}"/>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163C9989-22B5-4EA1-B5FA-589A28D32AC1}"/>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3811</xdr:rowOff>
    </xdr:from>
    <xdr:to>
      <xdr:col>24</xdr:col>
      <xdr:colOff>62865</xdr:colOff>
      <xdr:row>85</xdr:row>
      <xdr:rowOff>122682</xdr:rowOff>
    </xdr:to>
    <xdr:cxnSp macro="">
      <xdr:nvCxnSpPr>
        <xdr:cNvPr id="277" name="直線コネクタ 276">
          <a:extLst>
            <a:ext uri="{FF2B5EF4-FFF2-40B4-BE49-F238E27FC236}">
              <a16:creationId xmlns:a16="http://schemas.microsoft.com/office/drawing/2014/main" id="{FE726EC8-AB91-4B09-8D94-99BF9B64BF26}"/>
            </a:ext>
          </a:extLst>
        </xdr:cNvPr>
        <xdr:cNvCxnSpPr/>
      </xdr:nvCxnSpPr>
      <xdr:spPr>
        <a:xfrm flipV="1">
          <a:off x="4176395" y="13046711"/>
          <a:ext cx="1270" cy="1109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126509</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275BA5B3-19D0-4AFE-B0F7-ABA5A5A1B1F2}"/>
            </a:ext>
          </a:extLst>
        </xdr:cNvPr>
        <xdr:cNvSpPr txBox="1"/>
      </xdr:nvSpPr>
      <xdr:spPr>
        <a:xfrm>
          <a:off x="4229100" y="14160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122682</xdr:rowOff>
    </xdr:from>
    <xdr:to>
      <xdr:col>24</xdr:col>
      <xdr:colOff>152400</xdr:colOff>
      <xdr:row>85</xdr:row>
      <xdr:rowOff>122682</xdr:rowOff>
    </xdr:to>
    <xdr:cxnSp macro="">
      <xdr:nvCxnSpPr>
        <xdr:cNvPr id="279" name="直線コネクタ 278">
          <a:extLst>
            <a:ext uri="{FF2B5EF4-FFF2-40B4-BE49-F238E27FC236}">
              <a16:creationId xmlns:a16="http://schemas.microsoft.com/office/drawing/2014/main" id="{B74C3A4B-ECFE-4DB8-A313-35BB5825AD3C}"/>
            </a:ext>
          </a:extLst>
        </xdr:cNvPr>
        <xdr:cNvCxnSpPr/>
      </xdr:nvCxnSpPr>
      <xdr:spPr>
        <a:xfrm>
          <a:off x="4108450" y="141561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121938</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E12BFC41-FDDD-464D-986E-9D2ECCF39A52}"/>
            </a:ext>
          </a:extLst>
        </xdr:cNvPr>
        <xdr:cNvSpPr txBox="1"/>
      </xdr:nvSpPr>
      <xdr:spPr>
        <a:xfrm>
          <a:off x="4229100" y="1283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81" name="直線コネクタ 280">
          <a:extLst>
            <a:ext uri="{FF2B5EF4-FFF2-40B4-BE49-F238E27FC236}">
              <a16:creationId xmlns:a16="http://schemas.microsoft.com/office/drawing/2014/main" id="{5281E7DD-12C9-4D27-B860-26A48665C1EB}"/>
            </a:ext>
          </a:extLst>
        </xdr:cNvPr>
        <xdr:cNvCxnSpPr/>
      </xdr:nvCxnSpPr>
      <xdr:spPr>
        <a:xfrm>
          <a:off x="4108450" y="13046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52595</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D73FEFDC-477F-4155-9FFD-A8BEE9C4D940}"/>
            </a:ext>
          </a:extLst>
        </xdr:cNvPr>
        <xdr:cNvSpPr txBox="1"/>
      </xdr:nvSpPr>
      <xdr:spPr>
        <a:xfrm>
          <a:off x="4229100" y="13260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74168</xdr:rowOff>
    </xdr:from>
    <xdr:to>
      <xdr:col>24</xdr:col>
      <xdr:colOff>114300</xdr:colOff>
      <xdr:row>81</xdr:row>
      <xdr:rowOff>4318</xdr:rowOff>
    </xdr:to>
    <xdr:sp macro="" textlink="">
      <xdr:nvSpPr>
        <xdr:cNvPr id="283" name="フローチャート: 判断 282">
          <a:extLst>
            <a:ext uri="{FF2B5EF4-FFF2-40B4-BE49-F238E27FC236}">
              <a16:creationId xmlns:a16="http://schemas.microsoft.com/office/drawing/2014/main" id="{D41D2F2F-67D1-4968-B624-716D93EB62C3}"/>
            </a:ext>
          </a:extLst>
        </xdr:cNvPr>
        <xdr:cNvSpPr/>
      </xdr:nvSpPr>
      <xdr:spPr>
        <a:xfrm>
          <a:off x="4127500" y="132821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19304</xdr:rowOff>
    </xdr:from>
    <xdr:to>
      <xdr:col>20</xdr:col>
      <xdr:colOff>38100</xdr:colOff>
      <xdr:row>80</xdr:row>
      <xdr:rowOff>120904</xdr:rowOff>
    </xdr:to>
    <xdr:sp macro="" textlink="">
      <xdr:nvSpPr>
        <xdr:cNvPr id="284" name="フローチャート: 判断 283">
          <a:extLst>
            <a:ext uri="{FF2B5EF4-FFF2-40B4-BE49-F238E27FC236}">
              <a16:creationId xmlns:a16="http://schemas.microsoft.com/office/drawing/2014/main" id="{965DDF6F-372A-4415-B586-03FBB73415FD}"/>
            </a:ext>
          </a:extLst>
        </xdr:cNvPr>
        <xdr:cNvSpPr/>
      </xdr:nvSpPr>
      <xdr:spPr>
        <a:xfrm>
          <a:off x="3384550" y="132273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167894</xdr:rowOff>
    </xdr:from>
    <xdr:to>
      <xdr:col>15</xdr:col>
      <xdr:colOff>101600</xdr:colOff>
      <xdr:row>80</xdr:row>
      <xdr:rowOff>98044</xdr:rowOff>
    </xdr:to>
    <xdr:sp macro="" textlink="">
      <xdr:nvSpPr>
        <xdr:cNvPr id="285" name="フローチャート: 判断 284">
          <a:extLst>
            <a:ext uri="{FF2B5EF4-FFF2-40B4-BE49-F238E27FC236}">
              <a16:creationId xmlns:a16="http://schemas.microsoft.com/office/drawing/2014/main" id="{7087E45E-B21F-4C5D-9779-C31E35A67776}"/>
            </a:ext>
          </a:extLst>
        </xdr:cNvPr>
        <xdr:cNvSpPr/>
      </xdr:nvSpPr>
      <xdr:spPr>
        <a:xfrm>
          <a:off x="2571750" y="132107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117602</xdr:rowOff>
    </xdr:from>
    <xdr:to>
      <xdr:col>10</xdr:col>
      <xdr:colOff>165100</xdr:colOff>
      <xdr:row>80</xdr:row>
      <xdr:rowOff>47752</xdr:rowOff>
    </xdr:to>
    <xdr:sp macro="" textlink="">
      <xdr:nvSpPr>
        <xdr:cNvPr id="286" name="フローチャート: 判断 285">
          <a:extLst>
            <a:ext uri="{FF2B5EF4-FFF2-40B4-BE49-F238E27FC236}">
              <a16:creationId xmlns:a16="http://schemas.microsoft.com/office/drawing/2014/main" id="{4340A800-690F-4482-AEE9-C87C6117667E}"/>
            </a:ext>
          </a:extLst>
        </xdr:cNvPr>
        <xdr:cNvSpPr/>
      </xdr:nvSpPr>
      <xdr:spPr>
        <a:xfrm>
          <a:off x="1778000" y="13160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xdr:rowOff>
    </xdr:from>
    <xdr:to>
      <xdr:col>6</xdr:col>
      <xdr:colOff>38100</xdr:colOff>
      <xdr:row>79</xdr:row>
      <xdr:rowOff>118618</xdr:rowOff>
    </xdr:to>
    <xdr:sp macro="" textlink="">
      <xdr:nvSpPr>
        <xdr:cNvPr id="287" name="フローチャート: 判断 286">
          <a:extLst>
            <a:ext uri="{FF2B5EF4-FFF2-40B4-BE49-F238E27FC236}">
              <a16:creationId xmlns:a16="http://schemas.microsoft.com/office/drawing/2014/main" id="{15160795-2ED1-4B13-A257-44ED79190C63}"/>
            </a:ext>
          </a:extLst>
        </xdr:cNvPr>
        <xdr:cNvSpPr/>
      </xdr:nvSpPr>
      <xdr:spPr>
        <a:xfrm>
          <a:off x="984250" y="130599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1E0DCCB-F36F-497F-A027-D789D3971F8F}"/>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5A3420D-BB82-4F94-937F-C3A49B8BDD0E}"/>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5651489-AA14-46D3-BD36-66E3E69C4F11}"/>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62F91A2-D69F-4137-8618-C4BFF44C5B18}"/>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D8A77D8-8F74-4850-9794-0DF683753EEF}"/>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3" name="楕円 292">
          <a:extLst>
            <a:ext uri="{FF2B5EF4-FFF2-40B4-BE49-F238E27FC236}">
              <a16:creationId xmlns:a16="http://schemas.microsoft.com/office/drawing/2014/main" id="{689A489A-FA43-44DC-B510-9548A9DCC78C}"/>
            </a:ext>
          </a:extLst>
        </xdr:cNvPr>
        <xdr:cNvSpPr/>
      </xdr:nvSpPr>
      <xdr:spPr>
        <a:xfrm>
          <a:off x="4127500" y="132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37609</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96A09E24-47C9-48CB-85CB-7FAC7CBCD7DA}"/>
            </a:ext>
          </a:extLst>
        </xdr:cNvPr>
        <xdr:cNvSpPr txBox="1"/>
      </xdr:nvSpPr>
      <xdr:spPr>
        <a:xfrm>
          <a:off x="4229100" y="1308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103887</xdr:rowOff>
    </xdr:from>
    <xdr:to>
      <xdr:col>20</xdr:col>
      <xdr:colOff>38100</xdr:colOff>
      <xdr:row>80</xdr:row>
      <xdr:rowOff>34037</xdr:rowOff>
    </xdr:to>
    <xdr:sp macro="" textlink="">
      <xdr:nvSpPr>
        <xdr:cNvPr id="295" name="楕円 294">
          <a:extLst>
            <a:ext uri="{FF2B5EF4-FFF2-40B4-BE49-F238E27FC236}">
              <a16:creationId xmlns:a16="http://schemas.microsoft.com/office/drawing/2014/main" id="{276E91E3-863D-4991-A1F5-8022A006E128}"/>
            </a:ext>
          </a:extLst>
        </xdr:cNvPr>
        <xdr:cNvSpPr/>
      </xdr:nvSpPr>
      <xdr:spPr>
        <a:xfrm>
          <a:off x="3384550" y="13146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154687</xdr:rowOff>
    </xdr:from>
    <xdr:to>
      <xdr:col>24</xdr:col>
      <xdr:colOff>63500</xdr:colOff>
      <xdr:row>80</xdr:row>
      <xdr:rowOff>65532</xdr:rowOff>
    </xdr:to>
    <xdr:cxnSp macro="">
      <xdr:nvCxnSpPr>
        <xdr:cNvPr id="296" name="直線コネクタ 295">
          <a:extLst>
            <a:ext uri="{FF2B5EF4-FFF2-40B4-BE49-F238E27FC236}">
              <a16:creationId xmlns:a16="http://schemas.microsoft.com/office/drawing/2014/main" id="{DF74299D-A6D0-4BCF-826F-B0FAAF52E759}"/>
            </a:ext>
          </a:extLst>
        </xdr:cNvPr>
        <xdr:cNvCxnSpPr/>
      </xdr:nvCxnSpPr>
      <xdr:spPr>
        <a:xfrm>
          <a:off x="3429000" y="13197587"/>
          <a:ext cx="7493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21589</xdr:rowOff>
    </xdr:from>
    <xdr:to>
      <xdr:col>15</xdr:col>
      <xdr:colOff>101600</xdr:colOff>
      <xdr:row>79</xdr:row>
      <xdr:rowOff>123189</xdr:rowOff>
    </xdr:to>
    <xdr:sp macro="" textlink="">
      <xdr:nvSpPr>
        <xdr:cNvPr id="297" name="楕円 296">
          <a:extLst>
            <a:ext uri="{FF2B5EF4-FFF2-40B4-BE49-F238E27FC236}">
              <a16:creationId xmlns:a16="http://schemas.microsoft.com/office/drawing/2014/main" id="{7F2ADC67-969E-4AB5-AE8A-2867E3FADF0A}"/>
            </a:ext>
          </a:extLst>
        </xdr:cNvPr>
        <xdr:cNvSpPr/>
      </xdr:nvSpPr>
      <xdr:spPr>
        <a:xfrm>
          <a:off x="257175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72389</xdr:rowOff>
    </xdr:from>
    <xdr:to>
      <xdr:col>19</xdr:col>
      <xdr:colOff>177800</xdr:colOff>
      <xdr:row>79</xdr:row>
      <xdr:rowOff>154687</xdr:rowOff>
    </xdr:to>
    <xdr:cxnSp macro="">
      <xdr:nvCxnSpPr>
        <xdr:cNvPr id="298" name="直線コネクタ 297">
          <a:extLst>
            <a:ext uri="{FF2B5EF4-FFF2-40B4-BE49-F238E27FC236}">
              <a16:creationId xmlns:a16="http://schemas.microsoft.com/office/drawing/2014/main" id="{A97C6783-C6D6-49D3-BB5F-B1D0F39C29EA}"/>
            </a:ext>
          </a:extLst>
        </xdr:cNvPr>
        <xdr:cNvCxnSpPr/>
      </xdr:nvCxnSpPr>
      <xdr:spPr>
        <a:xfrm>
          <a:off x="2622550" y="13115289"/>
          <a:ext cx="80645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110744</xdr:rowOff>
    </xdr:from>
    <xdr:to>
      <xdr:col>10</xdr:col>
      <xdr:colOff>165100</xdr:colOff>
      <xdr:row>79</xdr:row>
      <xdr:rowOff>40894</xdr:rowOff>
    </xdr:to>
    <xdr:sp macro="" textlink="">
      <xdr:nvSpPr>
        <xdr:cNvPr id="299" name="楕円 298">
          <a:extLst>
            <a:ext uri="{FF2B5EF4-FFF2-40B4-BE49-F238E27FC236}">
              <a16:creationId xmlns:a16="http://schemas.microsoft.com/office/drawing/2014/main" id="{5124BDDE-0EE1-4321-B17E-38FD0C2CF981}"/>
            </a:ext>
          </a:extLst>
        </xdr:cNvPr>
        <xdr:cNvSpPr/>
      </xdr:nvSpPr>
      <xdr:spPr>
        <a:xfrm>
          <a:off x="1778000" y="129885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161544</xdr:rowOff>
    </xdr:from>
    <xdr:to>
      <xdr:col>15</xdr:col>
      <xdr:colOff>50800</xdr:colOff>
      <xdr:row>79</xdr:row>
      <xdr:rowOff>72389</xdr:rowOff>
    </xdr:to>
    <xdr:cxnSp macro="">
      <xdr:nvCxnSpPr>
        <xdr:cNvPr id="300" name="直線コネクタ 299">
          <a:extLst>
            <a:ext uri="{FF2B5EF4-FFF2-40B4-BE49-F238E27FC236}">
              <a16:creationId xmlns:a16="http://schemas.microsoft.com/office/drawing/2014/main" id="{AB2BA34F-33C7-4BC7-A6CA-8912154EE8E2}"/>
            </a:ext>
          </a:extLst>
        </xdr:cNvPr>
        <xdr:cNvCxnSpPr/>
      </xdr:nvCxnSpPr>
      <xdr:spPr>
        <a:xfrm>
          <a:off x="1828800" y="13039344"/>
          <a:ext cx="79375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19304</xdr:rowOff>
    </xdr:from>
    <xdr:to>
      <xdr:col>6</xdr:col>
      <xdr:colOff>38100</xdr:colOff>
      <xdr:row>78</xdr:row>
      <xdr:rowOff>120904</xdr:rowOff>
    </xdr:to>
    <xdr:sp macro="" textlink="">
      <xdr:nvSpPr>
        <xdr:cNvPr id="301" name="楕円 300">
          <a:extLst>
            <a:ext uri="{FF2B5EF4-FFF2-40B4-BE49-F238E27FC236}">
              <a16:creationId xmlns:a16="http://schemas.microsoft.com/office/drawing/2014/main" id="{151998A4-A94F-433C-9755-395724EA9D40}"/>
            </a:ext>
          </a:extLst>
        </xdr:cNvPr>
        <xdr:cNvSpPr/>
      </xdr:nvSpPr>
      <xdr:spPr>
        <a:xfrm>
          <a:off x="984250" y="128971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70104</xdr:rowOff>
    </xdr:from>
    <xdr:to>
      <xdr:col>10</xdr:col>
      <xdr:colOff>114300</xdr:colOff>
      <xdr:row>78</xdr:row>
      <xdr:rowOff>161544</xdr:rowOff>
    </xdr:to>
    <xdr:cxnSp macro="">
      <xdr:nvCxnSpPr>
        <xdr:cNvPr id="302" name="直線コネクタ 301">
          <a:extLst>
            <a:ext uri="{FF2B5EF4-FFF2-40B4-BE49-F238E27FC236}">
              <a16:creationId xmlns:a16="http://schemas.microsoft.com/office/drawing/2014/main" id="{C63583E4-FDFA-481B-BD55-4D302471D41F}"/>
            </a:ext>
          </a:extLst>
        </xdr:cNvPr>
        <xdr:cNvCxnSpPr/>
      </xdr:nvCxnSpPr>
      <xdr:spPr>
        <a:xfrm>
          <a:off x="1028700" y="12947904"/>
          <a:ext cx="8001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112031</xdr:rowOff>
    </xdr:from>
    <xdr:ext cx="405111" cy="259045"/>
    <xdr:sp macro="" textlink="">
      <xdr:nvSpPr>
        <xdr:cNvPr id="303" name="n_1aveValue【公営住宅】&#10;有形固定資産減価償却率">
          <a:extLst>
            <a:ext uri="{FF2B5EF4-FFF2-40B4-BE49-F238E27FC236}">
              <a16:creationId xmlns:a16="http://schemas.microsoft.com/office/drawing/2014/main" id="{B0062027-247F-48DB-8488-C5EB1804CF78}"/>
            </a:ext>
          </a:extLst>
        </xdr:cNvPr>
        <xdr:cNvSpPr txBox="1"/>
      </xdr:nvSpPr>
      <xdr:spPr>
        <a:xfrm>
          <a:off x="3239144" y="133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89171</xdr:rowOff>
    </xdr:from>
    <xdr:ext cx="405111" cy="259045"/>
    <xdr:sp macro="" textlink="">
      <xdr:nvSpPr>
        <xdr:cNvPr id="304" name="n_2aveValue【公営住宅】&#10;有形固定資産減価償却率">
          <a:extLst>
            <a:ext uri="{FF2B5EF4-FFF2-40B4-BE49-F238E27FC236}">
              <a16:creationId xmlns:a16="http://schemas.microsoft.com/office/drawing/2014/main" id="{D35CF048-4BA2-4D28-87BD-94818EF4513A}"/>
            </a:ext>
          </a:extLst>
        </xdr:cNvPr>
        <xdr:cNvSpPr txBox="1"/>
      </xdr:nvSpPr>
      <xdr:spPr>
        <a:xfrm>
          <a:off x="2439044" y="132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38879</xdr:rowOff>
    </xdr:from>
    <xdr:ext cx="405111" cy="259045"/>
    <xdr:sp macro="" textlink="">
      <xdr:nvSpPr>
        <xdr:cNvPr id="305" name="n_3aveValue【公営住宅】&#10;有形固定資産減価償却率">
          <a:extLst>
            <a:ext uri="{FF2B5EF4-FFF2-40B4-BE49-F238E27FC236}">
              <a16:creationId xmlns:a16="http://schemas.microsoft.com/office/drawing/2014/main" id="{B4453706-0412-494C-AE6E-2F0C0EB43677}"/>
            </a:ext>
          </a:extLst>
        </xdr:cNvPr>
        <xdr:cNvSpPr txBox="1"/>
      </xdr:nvSpPr>
      <xdr:spPr>
        <a:xfrm>
          <a:off x="1645294" y="1324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109745</xdr:rowOff>
    </xdr:from>
    <xdr:ext cx="405111" cy="259045"/>
    <xdr:sp macro="" textlink="">
      <xdr:nvSpPr>
        <xdr:cNvPr id="306" name="n_4aveValue【公営住宅】&#10;有形固定資産減価償却率">
          <a:extLst>
            <a:ext uri="{FF2B5EF4-FFF2-40B4-BE49-F238E27FC236}">
              <a16:creationId xmlns:a16="http://schemas.microsoft.com/office/drawing/2014/main" id="{B6725167-47A8-4FB5-BD0B-907B9F1F5FC1}"/>
            </a:ext>
          </a:extLst>
        </xdr:cNvPr>
        <xdr:cNvSpPr txBox="1"/>
      </xdr:nvSpPr>
      <xdr:spPr>
        <a:xfrm>
          <a:off x="851544" y="1315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50564</xdr:rowOff>
    </xdr:from>
    <xdr:ext cx="405111" cy="259045"/>
    <xdr:sp macro="" textlink="">
      <xdr:nvSpPr>
        <xdr:cNvPr id="307" name="n_1mainValue【公営住宅】&#10;有形固定資産減価償却率">
          <a:extLst>
            <a:ext uri="{FF2B5EF4-FFF2-40B4-BE49-F238E27FC236}">
              <a16:creationId xmlns:a16="http://schemas.microsoft.com/office/drawing/2014/main" id="{0DE00AEF-A6D2-46DF-9575-9E86FBB9F506}"/>
            </a:ext>
          </a:extLst>
        </xdr:cNvPr>
        <xdr:cNvSpPr txBox="1"/>
      </xdr:nvSpPr>
      <xdr:spPr>
        <a:xfrm>
          <a:off x="3239144" y="1292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308" name="n_2mainValue【公営住宅】&#10;有形固定資産減価償却率">
          <a:extLst>
            <a:ext uri="{FF2B5EF4-FFF2-40B4-BE49-F238E27FC236}">
              <a16:creationId xmlns:a16="http://schemas.microsoft.com/office/drawing/2014/main" id="{031AC4AB-AE45-4231-B66B-2BD0EE645417}"/>
            </a:ext>
          </a:extLst>
        </xdr:cNvPr>
        <xdr:cNvSpPr txBox="1"/>
      </xdr:nvSpPr>
      <xdr:spPr>
        <a:xfrm>
          <a:off x="2439044" y="1285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57421</xdr:rowOff>
    </xdr:from>
    <xdr:ext cx="405111" cy="259045"/>
    <xdr:sp macro="" textlink="">
      <xdr:nvSpPr>
        <xdr:cNvPr id="309" name="n_3mainValue【公営住宅】&#10;有形固定資産減価償却率">
          <a:extLst>
            <a:ext uri="{FF2B5EF4-FFF2-40B4-BE49-F238E27FC236}">
              <a16:creationId xmlns:a16="http://schemas.microsoft.com/office/drawing/2014/main" id="{FC6EC027-8954-4EC0-97D8-AFEEEF8C71B2}"/>
            </a:ext>
          </a:extLst>
        </xdr:cNvPr>
        <xdr:cNvSpPr txBox="1"/>
      </xdr:nvSpPr>
      <xdr:spPr>
        <a:xfrm>
          <a:off x="1645294" y="12770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137431</xdr:rowOff>
    </xdr:from>
    <xdr:ext cx="405111" cy="259045"/>
    <xdr:sp macro="" textlink="">
      <xdr:nvSpPr>
        <xdr:cNvPr id="310" name="n_4mainValue【公営住宅】&#10;有形固定資産減価償却率">
          <a:extLst>
            <a:ext uri="{FF2B5EF4-FFF2-40B4-BE49-F238E27FC236}">
              <a16:creationId xmlns:a16="http://schemas.microsoft.com/office/drawing/2014/main" id="{B9E5D61E-B2E3-4752-B82B-29F62A276F1B}"/>
            </a:ext>
          </a:extLst>
        </xdr:cNvPr>
        <xdr:cNvSpPr txBox="1"/>
      </xdr:nvSpPr>
      <xdr:spPr>
        <a:xfrm>
          <a:off x="851544" y="1268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12D9C844-237C-4943-9435-EB18488887F2}"/>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0C68F152-9C35-4FB3-9C8B-7BB9DE3E6A8A}"/>
            </a:ext>
          </a:extLst>
        </xdr:cNvPr>
        <xdr:cNvSpPr/>
      </xdr:nvSpPr>
      <xdr:spPr>
        <a:xfrm>
          <a:off x="6407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BDB6A4FD-C237-4ABA-B60D-C045C1590F44}"/>
            </a:ext>
          </a:extLst>
        </xdr:cNvPr>
        <xdr:cNvSpPr/>
      </xdr:nvSpPr>
      <xdr:spPr>
        <a:xfrm>
          <a:off x="6407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ADE63881-8520-425F-B9A3-69E75B84D086}"/>
            </a:ext>
          </a:extLst>
        </xdr:cNvPr>
        <xdr:cNvSpPr/>
      </xdr:nvSpPr>
      <xdr:spPr>
        <a:xfrm>
          <a:off x="7886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FCE6894A-31C9-4646-9678-57DA6D8BA07B}"/>
            </a:ext>
          </a:extLst>
        </xdr:cNvPr>
        <xdr:cNvSpPr/>
      </xdr:nvSpPr>
      <xdr:spPr>
        <a:xfrm>
          <a:off x="7886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1CE97E6D-DE55-4ADC-AF35-424D91481706}"/>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E7D7D498-89A4-40E0-A08B-096A11AF2F11}"/>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45EA1792-4607-4768-9014-C1A78D12E375}"/>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9" name="テキスト ボックス 318">
          <a:extLst>
            <a:ext uri="{FF2B5EF4-FFF2-40B4-BE49-F238E27FC236}">
              <a16:creationId xmlns:a16="http://schemas.microsoft.com/office/drawing/2014/main" id="{3F486A1E-BEDE-4E54-A152-BC0449DAD041}"/>
            </a:ext>
          </a:extLst>
        </xdr:cNvPr>
        <xdr:cNvSpPr txBox="1"/>
      </xdr:nvSpPr>
      <xdr:spPr>
        <a:xfrm>
          <a:off x="55272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44698343-1FE6-4C52-BC5F-EC64E808D9FD}"/>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EADB9265-B094-4F23-A262-6B4420ED191B}"/>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81D89CE5-C431-4EEC-9741-05C001689E02}"/>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E3626D3F-E918-4FE2-B3D9-3E91CE82FFDC}"/>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B062FB0A-1CAA-4E2C-8805-61F42496C34C}"/>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7DBFBD81-C0B6-4313-A690-5E4BC1BD14BA}"/>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DED222DF-C3CA-4DDA-98AA-1534AF60A635}"/>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07DC8F26-4F1C-4172-97CF-DECA56BCD9EF}"/>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38F9668E-C19B-484B-80C6-4AE7E60486EA}"/>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BA132DB5-E2FE-46AC-BD2D-503BB55F619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1F08AE2D-948C-4F0A-B399-8B449DC996A3}"/>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95250</xdr:rowOff>
    </xdr:from>
    <xdr:to>
      <xdr:col>54</xdr:col>
      <xdr:colOff>189865</xdr:colOff>
      <xdr:row>86</xdr:row>
      <xdr:rowOff>99822</xdr:rowOff>
    </xdr:to>
    <xdr:cxnSp macro="">
      <xdr:nvCxnSpPr>
        <xdr:cNvPr id="331" name="直線コネクタ 330">
          <a:extLst>
            <a:ext uri="{FF2B5EF4-FFF2-40B4-BE49-F238E27FC236}">
              <a16:creationId xmlns:a16="http://schemas.microsoft.com/office/drawing/2014/main" id="{362558B2-2EB1-42D5-BBA4-D1071E4DC84D}"/>
            </a:ext>
          </a:extLst>
        </xdr:cNvPr>
        <xdr:cNvCxnSpPr/>
      </xdr:nvCxnSpPr>
      <xdr:spPr>
        <a:xfrm flipV="1">
          <a:off x="9427845" y="13138150"/>
          <a:ext cx="1270" cy="1160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103649</xdr:rowOff>
    </xdr:from>
    <xdr:ext cx="469744" cy="259045"/>
    <xdr:sp macro="" textlink="">
      <xdr:nvSpPr>
        <xdr:cNvPr id="332" name="【公営住宅】&#10;一人当たり面積最小値テキスト">
          <a:extLst>
            <a:ext uri="{FF2B5EF4-FFF2-40B4-BE49-F238E27FC236}">
              <a16:creationId xmlns:a16="http://schemas.microsoft.com/office/drawing/2014/main" id="{BC0CFDC6-99D0-416A-859B-5137F34717EA}"/>
            </a:ext>
          </a:extLst>
        </xdr:cNvPr>
        <xdr:cNvSpPr txBox="1"/>
      </xdr:nvSpPr>
      <xdr:spPr>
        <a:xfrm>
          <a:off x="9480550" y="1430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99822</xdr:rowOff>
    </xdr:from>
    <xdr:to>
      <xdr:col>55</xdr:col>
      <xdr:colOff>88900</xdr:colOff>
      <xdr:row>86</xdr:row>
      <xdr:rowOff>99822</xdr:rowOff>
    </xdr:to>
    <xdr:cxnSp macro="">
      <xdr:nvCxnSpPr>
        <xdr:cNvPr id="333" name="直線コネクタ 332">
          <a:extLst>
            <a:ext uri="{FF2B5EF4-FFF2-40B4-BE49-F238E27FC236}">
              <a16:creationId xmlns:a16="http://schemas.microsoft.com/office/drawing/2014/main" id="{246B19C6-4F28-4E24-B2CA-6AAD22918796}"/>
            </a:ext>
          </a:extLst>
        </xdr:cNvPr>
        <xdr:cNvCxnSpPr/>
      </xdr:nvCxnSpPr>
      <xdr:spPr>
        <a:xfrm>
          <a:off x="9359900" y="14298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41927</xdr:rowOff>
    </xdr:from>
    <xdr:ext cx="469744" cy="259045"/>
    <xdr:sp macro="" textlink="">
      <xdr:nvSpPr>
        <xdr:cNvPr id="334" name="【公営住宅】&#10;一人当たり面積最大値テキスト">
          <a:extLst>
            <a:ext uri="{FF2B5EF4-FFF2-40B4-BE49-F238E27FC236}">
              <a16:creationId xmlns:a16="http://schemas.microsoft.com/office/drawing/2014/main" id="{9BECEA31-35DD-4681-BB3A-F2C98DCCF19B}"/>
            </a:ext>
          </a:extLst>
        </xdr:cNvPr>
        <xdr:cNvSpPr txBox="1"/>
      </xdr:nvSpPr>
      <xdr:spPr>
        <a:xfrm>
          <a:off x="9480550" y="129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95250</xdr:rowOff>
    </xdr:from>
    <xdr:to>
      <xdr:col>55</xdr:col>
      <xdr:colOff>88900</xdr:colOff>
      <xdr:row>79</xdr:row>
      <xdr:rowOff>95250</xdr:rowOff>
    </xdr:to>
    <xdr:cxnSp macro="">
      <xdr:nvCxnSpPr>
        <xdr:cNvPr id="335" name="直線コネクタ 334">
          <a:extLst>
            <a:ext uri="{FF2B5EF4-FFF2-40B4-BE49-F238E27FC236}">
              <a16:creationId xmlns:a16="http://schemas.microsoft.com/office/drawing/2014/main" id="{FA21F3B2-E083-40FA-B80E-3A93A15CF76B}"/>
            </a:ext>
          </a:extLst>
        </xdr:cNvPr>
        <xdr:cNvCxnSpPr/>
      </xdr:nvCxnSpPr>
      <xdr:spPr>
        <a:xfrm>
          <a:off x="9359900" y="1313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138192</xdr:rowOff>
    </xdr:from>
    <xdr:ext cx="469744" cy="259045"/>
    <xdr:sp macro="" textlink="">
      <xdr:nvSpPr>
        <xdr:cNvPr id="336" name="【公営住宅】&#10;一人当たり面積平均値テキスト">
          <a:extLst>
            <a:ext uri="{FF2B5EF4-FFF2-40B4-BE49-F238E27FC236}">
              <a16:creationId xmlns:a16="http://schemas.microsoft.com/office/drawing/2014/main" id="{6E9C2136-ABA3-4680-977D-2E3F6286C2B1}"/>
            </a:ext>
          </a:extLst>
        </xdr:cNvPr>
        <xdr:cNvSpPr txBox="1"/>
      </xdr:nvSpPr>
      <xdr:spPr>
        <a:xfrm>
          <a:off x="9480550" y="13676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115315</xdr:rowOff>
    </xdr:from>
    <xdr:to>
      <xdr:col>55</xdr:col>
      <xdr:colOff>50800</xdr:colOff>
      <xdr:row>84</xdr:row>
      <xdr:rowOff>45465</xdr:rowOff>
    </xdr:to>
    <xdr:sp macro="" textlink="">
      <xdr:nvSpPr>
        <xdr:cNvPr id="337" name="フローチャート: 判断 336">
          <a:extLst>
            <a:ext uri="{FF2B5EF4-FFF2-40B4-BE49-F238E27FC236}">
              <a16:creationId xmlns:a16="http://schemas.microsoft.com/office/drawing/2014/main" id="{FF1DB77B-FEDD-40A2-9CAE-973549146385}"/>
            </a:ext>
          </a:extLst>
        </xdr:cNvPr>
        <xdr:cNvSpPr/>
      </xdr:nvSpPr>
      <xdr:spPr>
        <a:xfrm>
          <a:off x="9398000" y="138186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142748</xdr:rowOff>
    </xdr:from>
    <xdr:to>
      <xdr:col>50</xdr:col>
      <xdr:colOff>165100</xdr:colOff>
      <xdr:row>84</xdr:row>
      <xdr:rowOff>72898</xdr:rowOff>
    </xdr:to>
    <xdr:sp macro="" textlink="">
      <xdr:nvSpPr>
        <xdr:cNvPr id="338" name="フローチャート: 判断 337">
          <a:extLst>
            <a:ext uri="{FF2B5EF4-FFF2-40B4-BE49-F238E27FC236}">
              <a16:creationId xmlns:a16="http://schemas.microsoft.com/office/drawing/2014/main" id="{C217A9EB-10F5-4749-9129-C4BAB6C8F6E9}"/>
            </a:ext>
          </a:extLst>
        </xdr:cNvPr>
        <xdr:cNvSpPr/>
      </xdr:nvSpPr>
      <xdr:spPr>
        <a:xfrm>
          <a:off x="8636000" y="138460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39" name="フローチャート: 判断 338">
          <a:extLst>
            <a:ext uri="{FF2B5EF4-FFF2-40B4-BE49-F238E27FC236}">
              <a16:creationId xmlns:a16="http://schemas.microsoft.com/office/drawing/2014/main" id="{234D63E6-AF83-4573-A107-85E2E9282232}"/>
            </a:ext>
          </a:extLst>
        </xdr:cNvPr>
        <xdr:cNvSpPr/>
      </xdr:nvSpPr>
      <xdr:spPr>
        <a:xfrm>
          <a:off x="7842250" y="138643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133604</xdr:rowOff>
    </xdr:from>
    <xdr:to>
      <xdr:col>41</xdr:col>
      <xdr:colOff>101600</xdr:colOff>
      <xdr:row>84</xdr:row>
      <xdr:rowOff>63754</xdr:rowOff>
    </xdr:to>
    <xdr:sp macro="" textlink="">
      <xdr:nvSpPr>
        <xdr:cNvPr id="340" name="フローチャート: 判断 339">
          <a:extLst>
            <a:ext uri="{FF2B5EF4-FFF2-40B4-BE49-F238E27FC236}">
              <a16:creationId xmlns:a16="http://schemas.microsoft.com/office/drawing/2014/main" id="{3A414195-34E2-4454-87B2-4FF5565D7DD3}"/>
            </a:ext>
          </a:extLst>
        </xdr:cNvPr>
        <xdr:cNvSpPr/>
      </xdr:nvSpPr>
      <xdr:spPr>
        <a:xfrm>
          <a:off x="7029450" y="13836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119887</xdr:rowOff>
    </xdr:from>
    <xdr:to>
      <xdr:col>36</xdr:col>
      <xdr:colOff>165100</xdr:colOff>
      <xdr:row>84</xdr:row>
      <xdr:rowOff>50037</xdr:rowOff>
    </xdr:to>
    <xdr:sp macro="" textlink="">
      <xdr:nvSpPr>
        <xdr:cNvPr id="341" name="フローチャート: 判断 340">
          <a:extLst>
            <a:ext uri="{FF2B5EF4-FFF2-40B4-BE49-F238E27FC236}">
              <a16:creationId xmlns:a16="http://schemas.microsoft.com/office/drawing/2014/main" id="{D4A74850-552F-4F49-9150-F17F7826D728}"/>
            </a:ext>
          </a:extLst>
        </xdr:cNvPr>
        <xdr:cNvSpPr/>
      </xdr:nvSpPr>
      <xdr:spPr>
        <a:xfrm>
          <a:off x="6235700" y="138231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BF0F683-DC5D-4573-B5B7-944971AEE9F4}"/>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C042206-7946-4A7A-AC9D-A1A409F61357}"/>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E6F3D3C-DB12-4090-91B3-C1EF4C5A62BA}"/>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3FC5AB8-17A0-433E-850C-E35224F26C1D}"/>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6EE2901-9F2D-44BA-A093-E6DE477591D9}"/>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60452</xdr:rowOff>
    </xdr:from>
    <xdr:to>
      <xdr:col>55</xdr:col>
      <xdr:colOff>50800</xdr:colOff>
      <xdr:row>85</xdr:row>
      <xdr:rowOff>162052</xdr:rowOff>
    </xdr:to>
    <xdr:sp macro="" textlink="">
      <xdr:nvSpPr>
        <xdr:cNvPr id="347" name="楕円 346">
          <a:extLst>
            <a:ext uri="{FF2B5EF4-FFF2-40B4-BE49-F238E27FC236}">
              <a16:creationId xmlns:a16="http://schemas.microsoft.com/office/drawing/2014/main" id="{8FF959F8-04CE-4335-A286-47C26B99AC2F}"/>
            </a:ext>
          </a:extLst>
        </xdr:cNvPr>
        <xdr:cNvSpPr/>
      </xdr:nvSpPr>
      <xdr:spPr>
        <a:xfrm>
          <a:off x="9398000" y="14093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38879</xdr:rowOff>
    </xdr:from>
    <xdr:ext cx="469744" cy="259045"/>
    <xdr:sp macro="" textlink="">
      <xdr:nvSpPr>
        <xdr:cNvPr id="348" name="【公営住宅】&#10;一人当たり面積該当値テキスト">
          <a:extLst>
            <a:ext uri="{FF2B5EF4-FFF2-40B4-BE49-F238E27FC236}">
              <a16:creationId xmlns:a16="http://schemas.microsoft.com/office/drawing/2014/main" id="{B449E98A-4040-4CA6-8B00-595E9F585468}"/>
            </a:ext>
          </a:extLst>
        </xdr:cNvPr>
        <xdr:cNvSpPr txBox="1"/>
      </xdr:nvSpPr>
      <xdr:spPr>
        <a:xfrm>
          <a:off x="9480550" y="140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65024</xdr:rowOff>
    </xdr:from>
    <xdr:to>
      <xdr:col>50</xdr:col>
      <xdr:colOff>165100</xdr:colOff>
      <xdr:row>85</xdr:row>
      <xdr:rowOff>166624</xdr:rowOff>
    </xdr:to>
    <xdr:sp macro="" textlink="">
      <xdr:nvSpPr>
        <xdr:cNvPr id="349" name="楕円 348">
          <a:extLst>
            <a:ext uri="{FF2B5EF4-FFF2-40B4-BE49-F238E27FC236}">
              <a16:creationId xmlns:a16="http://schemas.microsoft.com/office/drawing/2014/main" id="{C11FF274-0003-4657-8385-497588AC9A90}"/>
            </a:ext>
          </a:extLst>
        </xdr:cNvPr>
        <xdr:cNvSpPr/>
      </xdr:nvSpPr>
      <xdr:spPr>
        <a:xfrm>
          <a:off x="8636000" y="140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111252</xdr:rowOff>
    </xdr:from>
    <xdr:to>
      <xdr:col>55</xdr:col>
      <xdr:colOff>0</xdr:colOff>
      <xdr:row>85</xdr:row>
      <xdr:rowOff>115824</xdr:rowOff>
    </xdr:to>
    <xdr:cxnSp macro="">
      <xdr:nvCxnSpPr>
        <xdr:cNvPr id="350" name="直線コネクタ 349">
          <a:extLst>
            <a:ext uri="{FF2B5EF4-FFF2-40B4-BE49-F238E27FC236}">
              <a16:creationId xmlns:a16="http://schemas.microsoft.com/office/drawing/2014/main" id="{E19118AD-DED5-4646-99BD-DA9CE07FE4C8}"/>
            </a:ext>
          </a:extLst>
        </xdr:cNvPr>
        <xdr:cNvCxnSpPr/>
      </xdr:nvCxnSpPr>
      <xdr:spPr>
        <a:xfrm flipV="1">
          <a:off x="8686800" y="1414475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71882</xdr:rowOff>
    </xdr:from>
    <xdr:to>
      <xdr:col>46</xdr:col>
      <xdr:colOff>38100</xdr:colOff>
      <xdr:row>86</xdr:row>
      <xdr:rowOff>2032</xdr:rowOff>
    </xdr:to>
    <xdr:sp macro="" textlink="">
      <xdr:nvSpPr>
        <xdr:cNvPr id="351" name="楕円 350">
          <a:extLst>
            <a:ext uri="{FF2B5EF4-FFF2-40B4-BE49-F238E27FC236}">
              <a16:creationId xmlns:a16="http://schemas.microsoft.com/office/drawing/2014/main" id="{4BC61CB5-C455-470E-8EA2-5E348E3768AD}"/>
            </a:ext>
          </a:extLst>
        </xdr:cNvPr>
        <xdr:cNvSpPr/>
      </xdr:nvSpPr>
      <xdr:spPr>
        <a:xfrm>
          <a:off x="7842250" y="14105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115824</xdr:rowOff>
    </xdr:from>
    <xdr:to>
      <xdr:col>50</xdr:col>
      <xdr:colOff>114300</xdr:colOff>
      <xdr:row>85</xdr:row>
      <xdr:rowOff>122682</xdr:rowOff>
    </xdr:to>
    <xdr:cxnSp macro="">
      <xdr:nvCxnSpPr>
        <xdr:cNvPr id="352" name="直線コネクタ 351">
          <a:extLst>
            <a:ext uri="{FF2B5EF4-FFF2-40B4-BE49-F238E27FC236}">
              <a16:creationId xmlns:a16="http://schemas.microsoft.com/office/drawing/2014/main" id="{7E9EB455-4753-49C5-9D1F-C429D4FD0ED7}"/>
            </a:ext>
          </a:extLst>
        </xdr:cNvPr>
        <xdr:cNvCxnSpPr/>
      </xdr:nvCxnSpPr>
      <xdr:spPr>
        <a:xfrm flipV="1">
          <a:off x="7886700" y="14149324"/>
          <a:ext cx="8001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53" name="楕円 352">
          <a:extLst>
            <a:ext uri="{FF2B5EF4-FFF2-40B4-BE49-F238E27FC236}">
              <a16:creationId xmlns:a16="http://schemas.microsoft.com/office/drawing/2014/main" id="{90E8E4BA-86E6-4478-B351-7D4254EF5885}"/>
            </a:ext>
          </a:extLst>
        </xdr:cNvPr>
        <xdr:cNvSpPr/>
      </xdr:nvSpPr>
      <xdr:spPr>
        <a:xfrm>
          <a:off x="7029450" y="14112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122682</xdr:rowOff>
    </xdr:from>
    <xdr:to>
      <xdr:col>45</xdr:col>
      <xdr:colOff>177800</xdr:colOff>
      <xdr:row>85</xdr:row>
      <xdr:rowOff>129539</xdr:rowOff>
    </xdr:to>
    <xdr:cxnSp macro="">
      <xdr:nvCxnSpPr>
        <xdr:cNvPr id="354" name="直線コネクタ 353">
          <a:extLst>
            <a:ext uri="{FF2B5EF4-FFF2-40B4-BE49-F238E27FC236}">
              <a16:creationId xmlns:a16="http://schemas.microsoft.com/office/drawing/2014/main" id="{4BFA1AE9-40B4-4B8F-946F-D234CCC9D8B4}"/>
            </a:ext>
          </a:extLst>
        </xdr:cNvPr>
        <xdr:cNvCxnSpPr/>
      </xdr:nvCxnSpPr>
      <xdr:spPr>
        <a:xfrm flipV="1">
          <a:off x="7080250" y="14156182"/>
          <a:ext cx="80645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83313</xdr:rowOff>
    </xdr:from>
    <xdr:to>
      <xdr:col>36</xdr:col>
      <xdr:colOff>165100</xdr:colOff>
      <xdr:row>86</xdr:row>
      <xdr:rowOff>13463</xdr:rowOff>
    </xdr:to>
    <xdr:sp macro="" textlink="">
      <xdr:nvSpPr>
        <xdr:cNvPr id="355" name="楕円 354">
          <a:extLst>
            <a:ext uri="{FF2B5EF4-FFF2-40B4-BE49-F238E27FC236}">
              <a16:creationId xmlns:a16="http://schemas.microsoft.com/office/drawing/2014/main" id="{147E24DF-3E33-4CDE-83DC-FEC4AF360B25}"/>
            </a:ext>
          </a:extLst>
        </xdr:cNvPr>
        <xdr:cNvSpPr/>
      </xdr:nvSpPr>
      <xdr:spPr>
        <a:xfrm>
          <a:off x="6235700" y="141168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134113</xdr:rowOff>
    </xdr:to>
    <xdr:cxnSp macro="">
      <xdr:nvCxnSpPr>
        <xdr:cNvPr id="356" name="直線コネクタ 355">
          <a:extLst>
            <a:ext uri="{FF2B5EF4-FFF2-40B4-BE49-F238E27FC236}">
              <a16:creationId xmlns:a16="http://schemas.microsoft.com/office/drawing/2014/main" id="{D1A0AE0E-6AC4-4BC0-B7E6-97DE2154DC95}"/>
            </a:ext>
          </a:extLst>
        </xdr:cNvPr>
        <xdr:cNvCxnSpPr/>
      </xdr:nvCxnSpPr>
      <xdr:spPr>
        <a:xfrm flipV="1">
          <a:off x="6286500" y="14163039"/>
          <a:ext cx="7937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89425</xdr:rowOff>
    </xdr:from>
    <xdr:ext cx="469744" cy="259045"/>
    <xdr:sp macro="" textlink="">
      <xdr:nvSpPr>
        <xdr:cNvPr id="357" name="n_1aveValue【公営住宅】&#10;一人当たり面積">
          <a:extLst>
            <a:ext uri="{FF2B5EF4-FFF2-40B4-BE49-F238E27FC236}">
              <a16:creationId xmlns:a16="http://schemas.microsoft.com/office/drawing/2014/main" id="{2062D2E3-7E40-44F6-83A8-DD2E5600A90D}"/>
            </a:ext>
          </a:extLst>
        </xdr:cNvPr>
        <xdr:cNvSpPr txBox="1"/>
      </xdr:nvSpPr>
      <xdr:spPr>
        <a:xfrm>
          <a:off x="8458277" y="136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58" name="n_2aveValue【公営住宅】&#10;一人当たり面積">
          <a:extLst>
            <a:ext uri="{FF2B5EF4-FFF2-40B4-BE49-F238E27FC236}">
              <a16:creationId xmlns:a16="http://schemas.microsoft.com/office/drawing/2014/main" id="{17EEB10F-1FAC-413A-9C1F-6CE15478BA6F}"/>
            </a:ext>
          </a:extLst>
        </xdr:cNvPr>
        <xdr:cNvSpPr txBox="1"/>
      </xdr:nvSpPr>
      <xdr:spPr>
        <a:xfrm>
          <a:off x="7677227" y="136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80281</xdr:rowOff>
    </xdr:from>
    <xdr:ext cx="469744" cy="259045"/>
    <xdr:sp macro="" textlink="">
      <xdr:nvSpPr>
        <xdr:cNvPr id="359" name="n_3aveValue【公営住宅】&#10;一人当たり面積">
          <a:extLst>
            <a:ext uri="{FF2B5EF4-FFF2-40B4-BE49-F238E27FC236}">
              <a16:creationId xmlns:a16="http://schemas.microsoft.com/office/drawing/2014/main" id="{BC263376-D923-4FB3-B81A-3D0E8231ACBC}"/>
            </a:ext>
          </a:extLst>
        </xdr:cNvPr>
        <xdr:cNvSpPr txBox="1"/>
      </xdr:nvSpPr>
      <xdr:spPr>
        <a:xfrm>
          <a:off x="6864427" y="136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66564</xdr:rowOff>
    </xdr:from>
    <xdr:ext cx="469744" cy="259045"/>
    <xdr:sp macro="" textlink="">
      <xdr:nvSpPr>
        <xdr:cNvPr id="360" name="n_4aveValue【公営住宅】&#10;一人当たり面積">
          <a:extLst>
            <a:ext uri="{FF2B5EF4-FFF2-40B4-BE49-F238E27FC236}">
              <a16:creationId xmlns:a16="http://schemas.microsoft.com/office/drawing/2014/main" id="{FC2EC49F-DF93-4494-AA36-17EA0E5513BE}"/>
            </a:ext>
          </a:extLst>
        </xdr:cNvPr>
        <xdr:cNvSpPr txBox="1"/>
      </xdr:nvSpPr>
      <xdr:spPr>
        <a:xfrm>
          <a:off x="6070677" y="1360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157751</xdr:rowOff>
    </xdr:from>
    <xdr:ext cx="469744" cy="259045"/>
    <xdr:sp macro="" textlink="">
      <xdr:nvSpPr>
        <xdr:cNvPr id="361" name="n_1mainValue【公営住宅】&#10;一人当たり面積">
          <a:extLst>
            <a:ext uri="{FF2B5EF4-FFF2-40B4-BE49-F238E27FC236}">
              <a16:creationId xmlns:a16="http://schemas.microsoft.com/office/drawing/2014/main" id="{B52B73F0-C02E-4463-BB49-9074745C27C7}"/>
            </a:ext>
          </a:extLst>
        </xdr:cNvPr>
        <xdr:cNvSpPr txBox="1"/>
      </xdr:nvSpPr>
      <xdr:spPr>
        <a:xfrm>
          <a:off x="8458277" y="1419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164609</xdr:rowOff>
    </xdr:from>
    <xdr:ext cx="469744" cy="259045"/>
    <xdr:sp macro="" textlink="">
      <xdr:nvSpPr>
        <xdr:cNvPr id="362" name="n_2mainValue【公営住宅】&#10;一人当たり面積">
          <a:extLst>
            <a:ext uri="{FF2B5EF4-FFF2-40B4-BE49-F238E27FC236}">
              <a16:creationId xmlns:a16="http://schemas.microsoft.com/office/drawing/2014/main" id="{1C459FA1-F3E6-40A9-939E-31DD46222B84}"/>
            </a:ext>
          </a:extLst>
        </xdr:cNvPr>
        <xdr:cNvSpPr txBox="1"/>
      </xdr:nvSpPr>
      <xdr:spPr>
        <a:xfrm>
          <a:off x="7677227" y="1419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63" name="n_3mainValue【公営住宅】&#10;一人当たり面積">
          <a:extLst>
            <a:ext uri="{FF2B5EF4-FFF2-40B4-BE49-F238E27FC236}">
              <a16:creationId xmlns:a16="http://schemas.microsoft.com/office/drawing/2014/main" id="{E984B0BB-AA47-4843-B61A-A0DCEC1BE53A}"/>
            </a:ext>
          </a:extLst>
        </xdr:cNvPr>
        <xdr:cNvSpPr txBox="1"/>
      </xdr:nvSpPr>
      <xdr:spPr>
        <a:xfrm>
          <a:off x="6864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4590</xdr:rowOff>
    </xdr:from>
    <xdr:ext cx="469744" cy="259045"/>
    <xdr:sp macro="" textlink="">
      <xdr:nvSpPr>
        <xdr:cNvPr id="364" name="n_4mainValue【公営住宅】&#10;一人当たり面積">
          <a:extLst>
            <a:ext uri="{FF2B5EF4-FFF2-40B4-BE49-F238E27FC236}">
              <a16:creationId xmlns:a16="http://schemas.microsoft.com/office/drawing/2014/main" id="{669C425F-6826-4A81-94D0-9E58837C55C9}"/>
            </a:ext>
          </a:extLst>
        </xdr:cNvPr>
        <xdr:cNvSpPr txBox="1"/>
      </xdr:nvSpPr>
      <xdr:spPr>
        <a:xfrm>
          <a:off x="6070677" y="142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F1E235E4-586B-4DE2-9D43-201C31B7E3EC}"/>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3DFD6FEA-1994-4AF9-8E9E-9BD78B0234F0}"/>
            </a:ext>
          </a:extLst>
        </xdr:cNvPr>
        <xdr:cNvSpPr/>
      </xdr:nvSpPr>
      <xdr:spPr>
        <a:xfrm>
          <a:off x="115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C4C6A34D-44E2-4C60-AE97-F66901761BCB}"/>
            </a:ext>
          </a:extLst>
        </xdr:cNvPr>
        <xdr:cNvSpPr/>
      </xdr:nvSpPr>
      <xdr:spPr>
        <a:xfrm>
          <a:off x="115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F923A61B-ABAE-4C5F-907C-135E4492BAE9}"/>
            </a:ext>
          </a:extLst>
        </xdr:cNvPr>
        <xdr:cNvSpPr/>
      </xdr:nvSpPr>
      <xdr:spPr>
        <a:xfrm>
          <a:off x="2635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DF7AC981-9B30-4436-B1D5-589B473807A0}"/>
            </a:ext>
          </a:extLst>
        </xdr:cNvPr>
        <xdr:cNvSpPr/>
      </xdr:nvSpPr>
      <xdr:spPr>
        <a:xfrm>
          <a:off x="2635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7AB8CC50-0A45-4AFA-B5C5-219F5026E089}"/>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248D6CD4-72C3-47F0-8557-8EA53ECEAB6A}"/>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AFA109CC-FB9B-435B-9C4B-7A3FD34D4F92}"/>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3" name="テキスト ボックス 372">
          <a:extLst>
            <a:ext uri="{FF2B5EF4-FFF2-40B4-BE49-F238E27FC236}">
              <a16:creationId xmlns:a16="http://schemas.microsoft.com/office/drawing/2014/main" id="{3679FCE7-264F-4FC1-9A0D-20DF598227AD}"/>
            </a:ext>
          </a:extLst>
        </xdr:cNvPr>
        <xdr:cNvSpPr txBox="1"/>
      </xdr:nvSpPr>
      <xdr:spPr>
        <a:xfrm>
          <a:off x="339891" y="18209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4" name="直線コネクタ 373">
          <a:extLst>
            <a:ext uri="{FF2B5EF4-FFF2-40B4-BE49-F238E27FC236}">
              <a16:creationId xmlns:a16="http://schemas.microsoft.com/office/drawing/2014/main" id="{D4EAD65E-7863-4DF3-BFA7-67F987EC447C}"/>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5" name="テキスト ボックス 374">
          <a:extLst>
            <a:ext uri="{FF2B5EF4-FFF2-40B4-BE49-F238E27FC236}">
              <a16:creationId xmlns:a16="http://schemas.microsoft.com/office/drawing/2014/main" id="{7D835171-D5D3-4E6F-B172-B424602EE0D8}"/>
            </a:ext>
          </a:extLst>
        </xdr:cNvPr>
        <xdr:cNvSpPr txBox="1"/>
      </xdr:nvSpPr>
      <xdr:spPr>
        <a:xfrm>
          <a:off x="3398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6" name="直線コネクタ 375">
          <a:extLst>
            <a:ext uri="{FF2B5EF4-FFF2-40B4-BE49-F238E27FC236}">
              <a16:creationId xmlns:a16="http://schemas.microsoft.com/office/drawing/2014/main" id="{F2187DD2-65AF-4B35-A70B-42DDC55E0C3A}"/>
            </a:ext>
          </a:extLst>
        </xdr:cNvPr>
        <xdr:cNvCxnSpPr/>
      </xdr:nvCxnSpPr>
      <xdr:spPr>
        <a:xfrm>
          <a:off x="6858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7" name="テキスト ボックス 376">
          <a:extLst>
            <a:ext uri="{FF2B5EF4-FFF2-40B4-BE49-F238E27FC236}">
              <a16:creationId xmlns:a16="http://schemas.microsoft.com/office/drawing/2014/main" id="{D5357F0E-CDF8-4622-8D43-4FA8A81381C0}"/>
            </a:ext>
          </a:extLst>
        </xdr:cNvPr>
        <xdr:cNvSpPr txBox="1"/>
      </xdr:nvSpPr>
      <xdr:spPr>
        <a:xfrm>
          <a:off x="3398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8" name="直線コネクタ 377">
          <a:extLst>
            <a:ext uri="{FF2B5EF4-FFF2-40B4-BE49-F238E27FC236}">
              <a16:creationId xmlns:a16="http://schemas.microsoft.com/office/drawing/2014/main" id="{FAD64435-8A21-495C-AEAA-2F2C1D4A6DE8}"/>
            </a:ext>
          </a:extLst>
        </xdr:cNvPr>
        <xdr:cNvCxnSpPr/>
      </xdr:nvCxnSpPr>
      <xdr:spPr>
        <a:xfrm>
          <a:off x="6858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9" name="テキスト ボックス 378">
          <a:extLst>
            <a:ext uri="{FF2B5EF4-FFF2-40B4-BE49-F238E27FC236}">
              <a16:creationId xmlns:a16="http://schemas.microsoft.com/office/drawing/2014/main" id="{B25C8FDA-3067-4BB4-97A4-4D8FD7973EE1}"/>
            </a:ext>
          </a:extLst>
        </xdr:cNvPr>
        <xdr:cNvSpPr txBox="1"/>
      </xdr:nvSpPr>
      <xdr:spPr>
        <a:xfrm>
          <a:off x="3398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0" name="直線コネクタ 379">
          <a:extLst>
            <a:ext uri="{FF2B5EF4-FFF2-40B4-BE49-F238E27FC236}">
              <a16:creationId xmlns:a16="http://schemas.microsoft.com/office/drawing/2014/main" id="{AD34269E-E821-4A89-B5BF-9BC21C54CAB7}"/>
            </a:ext>
          </a:extLst>
        </xdr:cNvPr>
        <xdr:cNvCxnSpPr/>
      </xdr:nvCxnSpPr>
      <xdr:spPr>
        <a:xfrm>
          <a:off x="6858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1" name="テキスト ボックス 380">
          <a:extLst>
            <a:ext uri="{FF2B5EF4-FFF2-40B4-BE49-F238E27FC236}">
              <a16:creationId xmlns:a16="http://schemas.microsoft.com/office/drawing/2014/main" id="{46B90C68-5910-4D37-BD55-FE2CDF320882}"/>
            </a:ext>
          </a:extLst>
        </xdr:cNvPr>
        <xdr:cNvSpPr txBox="1"/>
      </xdr:nvSpPr>
      <xdr:spPr>
        <a:xfrm>
          <a:off x="3398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CFDD7A8E-D207-4AF7-97EA-B6FF737BF6EF}"/>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3" name="テキスト ボックス 382">
          <a:extLst>
            <a:ext uri="{FF2B5EF4-FFF2-40B4-BE49-F238E27FC236}">
              <a16:creationId xmlns:a16="http://schemas.microsoft.com/office/drawing/2014/main" id="{D832C5CE-645C-4F8B-A5C7-719980E0617E}"/>
            </a:ext>
          </a:extLst>
        </xdr:cNvPr>
        <xdr:cNvSpPr txBox="1"/>
      </xdr:nvSpPr>
      <xdr:spPr>
        <a:xfrm>
          <a:off x="3398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id="{7D225DAC-0235-4FE8-8694-A3FF91635945}"/>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110489</xdr:rowOff>
    </xdr:from>
    <xdr:to>
      <xdr:col>24</xdr:col>
      <xdr:colOff>62865</xdr:colOff>
      <xdr:row>109</xdr:row>
      <xdr:rowOff>14478</xdr:rowOff>
    </xdr:to>
    <xdr:cxnSp macro="">
      <xdr:nvCxnSpPr>
        <xdr:cNvPr id="385" name="直線コネクタ 384">
          <a:extLst>
            <a:ext uri="{FF2B5EF4-FFF2-40B4-BE49-F238E27FC236}">
              <a16:creationId xmlns:a16="http://schemas.microsoft.com/office/drawing/2014/main" id="{AA01E5A8-76E6-4281-8E00-49F348CF41A4}"/>
            </a:ext>
          </a:extLst>
        </xdr:cNvPr>
        <xdr:cNvCxnSpPr/>
      </xdr:nvCxnSpPr>
      <xdr:spPr>
        <a:xfrm flipV="1">
          <a:off x="4176395" y="16455389"/>
          <a:ext cx="1270" cy="155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18305</xdr:rowOff>
    </xdr:from>
    <xdr:ext cx="405111" cy="259045"/>
    <xdr:sp macro="" textlink="">
      <xdr:nvSpPr>
        <xdr:cNvPr id="386" name="【港湾・漁港】&#10;有形固定資産減価償却率最小値テキスト">
          <a:extLst>
            <a:ext uri="{FF2B5EF4-FFF2-40B4-BE49-F238E27FC236}">
              <a16:creationId xmlns:a16="http://schemas.microsoft.com/office/drawing/2014/main" id="{9A29DF31-EB53-43D7-BFBC-4E12B0170325}"/>
            </a:ext>
          </a:extLst>
        </xdr:cNvPr>
        <xdr:cNvSpPr txBox="1"/>
      </xdr:nvSpPr>
      <xdr:spPr>
        <a:xfrm>
          <a:off x="4229100" y="1801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387" name="直線コネクタ 386">
          <a:extLst>
            <a:ext uri="{FF2B5EF4-FFF2-40B4-BE49-F238E27FC236}">
              <a16:creationId xmlns:a16="http://schemas.microsoft.com/office/drawing/2014/main" id="{1FC621FC-3631-4D2B-9D8E-AFE947C99F8F}"/>
            </a:ext>
          </a:extLst>
        </xdr:cNvPr>
        <xdr:cNvCxnSpPr/>
      </xdr:nvCxnSpPr>
      <xdr:spPr>
        <a:xfrm>
          <a:off x="4108450" y="18010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57166</xdr:rowOff>
    </xdr:from>
    <xdr:ext cx="405111" cy="259045"/>
    <xdr:sp macro="" textlink="">
      <xdr:nvSpPr>
        <xdr:cNvPr id="388" name="【港湾・漁港】&#10;有形固定資産減価償却率最大値テキスト">
          <a:extLst>
            <a:ext uri="{FF2B5EF4-FFF2-40B4-BE49-F238E27FC236}">
              <a16:creationId xmlns:a16="http://schemas.microsoft.com/office/drawing/2014/main" id="{4B1F5DB9-C7EA-41E7-A66B-5B3FF67506BA}"/>
            </a:ext>
          </a:extLst>
        </xdr:cNvPr>
        <xdr:cNvSpPr txBox="1"/>
      </xdr:nvSpPr>
      <xdr:spPr>
        <a:xfrm>
          <a:off x="4229100" y="1623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110489</xdr:rowOff>
    </xdr:from>
    <xdr:to>
      <xdr:col>24</xdr:col>
      <xdr:colOff>152400</xdr:colOff>
      <xdr:row>99</xdr:row>
      <xdr:rowOff>110489</xdr:rowOff>
    </xdr:to>
    <xdr:cxnSp macro="">
      <xdr:nvCxnSpPr>
        <xdr:cNvPr id="389" name="直線コネクタ 388">
          <a:extLst>
            <a:ext uri="{FF2B5EF4-FFF2-40B4-BE49-F238E27FC236}">
              <a16:creationId xmlns:a16="http://schemas.microsoft.com/office/drawing/2014/main" id="{239B5520-04CD-4D27-96CE-7C8251F8C403}"/>
            </a:ext>
          </a:extLst>
        </xdr:cNvPr>
        <xdr:cNvCxnSpPr/>
      </xdr:nvCxnSpPr>
      <xdr:spPr>
        <a:xfrm>
          <a:off x="4108450" y="16455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71138</xdr:rowOff>
    </xdr:from>
    <xdr:ext cx="405111" cy="259045"/>
    <xdr:sp macro="" textlink="">
      <xdr:nvSpPr>
        <xdr:cNvPr id="390" name="【港湾・漁港】&#10;有形固定資産減価償却率平均値テキスト">
          <a:extLst>
            <a:ext uri="{FF2B5EF4-FFF2-40B4-BE49-F238E27FC236}">
              <a16:creationId xmlns:a16="http://schemas.microsoft.com/office/drawing/2014/main" id="{ADF6FFC2-9C0E-4D41-8FE4-57A9999608C4}"/>
            </a:ext>
          </a:extLst>
        </xdr:cNvPr>
        <xdr:cNvSpPr txBox="1"/>
      </xdr:nvSpPr>
      <xdr:spPr>
        <a:xfrm>
          <a:off x="4229100" y="16746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91" name="フローチャート: 判断 390">
          <a:extLst>
            <a:ext uri="{FF2B5EF4-FFF2-40B4-BE49-F238E27FC236}">
              <a16:creationId xmlns:a16="http://schemas.microsoft.com/office/drawing/2014/main" id="{ABA0491C-CFC5-4914-8A62-C3D9F409AF12}"/>
            </a:ext>
          </a:extLst>
        </xdr:cNvPr>
        <xdr:cNvSpPr/>
      </xdr:nvSpPr>
      <xdr:spPr>
        <a:xfrm>
          <a:off x="4127500" y="168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137413</xdr:rowOff>
    </xdr:from>
    <xdr:to>
      <xdr:col>20</xdr:col>
      <xdr:colOff>38100</xdr:colOff>
      <xdr:row>102</xdr:row>
      <xdr:rowOff>67563</xdr:rowOff>
    </xdr:to>
    <xdr:sp macro="" textlink="">
      <xdr:nvSpPr>
        <xdr:cNvPr id="392" name="フローチャート: 判断 391">
          <a:extLst>
            <a:ext uri="{FF2B5EF4-FFF2-40B4-BE49-F238E27FC236}">
              <a16:creationId xmlns:a16="http://schemas.microsoft.com/office/drawing/2014/main" id="{A4B6F595-AC5D-4906-BD39-9FD9A875588D}"/>
            </a:ext>
          </a:extLst>
        </xdr:cNvPr>
        <xdr:cNvSpPr/>
      </xdr:nvSpPr>
      <xdr:spPr>
        <a:xfrm>
          <a:off x="3384550" y="168125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45974</xdr:rowOff>
    </xdr:from>
    <xdr:to>
      <xdr:col>15</xdr:col>
      <xdr:colOff>101600</xdr:colOff>
      <xdr:row>101</xdr:row>
      <xdr:rowOff>147574</xdr:rowOff>
    </xdr:to>
    <xdr:sp macro="" textlink="">
      <xdr:nvSpPr>
        <xdr:cNvPr id="393" name="フローチャート: 判断 392">
          <a:extLst>
            <a:ext uri="{FF2B5EF4-FFF2-40B4-BE49-F238E27FC236}">
              <a16:creationId xmlns:a16="http://schemas.microsoft.com/office/drawing/2014/main" id="{A1F034CE-B72C-4FE1-8A84-52473D5D1FC7}"/>
            </a:ext>
          </a:extLst>
        </xdr:cNvPr>
        <xdr:cNvSpPr/>
      </xdr:nvSpPr>
      <xdr:spPr>
        <a:xfrm>
          <a:off x="2571750" y="167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89408</xdr:rowOff>
    </xdr:from>
    <xdr:to>
      <xdr:col>10</xdr:col>
      <xdr:colOff>165100</xdr:colOff>
      <xdr:row>101</xdr:row>
      <xdr:rowOff>19558</xdr:rowOff>
    </xdr:to>
    <xdr:sp macro="" textlink="">
      <xdr:nvSpPr>
        <xdr:cNvPr id="394" name="フローチャート: 判断 393">
          <a:extLst>
            <a:ext uri="{FF2B5EF4-FFF2-40B4-BE49-F238E27FC236}">
              <a16:creationId xmlns:a16="http://schemas.microsoft.com/office/drawing/2014/main" id="{29909263-4BAB-46AC-BFC1-6DEE67485D87}"/>
            </a:ext>
          </a:extLst>
        </xdr:cNvPr>
        <xdr:cNvSpPr/>
      </xdr:nvSpPr>
      <xdr:spPr>
        <a:xfrm>
          <a:off x="1778000" y="16599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141987</xdr:rowOff>
    </xdr:from>
    <xdr:to>
      <xdr:col>6</xdr:col>
      <xdr:colOff>38100</xdr:colOff>
      <xdr:row>100</xdr:row>
      <xdr:rowOff>72137</xdr:rowOff>
    </xdr:to>
    <xdr:sp macro="" textlink="">
      <xdr:nvSpPr>
        <xdr:cNvPr id="395" name="フローチャート: 判断 394">
          <a:extLst>
            <a:ext uri="{FF2B5EF4-FFF2-40B4-BE49-F238E27FC236}">
              <a16:creationId xmlns:a16="http://schemas.microsoft.com/office/drawing/2014/main" id="{2C1F7A27-BCBB-482C-A1C8-EA54F150CB5C}"/>
            </a:ext>
          </a:extLst>
        </xdr:cNvPr>
        <xdr:cNvSpPr/>
      </xdr:nvSpPr>
      <xdr:spPr>
        <a:xfrm>
          <a:off x="984250" y="164868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7EDE25CA-FD14-4E3F-BE76-8CB664388A21}"/>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28813D2-4CED-4970-AFBF-86B203E8A02E}"/>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D1E246E-A9F4-43C1-9FE2-569AA27002B3}"/>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8EE4BB85-061E-44BF-B1F9-C4152265D70F}"/>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3A7F9D7-5399-4E20-AB8C-20D8B4691ECE}"/>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401" name="楕円 400">
          <a:extLst>
            <a:ext uri="{FF2B5EF4-FFF2-40B4-BE49-F238E27FC236}">
              <a16:creationId xmlns:a16="http://schemas.microsoft.com/office/drawing/2014/main" id="{5C641C31-B805-413F-8779-7467DBAA5BFE}"/>
            </a:ext>
          </a:extLst>
        </xdr:cNvPr>
        <xdr:cNvSpPr/>
      </xdr:nvSpPr>
      <xdr:spPr>
        <a:xfrm>
          <a:off x="4127500" y="17110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83838</xdr:rowOff>
    </xdr:from>
    <xdr:ext cx="405111" cy="259045"/>
    <xdr:sp macro="" textlink="">
      <xdr:nvSpPr>
        <xdr:cNvPr id="402" name="【港湾・漁港】&#10;有形固定資産減価償却率該当値テキスト">
          <a:extLst>
            <a:ext uri="{FF2B5EF4-FFF2-40B4-BE49-F238E27FC236}">
              <a16:creationId xmlns:a16="http://schemas.microsoft.com/office/drawing/2014/main" id="{DEB9523F-036C-4BB7-ACB3-183F7F9016D1}"/>
            </a:ext>
          </a:extLst>
        </xdr:cNvPr>
        <xdr:cNvSpPr txBox="1"/>
      </xdr:nvSpPr>
      <xdr:spPr>
        <a:xfrm>
          <a:off x="4229100" y="1708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157987</xdr:rowOff>
    </xdr:from>
    <xdr:to>
      <xdr:col>20</xdr:col>
      <xdr:colOff>38100</xdr:colOff>
      <xdr:row>103</xdr:row>
      <xdr:rowOff>88137</xdr:rowOff>
    </xdr:to>
    <xdr:sp macro="" textlink="">
      <xdr:nvSpPr>
        <xdr:cNvPr id="403" name="楕円 402">
          <a:extLst>
            <a:ext uri="{FF2B5EF4-FFF2-40B4-BE49-F238E27FC236}">
              <a16:creationId xmlns:a16="http://schemas.microsoft.com/office/drawing/2014/main" id="{045F4E99-C332-4F39-A3A9-503CF2DA5C27}"/>
            </a:ext>
          </a:extLst>
        </xdr:cNvPr>
        <xdr:cNvSpPr/>
      </xdr:nvSpPr>
      <xdr:spPr>
        <a:xfrm>
          <a:off x="3384550" y="169981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37337</xdr:rowOff>
    </xdr:from>
    <xdr:to>
      <xdr:col>24</xdr:col>
      <xdr:colOff>63500</xdr:colOff>
      <xdr:row>103</xdr:row>
      <xdr:rowOff>156211</xdr:rowOff>
    </xdr:to>
    <xdr:cxnSp macro="">
      <xdr:nvCxnSpPr>
        <xdr:cNvPr id="404" name="直線コネクタ 403">
          <a:extLst>
            <a:ext uri="{FF2B5EF4-FFF2-40B4-BE49-F238E27FC236}">
              <a16:creationId xmlns:a16="http://schemas.microsoft.com/office/drawing/2014/main" id="{45635B46-DD9E-4E64-BE35-E07F36A48615}"/>
            </a:ext>
          </a:extLst>
        </xdr:cNvPr>
        <xdr:cNvCxnSpPr/>
      </xdr:nvCxnSpPr>
      <xdr:spPr>
        <a:xfrm>
          <a:off x="3429000" y="17042637"/>
          <a:ext cx="7493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20828</xdr:rowOff>
    </xdr:from>
    <xdr:to>
      <xdr:col>15</xdr:col>
      <xdr:colOff>101600</xdr:colOff>
      <xdr:row>102</xdr:row>
      <xdr:rowOff>122428</xdr:rowOff>
    </xdr:to>
    <xdr:sp macro="" textlink="">
      <xdr:nvSpPr>
        <xdr:cNvPr id="405" name="楕円 404">
          <a:extLst>
            <a:ext uri="{FF2B5EF4-FFF2-40B4-BE49-F238E27FC236}">
              <a16:creationId xmlns:a16="http://schemas.microsoft.com/office/drawing/2014/main" id="{59386DD1-8016-4A65-BD09-038E5ABE09E0}"/>
            </a:ext>
          </a:extLst>
        </xdr:cNvPr>
        <xdr:cNvSpPr/>
      </xdr:nvSpPr>
      <xdr:spPr>
        <a:xfrm>
          <a:off x="2571750" y="168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71628</xdr:rowOff>
    </xdr:from>
    <xdr:to>
      <xdr:col>19</xdr:col>
      <xdr:colOff>177800</xdr:colOff>
      <xdr:row>103</xdr:row>
      <xdr:rowOff>37337</xdr:rowOff>
    </xdr:to>
    <xdr:cxnSp macro="">
      <xdr:nvCxnSpPr>
        <xdr:cNvPr id="406" name="直線コネクタ 405">
          <a:extLst>
            <a:ext uri="{FF2B5EF4-FFF2-40B4-BE49-F238E27FC236}">
              <a16:creationId xmlns:a16="http://schemas.microsoft.com/office/drawing/2014/main" id="{765C3697-4100-4621-8D6E-30B8AE7460BF}"/>
            </a:ext>
          </a:extLst>
        </xdr:cNvPr>
        <xdr:cNvCxnSpPr/>
      </xdr:nvCxnSpPr>
      <xdr:spPr>
        <a:xfrm>
          <a:off x="2622550" y="16911828"/>
          <a:ext cx="806450" cy="1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18542</xdr:rowOff>
    </xdr:from>
    <xdr:to>
      <xdr:col>10</xdr:col>
      <xdr:colOff>165100</xdr:colOff>
      <xdr:row>101</xdr:row>
      <xdr:rowOff>120142</xdr:rowOff>
    </xdr:to>
    <xdr:sp macro="" textlink="">
      <xdr:nvSpPr>
        <xdr:cNvPr id="407" name="楕円 406">
          <a:extLst>
            <a:ext uri="{FF2B5EF4-FFF2-40B4-BE49-F238E27FC236}">
              <a16:creationId xmlns:a16="http://schemas.microsoft.com/office/drawing/2014/main" id="{49AE462E-CE91-4486-A376-AE5E5081F538}"/>
            </a:ext>
          </a:extLst>
        </xdr:cNvPr>
        <xdr:cNvSpPr/>
      </xdr:nvSpPr>
      <xdr:spPr>
        <a:xfrm>
          <a:off x="1778000" y="16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69342</xdr:rowOff>
    </xdr:from>
    <xdr:to>
      <xdr:col>15</xdr:col>
      <xdr:colOff>50800</xdr:colOff>
      <xdr:row>102</xdr:row>
      <xdr:rowOff>71628</xdr:rowOff>
    </xdr:to>
    <xdr:cxnSp macro="">
      <xdr:nvCxnSpPr>
        <xdr:cNvPr id="408" name="直線コネクタ 407">
          <a:extLst>
            <a:ext uri="{FF2B5EF4-FFF2-40B4-BE49-F238E27FC236}">
              <a16:creationId xmlns:a16="http://schemas.microsoft.com/office/drawing/2014/main" id="{A001CAC9-7CA6-4775-B5F4-B14ECAB80D0C}"/>
            </a:ext>
          </a:extLst>
        </xdr:cNvPr>
        <xdr:cNvCxnSpPr/>
      </xdr:nvCxnSpPr>
      <xdr:spPr>
        <a:xfrm>
          <a:off x="1828800" y="16744442"/>
          <a:ext cx="79375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89408</xdr:rowOff>
    </xdr:from>
    <xdr:to>
      <xdr:col>6</xdr:col>
      <xdr:colOff>38100</xdr:colOff>
      <xdr:row>101</xdr:row>
      <xdr:rowOff>19558</xdr:rowOff>
    </xdr:to>
    <xdr:sp macro="" textlink="">
      <xdr:nvSpPr>
        <xdr:cNvPr id="409" name="楕円 408">
          <a:extLst>
            <a:ext uri="{FF2B5EF4-FFF2-40B4-BE49-F238E27FC236}">
              <a16:creationId xmlns:a16="http://schemas.microsoft.com/office/drawing/2014/main" id="{A68CB7ED-6D03-4BCB-B86A-C80E18E5D371}"/>
            </a:ext>
          </a:extLst>
        </xdr:cNvPr>
        <xdr:cNvSpPr/>
      </xdr:nvSpPr>
      <xdr:spPr>
        <a:xfrm>
          <a:off x="984250" y="165994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140208</xdr:rowOff>
    </xdr:from>
    <xdr:to>
      <xdr:col>10</xdr:col>
      <xdr:colOff>114300</xdr:colOff>
      <xdr:row>101</xdr:row>
      <xdr:rowOff>69342</xdr:rowOff>
    </xdr:to>
    <xdr:cxnSp macro="">
      <xdr:nvCxnSpPr>
        <xdr:cNvPr id="410" name="直線コネクタ 409">
          <a:extLst>
            <a:ext uri="{FF2B5EF4-FFF2-40B4-BE49-F238E27FC236}">
              <a16:creationId xmlns:a16="http://schemas.microsoft.com/office/drawing/2014/main" id="{695E75BB-63E7-4C86-AB2F-D6D90A5545C0}"/>
            </a:ext>
          </a:extLst>
        </xdr:cNvPr>
        <xdr:cNvCxnSpPr/>
      </xdr:nvCxnSpPr>
      <xdr:spPr>
        <a:xfrm>
          <a:off x="1028700" y="16650208"/>
          <a:ext cx="8001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84090</xdr:rowOff>
    </xdr:from>
    <xdr:ext cx="405111" cy="259045"/>
    <xdr:sp macro="" textlink="">
      <xdr:nvSpPr>
        <xdr:cNvPr id="411" name="n_1aveValue【港湾・漁港】&#10;有形固定資産減価償却率">
          <a:extLst>
            <a:ext uri="{FF2B5EF4-FFF2-40B4-BE49-F238E27FC236}">
              <a16:creationId xmlns:a16="http://schemas.microsoft.com/office/drawing/2014/main" id="{78C6B3A1-29E4-4512-9AD8-39440B57F930}"/>
            </a:ext>
          </a:extLst>
        </xdr:cNvPr>
        <xdr:cNvSpPr txBox="1"/>
      </xdr:nvSpPr>
      <xdr:spPr>
        <a:xfrm>
          <a:off x="3239144" y="1659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164101</xdr:rowOff>
    </xdr:from>
    <xdr:ext cx="405111" cy="259045"/>
    <xdr:sp macro="" textlink="">
      <xdr:nvSpPr>
        <xdr:cNvPr id="412" name="n_2aveValue【港湾・漁港】&#10;有形固定資産減価償却率">
          <a:extLst>
            <a:ext uri="{FF2B5EF4-FFF2-40B4-BE49-F238E27FC236}">
              <a16:creationId xmlns:a16="http://schemas.microsoft.com/office/drawing/2014/main" id="{DCFAC44E-466E-4867-8DAD-284806E97654}"/>
            </a:ext>
          </a:extLst>
        </xdr:cNvPr>
        <xdr:cNvSpPr txBox="1"/>
      </xdr:nvSpPr>
      <xdr:spPr>
        <a:xfrm>
          <a:off x="2439044" y="1650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36085</xdr:rowOff>
    </xdr:from>
    <xdr:ext cx="405111" cy="259045"/>
    <xdr:sp macro="" textlink="">
      <xdr:nvSpPr>
        <xdr:cNvPr id="413" name="n_3aveValue【港湾・漁港】&#10;有形固定資産減価償却率">
          <a:extLst>
            <a:ext uri="{FF2B5EF4-FFF2-40B4-BE49-F238E27FC236}">
              <a16:creationId xmlns:a16="http://schemas.microsoft.com/office/drawing/2014/main" id="{32DD5307-1070-47A9-8E9E-80DD560A7647}"/>
            </a:ext>
          </a:extLst>
        </xdr:cNvPr>
        <xdr:cNvSpPr txBox="1"/>
      </xdr:nvSpPr>
      <xdr:spPr>
        <a:xfrm>
          <a:off x="1645294" y="163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88664</xdr:rowOff>
    </xdr:from>
    <xdr:ext cx="405111" cy="259045"/>
    <xdr:sp macro="" textlink="">
      <xdr:nvSpPr>
        <xdr:cNvPr id="414" name="n_4aveValue【港湾・漁港】&#10;有形固定資産減価償却率">
          <a:extLst>
            <a:ext uri="{FF2B5EF4-FFF2-40B4-BE49-F238E27FC236}">
              <a16:creationId xmlns:a16="http://schemas.microsoft.com/office/drawing/2014/main" id="{130CEAFC-86D7-430C-8FE2-8D96DB3E36D1}"/>
            </a:ext>
          </a:extLst>
        </xdr:cNvPr>
        <xdr:cNvSpPr txBox="1"/>
      </xdr:nvSpPr>
      <xdr:spPr>
        <a:xfrm>
          <a:off x="851544" y="1626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79264</xdr:rowOff>
    </xdr:from>
    <xdr:ext cx="405111" cy="259045"/>
    <xdr:sp macro="" textlink="">
      <xdr:nvSpPr>
        <xdr:cNvPr id="415" name="n_1mainValue【港湾・漁港】&#10;有形固定資産減価償却率">
          <a:extLst>
            <a:ext uri="{FF2B5EF4-FFF2-40B4-BE49-F238E27FC236}">
              <a16:creationId xmlns:a16="http://schemas.microsoft.com/office/drawing/2014/main" id="{181D2590-D980-4596-B35B-6396D2D093B1}"/>
            </a:ext>
          </a:extLst>
        </xdr:cNvPr>
        <xdr:cNvSpPr txBox="1"/>
      </xdr:nvSpPr>
      <xdr:spPr>
        <a:xfrm>
          <a:off x="3239144" y="170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113555</xdr:rowOff>
    </xdr:from>
    <xdr:ext cx="405111" cy="259045"/>
    <xdr:sp macro="" textlink="">
      <xdr:nvSpPr>
        <xdr:cNvPr id="416" name="n_2mainValue【港湾・漁港】&#10;有形固定資産減価償却率">
          <a:extLst>
            <a:ext uri="{FF2B5EF4-FFF2-40B4-BE49-F238E27FC236}">
              <a16:creationId xmlns:a16="http://schemas.microsoft.com/office/drawing/2014/main" id="{78959D6A-4FF3-416D-8D4A-30E3B3521F0A}"/>
            </a:ext>
          </a:extLst>
        </xdr:cNvPr>
        <xdr:cNvSpPr txBox="1"/>
      </xdr:nvSpPr>
      <xdr:spPr>
        <a:xfrm>
          <a:off x="2439044" y="1695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111269</xdr:rowOff>
    </xdr:from>
    <xdr:ext cx="405111" cy="259045"/>
    <xdr:sp macro="" textlink="">
      <xdr:nvSpPr>
        <xdr:cNvPr id="417" name="n_3mainValue【港湾・漁港】&#10;有形固定資産減価償却率">
          <a:extLst>
            <a:ext uri="{FF2B5EF4-FFF2-40B4-BE49-F238E27FC236}">
              <a16:creationId xmlns:a16="http://schemas.microsoft.com/office/drawing/2014/main" id="{EBE00B54-BE11-41B3-BF92-571C6B7FDEB5}"/>
            </a:ext>
          </a:extLst>
        </xdr:cNvPr>
        <xdr:cNvSpPr txBox="1"/>
      </xdr:nvSpPr>
      <xdr:spPr>
        <a:xfrm>
          <a:off x="1645294" y="1678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10685</xdr:rowOff>
    </xdr:from>
    <xdr:ext cx="405111" cy="259045"/>
    <xdr:sp macro="" textlink="">
      <xdr:nvSpPr>
        <xdr:cNvPr id="418" name="n_4mainValue【港湾・漁港】&#10;有形固定資産減価償却率">
          <a:extLst>
            <a:ext uri="{FF2B5EF4-FFF2-40B4-BE49-F238E27FC236}">
              <a16:creationId xmlns:a16="http://schemas.microsoft.com/office/drawing/2014/main" id="{F7AC2172-0E7B-491F-94FC-A86B836A39C2}"/>
            </a:ext>
          </a:extLst>
        </xdr:cNvPr>
        <xdr:cNvSpPr txBox="1"/>
      </xdr:nvSpPr>
      <xdr:spPr>
        <a:xfrm>
          <a:off x="851544" y="1668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DC28589B-FF96-40C7-8C4E-B7C75B4032BF}"/>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12E06965-6F70-4050-B37A-046106FBDDB9}"/>
            </a:ext>
          </a:extLst>
        </xdr:cNvPr>
        <xdr:cNvSpPr/>
      </xdr:nvSpPr>
      <xdr:spPr>
        <a:xfrm>
          <a:off x="6407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530C6270-2BFF-46EB-85DD-91A92AF8A317}"/>
            </a:ext>
          </a:extLst>
        </xdr:cNvPr>
        <xdr:cNvSpPr/>
      </xdr:nvSpPr>
      <xdr:spPr>
        <a:xfrm>
          <a:off x="6407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D283B620-33F4-4BCB-8887-AD00291F30C0}"/>
            </a:ext>
          </a:extLst>
        </xdr:cNvPr>
        <xdr:cNvSpPr/>
      </xdr:nvSpPr>
      <xdr:spPr>
        <a:xfrm>
          <a:off x="7886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608000AA-8ABD-40AD-9DA2-9231E834896B}"/>
            </a:ext>
          </a:extLst>
        </xdr:cNvPr>
        <xdr:cNvSpPr/>
      </xdr:nvSpPr>
      <xdr:spPr>
        <a:xfrm>
          <a:off x="7886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86DFFB4B-CD04-4FB6-AFE6-DA96E311FD13}"/>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0EDA9F80-D7A3-45DD-AA5E-5BE74CB828DC}"/>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780774F7-0501-40A1-A49F-80FA2A053448}"/>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a:extLst>
            <a:ext uri="{FF2B5EF4-FFF2-40B4-BE49-F238E27FC236}">
              <a16:creationId xmlns:a16="http://schemas.microsoft.com/office/drawing/2014/main" id="{84DCA637-E7A9-404C-B181-6241D90A3008}"/>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8" name="テキスト ボックス 427">
          <a:extLst>
            <a:ext uri="{FF2B5EF4-FFF2-40B4-BE49-F238E27FC236}">
              <a16:creationId xmlns:a16="http://schemas.microsoft.com/office/drawing/2014/main" id="{CE4B71DE-FD82-4EE3-98C4-BCD8EF7F85BA}"/>
            </a:ext>
          </a:extLst>
        </xdr:cNvPr>
        <xdr:cNvSpPr txBox="1"/>
      </xdr:nvSpPr>
      <xdr:spPr>
        <a:xfrm>
          <a:off x="5726564" y="17771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a:extLst>
            <a:ext uri="{FF2B5EF4-FFF2-40B4-BE49-F238E27FC236}">
              <a16:creationId xmlns:a16="http://schemas.microsoft.com/office/drawing/2014/main" id="{775F6BEE-96F1-424C-A179-CC8321C90D49}"/>
            </a:ext>
          </a:extLst>
        </xdr:cNvPr>
        <xdr:cNvCxnSpPr/>
      </xdr:nvCxnSpPr>
      <xdr:spPr>
        <a:xfrm>
          <a:off x="5956300" y="1746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0" name="テキスト ボックス 429">
          <a:extLst>
            <a:ext uri="{FF2B5EF4-FFF2-40B4-BE49-F238E27FC236}">
              <a16:creationId xmlns:a16="http://schemas.microsoft.com/office/drawing/2014/main" id="{FEC942B9-14EF-47AD-B177-89F50DC2B732}"/>
            </a:ext>
          </a:extLst>
        </xdr:cNvPr>
        <xdr:cNvSpPr txBox="1"/>
      </xdr:nvSpPr>
      <xdr:spPr>
        <a:xfrm>
          <a:off x="5418031" y="1733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a:extLst>
            <a:ext uri="{FF2B5EF4-FFF2-40B4-BE49-F238E27FC236}">
              <a16:creationId xmlns:a16="http://schemas.microsoft.com/office/drawing/2014/main" id="{61BC607E-09CE-4F03-92AF-3F67C6FAB959}"/>
            </a:ext>
          </a:extLst>
        </xdr:cNvPr>
        <xdr:cNvCxnSpPr/>
      </xdr:nvCxnSpPr>
      <xdr:spPr>
        <a:xfrm>
          <a:off x="5956300" y="1702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2" name="テキスト ボックス 431">
          <a:extLst>
            <a:ext uri="{FF2B5EF4-FFF2-40B4-BE49-F238E27FC236}">
              <a16:creationId xmlns:a16="http://schemas.microsoft.com/office/drawing/2014/main" id="{BB848050-2669-426A-B00E-0BE1DAE9F6AE}"/>
            </a:ext>
          </a:extLst>
        </xdr:cNvPr>
        <xdr:cNvSpPr txBox="1"/>
      </xdr:nvSpPr>
      <xdr:spPr>
        <a:xfrm>
          <a:off x="5418031" y="16888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a:extLst>
            <a:ext uri="{FF2B5EF4-FFF2-40B4-BE49-F238E27FC236}">
              <a16:creationId xmlns:a16="http://schemas.microsoft.com/office/drawing/2014/main" id="{76B7542D-0C68-41C3-AA34-5E7761D1E91F}"/>
            </a:ext>
          </a:extLst>
        </xdr:cNvPr>
        <xdr:cNvCxnSpPr/>
      </xdr:nvCxnSpPr>
      <xdr:spPr>
        <a:xfrm>
          <a:off x="5956300" y="16586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4" name="テキスト ボックス 433">
          <a:extLst>
            <a:ext uri="{FF2B5EF4-FFF2-40B4-BE49-F238E27FC236}">
              <a16:creationId xmlns:a16="http://schemas.microsoft.com/office/drawing/2014/main" id="{EB731664-3F75-4812-BCB2-3CB0A56FFDB8}"/>
            </a:ext>
          </a:extLst>
        </xdr:cNvPr>
        <xdr:cNvSpPr txBox="1"/>
      </xdr:nvSpPr>
      <xdr:spPr>
        <a:xfrm>
          <a:off x="5418031" y="16450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C05B518D-C98C-4AD6-BFE4-6A6B472E5005}"/>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6" name="テキスト ボックス 435">
          <a:extLst>
            <a:ext uri="{FF2B5EF4-FFF2-40B4-BE49-F238E27FC236}">
              <a16:creationId xmlns:a16="http://schemas.microsoft.com/office/drawing/2014/main" id="{083A9317-2ADD-4688-984E-318359BDDD94}"/>
            </a:ext>
          </a:extLst>
        </xdr:cNvPr>
        <xdr:cNvSpPr txBox="1"/>
      </xdr:nvSpPr>
      <xdr:spPr>
        <a:xfrm>
          <a:off x="5418031" y="16012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a:extLst>
            <a:ext uri="{FF2B5EF4-FFF2-40B4-BE49-F238E27FC236}">
              <a16:creationId xmlns:a16="http://schemas.microsoft.com/office/drawing/2014/main" id="{6FF09C80-BE51-420B-9A32-CA7B6DA72AA4}"/>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111185</xdr:rowOff>
    </xdr:from>
    <xdr:to>
      <xdr:col>54</xdr:col>
      <xdr:colOff>189865</xdr:colOff>
      <xdr:row>106</xdr:row>
      <xdr:rowOff>133345</xdr:rowOff>
    </xdr:to>
    <xdr:cxnSp macro="">
      <xdr:nvCxnSpPr>
        <xdr:cNvPr id="438" name="直線コネクタ 437">
          <a:extLst>
            <a:ext uri="{FF2B5EF4-FFF2-40B4-BE49-F238E27FC236}">
              <a16:creationId xmlns:a16="http://schemas.microsoft.com/office/drawing/2014/main" id="{CB8F69A2-8328-45B5-9B1D-674C86C79FB3}"/>
            </a:ext>
          </a:extLst>
        </xdr:cNvPr>
        <xdr:cNvCxnSpPr/>
      </xdr:nvCxnSpPr>
      <xdr:spPr>
        <a:xfrm flipV="1">
          <a:off x="9427845" y="16456085"/>
          <a:ext cx="1270" cy="117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137172</xdr:rowOff>
    </xdr:from>
    <xdr:ext cx="534377" cy="259045"/>
    <xdr:sp macro="" textlink="">
      <xdr:nvSpPr>
        <xdr:cNvPr id="439" name="【港湾・漁港】&#10;一人当たり有形固定資産（償却資産）額最小値テキスト">
          <a:extLst>
            <a:ext uri="{FF2B5EF4-FFF2-40B4-BE49-F238E27FC236}">
              <a16:creationId xmlns:a16="http://schemas.microsoft.com/office/drawing/2014/main" id="{83CF0559-A37D-408C-9B28-3E02898897C6}"/>
            </a:ext>
          </a:extLst>
        </xdr:cNvPr>
        <xdr:cNvSpPr txBox="1"/>
      </xdr:nvSpPr>
      <xdr:spPr>
        <a:xfrm>
          <a:off x="9480550" y="1763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133345</xdr:rowOff>
    </xdr:from>
    <xdr:to>
      <xdr:col>55</xdr:col>
      <xdr:colOff>88900</xdr:colOff>
      <xdr:row>106</xdr:row>
      <xdr:rowOff>133345</xdr:rowOff>
    </xdr:to>
    <xdr:cxnSp macro="">
      <xdr:nvCxnSpPr>
        <xdr:cNvPr id="440" name="直線コネクタ 439">
          <a:extLst>
            <a:ext uri="{FF2B5EF4-FFF2-40B4-BE49-F238E27FC236}">
              <a16:creationId xmlns:a16="http://schemas.microsoft.com/office/drawing/2014/main" id="{E8409991-6EB5-4D82-8B25-D7F407FD404B}"/>
            </a:ext>
          </a:extLst>
        </xdr:cNvPr>
        <xdr:cNvCxnSpPr/>
      </xdr:nvCxnSpPr>
      <xdr:spPr>
        <a:xfrm>
          <a:off x="9359900" y="17633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57862</xdr:rowOff>
    </xdr:from>
    <xdr:ext cx="599010" cy="259045"/>
    <xdr:sp macro="" textlink="">
      <xdr:nvSpPr>
        <xdr:cNvPr id="441" name="【港湾・漁港】&#10;一人当たり有形固定資産（償却資産）額最大値テキスト">
          <a:extLst>
            <a:ext uri="{FF2B5EF4-FFF2-40B4-BE49-F238E27FC236}">
              <a16:creationId xmlns:a16="http://schemas.microsoft.com/office/drawing/2014/main" id="{952C2263-7E2B-4EF3-BB8E-E4A9099EF87A}"/>
            </a:ext>
          </a:extLst>
        </xdr:cNvPr>
        <xdr:cNvSpPr txBox="1"/>
      </xdr:nvSpPr>
      <xdr:spPr>
        <a:xfrm>
          <a:off x="9480550" y="1623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111185</xdr:rowOff>
    </xdr:from>
    <xdr:to>
      <xdr:col>55</xdr:col>
      <xdr:colOff>88900</xdr:colOff>
      <xdr:row>99</xdr:row>
      <xdr:rowOff>111185</xdr:rowOff>
    </xdr:to>
    <xdr:cxnSp macro="">
      <xdr:nvCxnSpPr>
        <xdr:cNvPr id="442" name="直線コネクタ 441">
          <a:extLst>
            <a:ext uri="{FF2B5EF4-FFF2-40B4-BE49-F238E27FC236}">
              <a16:creationId xmlns:a16="http://schemas.microsoft.com/office/drawing/2014/main" id="{A8738D26-D1D6-4977-9DCC-503B69BBC0AB}"/>
            </a:ext>
          </a:extLst>
        </xdr:cNvPr>
        <xdr:cNvCxnSpPr/>
      </xdr:nvCxnSpPr>
      <xdr:spPr>
        <a:xfrm>
          <a:off x="9359900" y="1645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101</xdr:row>
      <xdr:rowOff>43694</xdr:rowOff>
    </xdr:from>
    <xdr:ext cx="599010" cy="259045"/>
    <xdr:sp macro="" textlink="">
      <xdr:nvSpPr>
        <xdr:cNvPr id="443" name="【港湾・漁港】&#10;一人当たり有形固定資産（償却資産）額平均値テキスト">
          <a:extLst>
            <a:ext uri="{FF2B5EF4-FFF2-40B4-BE49-F238E27FC236}">
              <a16:creationId xmlns:a16="http://schemas.microsoft.com/office/drawing/2014/main" id="{2BFB992D-2771-4AE3-963D-FAB7C97984B5}"/>
            </a:ext>
          </a:extLst>
        </xdr:cNvPr>
        <xdr:cNvSpPr txBox="1"/>
      </xdr:nvSpPr>
      <xdr:spPr>
        <a:xfrm>
          <a:off x="9480550" y="16718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65267</xdr:rowOff>
    </xdr:from>
    <xdr:to>
      <xdr:col>55</xdr:col>
      <xdr:colOff>50800</xdr:colOff>
      <xdr:row>101</xdr:row>
      <xdr:rowOff>166867</xdr:rowOff>
    </xdr:to>
    <xdr:sp macro="" textlink="">
      <xdr:nvSpPr>
        <xdr:cNvPr id="444" name="フローチャート: 判断 443">
          <a:extLst>
            <a:ext uri="{FF2B5EF4-FFF2-40B4-BE49-F238E27FC236}">
              <a16:creationId xmlns:a16="http://schemas.microsoft.com/office/drawing/2014/main" id="{82E6F5C1-3C0D-4BDB-9964-916154128A1C}"/>
            </a:ext>
          </a:extLst>
        </xdr:cNvPr>
        <xdr:cNvSpPr/>
      </xdr:nvSpPr>
      <xdr:spPr>
        <a:xfrm>
          <a:off x="9398000" y="167403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77575</xdr:rowOff>
    </xdr:from>
    <xdr:to>
      <xdr:col>50</xdr:col>
      <xdr:colOff>165100</xdr:colOff>
      <xdr:row>102</xdr:row>
      <xdr:rowOff>7725</xdr:rowOff>
    </xdr:to>
    <xdr:sp macro="" textlink="">
      <xdr:nvSpPr>
        <xdr:cNvPr id="445" name="フローチャート: 判断 444">
          <a:extLst>
            <a:ext uri="{FF2B5EF4-FFF2-40B4-BE49-F238E27FC236}">
              <a16:creationId xmlns:a16="http://schemas.microsoft.com/office/drawing/2014/main" id="{61132E58-F8AF-4D90-9610-F54691F52EF1}"/>
            </a:ext>
          </a:extLst>
        </xdr:cNvPr>
        <xdr:cNvSpPr/>
      </xdr:nvSpPr>
      <xdr:spPr>
        <a:xfrm>
          <a:off x="8636000" y="16752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11565</xdr:rowOff>
    </xdr:from>
    <xdr:to>
      <xdr:col>46</xdr:col>
      <xdr:colOff>38100</xdr:colOff>
      <xdr:row>101</xdr:row>
      <xdr:rowOff>113165</xdr:rowOff>
    </xdr:to>
    <xdr:sp macro="" textlink="">
      <xdr:nvSpPr>
        <xdr:cNvPr id="446" name="フローチャート: 判断 445">
          <a:extLst>
            <a:ext uri="{FF2B5EF4-FFF2-40B4-BE49-F238E27FC236}">
              <a16:creationId xmlns:a16="http://schemas.microsoft.com/office/drawing/2014/main" id="{80FACD89-E845-4C06-AD75-5FDD490B4833}"/>
            </a:ext>
          </a:extLst>
        </xdr:cNvPr>
        <xdr:cNvSpPr/>
      </xdr:nvSpPr>
      <xdr:spPr>
        <a:xfrm>
          <a:off x="7842250" y="16686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52403</xdr:rowOff>
    </xdr:from>
    <xdr:to>
      <xdr:col>41</xdr:col>
      <xdr:colOff>101600</xdr:colOff>
      <xdr:row>101</xdr:row>
      <xdr:rowOff>154003</xdr:rowOff>
    </xdr:to>
    <xdr:sp macro="" textlink="">
      <xdr:nvSpPr>
        <xdr:cNvPr id="447" name="フローチャート: 判断 446">
          <a:extLst>
            <a:ext uri="{FF2B5EF4-FFF2-40B4-BE49-F238E27FC236}">
              <a16:creationId xmlns:a16="http://schemas.microsoft.com/office/drawing/2014/main" id="{5CA51595-0913-4050-8486-9ADE7BAD4F90}"/>
            </a:ext>
          </a:extLst>
        </xdr:cNvPr>
        <xdr:cNvSpPr/>
      </xdr:nvSpPr>
      <xdr:spPr>
        <a:xfrm>
          <a:off x="7029450" y="16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72213</xdr:rowOff>
    </xdr:from>
    <xdr:to>
      <xdr:col>36</xdr:col>
      <xdr:colOff>165100</xdr:colOff>
      <xdr:row>102</xdr:row>
      <xdr:rowOff>2363</xdr:rowOff>
    </xdr:to>
    <xdr:sp macro="" textlink="">
      <xdr:nvSpPr>
        <xdr:cNvPr id="448" name="フローチャート: 判断 447">
          <a:extLst>
            <a:ext uri="{FF2B5EF4-FFF2-40B4-BE49-F238E27FC236}">
              <a16:creationId xmlns:a16="http://schemas.microsoft.com/office/drawing/2014/main" id="{0862BDE6-7815-4208-B76B-1C5845DF7010}"/>
            </a:ext>
          </a:extLst>
        </xdr:cNvPr>
        <xdr:cNvSpPr/>
      </xdr:nvSpPr>
      <xdr:spPr>
        <a:xfrm>
          <a:off x="6235700" y="167473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727306B4-2E08-47E7-9432-F49087DDF05A}"/>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671EA497-1CE1-40AF-938B-FE7E3F779D79}"/>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24CFE256-66C8-4DC8-9701-4B48355AA3A8}"/>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36C3A5E8-AD9D-4A6D-92CD-2C2B35614FD9}"/>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B6C255D0-DC8E-4EA1-AA5F-C1CB23706C30}"/>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104733</xdr:rowOff>
    </xdr:from>
    <xdr:to>
      <xdr:col>55</xdr:col>
      <xdr:colOff>50800</xdr:colOff>
      <xdr:row>101</xdr:row>
      <xdr:rowOff>34883</xdr:rowOff>
    </xdr:to>
    <xdr:sp macro="" textlink="">
      <xdr:nvSpPr>
        <xdr:cNvPr id="454" name="楕円 453">
          <a:extLst>
            <a:ext uri="{FF2B5EF4-FFF2-40B4-BE49-F238E27FC236}">
              <a16:creationId xmlns:a16="http://schemas.microsoft.com/office/drawing/2014/main" id="{93447B35-8F65-412B-8534-19C5E8AE8E7E}"/>
            </a:ext>
          </a:extLst>
        </xdr:cNvPr>
        <xdr:cNvSpPr/>
      </xdr:nvSpPr>
      <xdr:spPr>
        <a:xfrm>
          <a:off x="9398000" y="16614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127610</xdr:rowOff>
    </xdr:from>
    <xdr:ext cx="599010" cy="259045"/>
    <xdr:sp macro="" textlink="">
      <xdr:nvSpPr>
        <xdr:cNvPr id="455" name="【港湾・漁港】&#10;一人当たり有形固定資産（償却資産）額該当値テキスト">
          <a:extLst>
            <a:ext uri="{FF2B5EF4-FFF2-40B4-BE49-F238E27FC236}">
              <a16:creationId xmlns:a16="http://schemas.microsoft.com/office/drawing/2014/main" id="{D2F18870-313F-48A8-99D0-973516ECCC88}"/>
            </a:ext>
          </a:extLst>
        </xdr:cNvPr>
        <xdr:cNvSpPr txBox="1"/>
      </xdr:nvSpPr>
      <xdr:spPr>
        <a:xfrm>
          <a:off x="9480550" y="1647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120731</xdr:rowOff>
    </xdr:from>
    <xdr:to>
      <xdr:col>50</xdr:col>
      <xdr:colOff>165100</xdr:colOff>
      <xdr:row>101</xdr:row>
      <xdr:rowOff>50881</xdr:rowOff>
    </xdr:to>
    <xdr:sp macro="" textlink="">
      <xdr:nvSpPr>
        <xdr:cNvPr id="456" name="楕円 455">
          <a:extLst>
            <a:ext uri="{FF2B5EF4-FFF2-40B4-BE49-F238E27FC236}">
              <a16:creationId xmlns:a16="http://schemas.microsoft.com/office/drawing/2014/main" id="{E3EC7D85-9C1B-491B-9A08-EAC15E1B0C70}"/>
            </a:ext>
          </a:extLst>
        </xdr:cNvPr>
        <xdr:cNvSpPr/>
      </xdr:nvSpPr>
      <xdr:spPr>
        <a:xfrm>
          <a:off x="8636000" y="166307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155533</xdr:rowOff>
    </xdr:from>
    <xdr:to>
      <xdr:col>55</xdr:col>
      <xdr:colOff>0</xdr:colOff>
      <xdr:row>101</xdr:row>
      <xdr:rowOff>81</xdr:rowOff>
    </xdr:to>
    <xdr:cxnSp macro="">
      <xdr:nvCxnSpPr>
        <xdr:cNvPr id="457" name="直線コネクタ 456">
          <a:extLst>
            <a:ext uri="{FF2B5EF4-FFF2-40B4-BE49-F238E27FC236}">
              <a16:creationId xmlns:a16="http://schemas.microsoft.com/office/drawing/2014/main" id="{4FE824D9-4A90-4E88-AA99-607AFBEFBBC4}"/>
            </a:ext>
          </a:extLst>
        </xdr:cNvPr>
        <xdr:cNvCxnSpPr/>
      </xdr:nvCxnSpPr>
      <xdr:spPr>
        <a:xfrm flipV="1">
          <a:off x="8686800" y="16665533"/>
          <a:ext cx="74295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134387</xdr:rowOff>
    </xdr:from>
    <xdr:to>
      <xdr:col>46</xdr:col>
      <xdr:colOff>38100</xdr:colOff>
      <xdr:row>101</xdr:row>
      <xdr:rowOff>64537</xdr:rowOff>
    </xdr:to>
    <xdr:sp macro="" textlink="">
      <xdr:nvSpPr>
        <xdr:cNvPr id="458" name="楕円 457">
          <a:extLst>
            <a:ext uri="{FF2B5EF4-FFF2-40B4-BE49-F238E27FC236}">
              <a16:creationId xmlns:a16="http://schemas.microsoft.com/office/drawing/2014/main" id="{A5CF6F25-7D2A-4FA6-AE69-AC4097D6905B}"/>
            </a:ext>
          </a:extLst>
        </xdr:cNvPr>
        <xdr:cNvSpPr/>
      </xdr:nvSpPr>
      <xdr:spPr>
        <a:xfrm>
          <a:off x="7842250" y="166443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81</xdr:rowOff>
    </xdr:from>
    <xdr:to>
      <xdr:col>50</xdr:col>
      <xdr:colOff>114300</xdr:colOff>
      <xdr:row>101</xdr:row>
      <xdr:rowOff>13737</xdr:rowOff>
    </xdr:to>
    <xdr:cxnSp macro="">
      <xdr:nvCxnSpPr>
        <xdr:cNvPr id="459" name="直線コネクタ 458">
          <a:extLst>
            <a:ext uri="{FF2B5EF4-FFF2-40B4-BE49-F238E27FC236}">
              <a16:creationId xmlns:a16="http://schemas.microsoft.com/office/drawing/2014/main" id="{B3FC0F74-B0B6-4812-968C-714C84C28426}"/>
            </a:ext>
          </a:extLst>
        </xdr:cNvPr>
        <xdr:cNvCxnSpPr/>
      </xdr:nvCxnSpPr>
      <xdr:spPr>
        <a:xfrm flipV="1">
          <a:off x="7886700" y="16675181"/>
          <a:ext cx="800100" cy="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147743</xdr:rowOff>
    </xdr:from>
    <xdr:to>
      <xdr:col>41</xdr:col>
      <xdr:colOff>101600</xdr:colOff>
      <xdr:row>101</xdr:row>
      <xdr:rowOff>77893</xdr:rowOff>
    </xdr:to>
    <xdr:sp macro="" textlink="">
      <xdr:nvSpPr>
        <xdr:cNvPr id="460" name="楕円 459">
          <a:extLst>
            <a:ext uri="{FF2B5EF4-FFF2-40B4-BE49-F238E27FC236}">
              <a16:creationId xmlns:a16="http://schemas.microsoft.com/office/drawing/2014/main" id="{078DFC20-8883-4678-827A-5B7DF3FB0A75}"/>
            </a:ext>
          </a:extLst>
        </xdr:cNvPr>
        <xdr:cNvSpPr/>
      </xdr:nvSpPr>
      <xdr:spPr>
        <a:xfrm>
          <a:off x="7029450" y="166577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13737</xdr:rowOff>
    </xdr:from>
    <xdr:to>
      <xdr:col>45</xdr:col>
      <xdr:colOff>177800</xdr:colOff>
      <xdr:row>101</xdr:row>
      <xdr:rowOff>27093</xdr:rowOff>
    </xdr:to>
    <xdr:cxnSp macro="">
      <xdr:nvCxnSpPr>
        <xdr:cNvPr id="461" name="直線コネクタ 460">
          <a:extLst>
            <a:ext uri="{FF2B5EF4-FFF2-40B4-BE49-F238E27FC236}">
              <a16:creationId xmlns:a16="http://schemas.microsoft.com/office/drawing/2014/main" id="{AABC1E43-304A-4E33-99E6-C53529588CFD}"/>
            </a:ext>
          </a:extLst>
        </xdr:cNvPr>
        <xdr:cNvCxnSpPr/>
      </xdr:nvCxnSpPr>
      <xdr:spPr>
        <a:xfrm flipV="1">
          <a:off x="7080250" y="16688837"/>
          <a:ext cx="80645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168549</xdr:rowOff>
    </xdr:from>
    <xdr:to>
      <xdr:col>36</xdr:col>
      <xdr:colOff>165100</xdr:colOff>
      <xdr:row>101</xdr:row>
      <xdr:rowOff>98699</xdr:rowOff>
    </xdr:to>
    <xdr:sp macro="" textlink="">
      <xdr:nvSpPr>
        <xdr:cNvPr id="462" name="楕円 461">
          <a:extLst>
            <a:ext uri="{FF2B5EF4-FFF2-40B4-BE49-F238E27FC236}">
              <a16:creationId xmlns:a16="http://schemas.microsoft.com/office/drawing/2014/main" id="{68D74782-A400-4F62-879F-48999FCCCD57}"/>
            </a:ext>
          </a:extLst>
        </xdr:cNvPr>
        <xdr:cNvSpPr/>
      </xdr:nvSpPr>
      <xdr:spPr>
        <a:xfrm>
          <a:off x="6235700" y="1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27093</xdr:rowOff>
    </xdr:from>
    <xdr:to>
      <xdr:col>41</xdr:col>
      <xdr:colOff>50800</xdr:colOff>
      <xdr:row>101</xdr:row>
      <xdr:rowOff>47899</xdr:rowOff>
    </xdr:to>
    <xdr:cxnSp macro="">
      <xdr:nvCxnSpPr>
        <xdr:cNvPr id="463" name="直線コネクタ 462">
          <a:extLst>
            <a:ext uri="{FF2B5EF4-FFF2-40B4-BE49-F238E27FC236}">
              <a16:creationId xmlns:a16="http://schemas.microsoft.com/office/drawing/2014/main" id="{7DFFAF6C-AF3B-4119-B0F7-3D0E95EB1F47}"/>
            </a:ext>
          </a:extLst>
        </xdr:cNvPr>
        <xdr:cNvCxnSpPr/>
      </xdr:nvCxnSpPr>
      <xdr:spPr>
        <a:xfrm flipV="1">
          <a:off x="6286500" y="16702193"/>
          <a:ext cx="793750" cy="2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170302</xdr:rowOff>
    </xdr:from>
    <xdr:ext cx="599010" cy="259045"/>
    <xdr:sp macro="" textlink="">
      <xdr:nvSpPr>
        <xdr:cNvPr id="464" name="n_1aveValue【港湾・漁港】&#10;一人当たり有形固定資産（償却資産）額">
          <a:extLst>
            <a:ext uri="{FF2B5EF4-FFF2-40B4-BE49-F238E27FC236}">
              <a16:creationId xmlns:a16="http://schemas.microsoft.com/office/drawing/2014/main" id="{4AF7953C-60E4-4625-B110-E9BC13B2946E}"/>
            </a:ext>
          </a:extLst>
        </xdr:cNvPr>
        <xdr:cNvSpPr txBox="1"/>
      </xdr:nvSpPr>
      <xdr:spPr>
        <a:xfrm>
          <a:off x="8399995" y="1683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104292</xdr:rowOff>
    </xdr:from>
    <xdr:ext cx="599010" cy="259045"/>
    <xdr:sp macro="" textlink="">
      <xdr:nvSpPr>
        <xdr:cNvPr id="465" name="n_2aveValue【港湾・漁港】&#10;一人当たり有形固定資産（償却資産）額">
          <a:extLst>
            <a:ext uri="{FF2B5EF4-FFF2-40B4-BE49-F238E27FC236}">
              <a16:creationId xmlns:a16="http://schemas.microsoft.com/office/drawing/2014/main" id="{E7DB1876-990A-45BE-A131-E8311283F8BE}"/>
            </a:ext>
          </a:extLst>
        </xdr:cNvPr>
        <xdr:cNvSpPr txBox="1"/>
      </xdr:nvSpPr>
      <xdr:spPr>
        <a:xfrm>
          <a:off x="7612595" y="1677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145130</xdr:rowOff>
    </xdr:from>
    <xdr:ext cx="599010" cy="259045"/>
    <xdr:sp macro="" textlink="">
      <xdr:nvSpPr>
        <xdr:cNvPr id="466" name="n_3aveValue【港湾・漁港】&#10;一人当たり有形固定資産（償却資産）額">
          <a:extLst>
            <a:ext uri="{FF2B5EF4-FFF2-40B4-BE49-F238E27FC236}">
              <a16:creationId xmlns:a16="http://schemas.microsoft.com/office/drawing/2014/main" id="{455C4AEB-8174-4C59-BA92-9CAD8BFC6557}"/>
            </a:ext>
          </a:extLst>
        </xdr:cNvPr>
        <xdr:cNvSpPr txBox="1"/>
      </xdr:nvSpPr>
      <xdr:spPr>
        <a:xfrm>
          <a:off x="6818845" y="1682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164940</xdr:rowOff>
    </xdr:from>
    <xdr:ext cx="599010" cy="259045"/>
    <xdr:sp macro="" textlink="">
      <xdr:nvSpPr>
        <xdr:cNvPr id="467" name="n_4aveValue【港湾・漁港】&#10;一人当たり有形固定資産（償却資産）額">
          <a:extLst>
            <a:ext uri="{FF2B5EF4-FFF2-40B4-BE49-F238E27FC236}">
              <a16:creationId xmlns:a16="http://schemas.microsoft.com/office/drawing/2014/main" id="{8C76A5F9-7768-4393-82D7-C53998254C09}"/>
            </a:ext>
          </a:extLst>
        </xdr:cNvPr>
        <xdr:cNvSpPr txBox="1"/>
      </xdr:nvSpPr>
      <xdr:spPr>
        <a:xfrm>
          <a:off x="6006045" y="1684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67408</xdr:rowOff>
    </xdr:from>
    <xdr:ext cx="599010" cy="259045"/>
    <xdr:sp macro="" textlink="">
      <xdr:nvSpPr>
        <xdr:cNvPr id="468" name="n_1mainValue【港湾・漁港】&#10;一人当たり有形固定資産（償却資産）額">
          <a:extLst>
            <a:ext uri="{FF2B5EF4-FFF2-40B4-BE49-F238E27FC236}">
              <a16:creationId xmlns:a16="http://schemas.microsoft.com/office/drawing/2014/main" id="{7F82CED0-069E-4C92-B98C-768B808254F0}"/>
            </a:ext>
          </a:extLst>
        </xdr:cNvPr>
        <xdr:cNvSpPr txBox="1"/>
      </xdr:nvSpPr>
      <xdr:spPr>
        <a:xfrm>
          <a:off x="8399995" y="1641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81064</xdr:rowOff>
    </xdr:from>
    <xdr:ext cx="599010" cy="259045"/>
    <xdr:sp macro="" textlink="">
      <xdr:nvSpPr>
        <xdr:cNvPr id="469" name="n_2mainValue【港湾・漁港】&#10;一人当たり有形固定資産（償却資産）額">
          <a:extLst>
            <a:ext uri="{FF2B5EF4-FFF2-40B4-BE49-F238E27FC236}">
              <a16:creationId xmlns:a16="http://schemas.microsoft.com/office/drawing/2014/main" id="{706368A8-31F9-4199-9DEB-29E9A12F28BA}"/>
            </a:ext>
          </a:extLst>
        </xdr:cNvPr>
        <xdr:cNvSpPr txBox="1"/>
      </xdr:nvSpPr>
      <xdr:spPr>
        <a:xfrm>
          <a:off x="7612595" y="1642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94420</xdr:rowOff>
    </xdr:from>
    <xdr:ext cx="599010" cy="259045"/>
    <xdr:sp macro="" textlink="">
      <xdr:nvSpPr>
        <xdr:cNvPr id="470" name="n_3mainValue【港湾・漁港】&#10;一人当たり有形固定資産（償却資産）額">
          <a:extLst>
            <a:ext uri="{FF2B5EF4-FFF2-40B4-BE49-F238E27FC236}">
              <a16:creationId xmlns:a16="http://schemas.microsoft.com/office/drawing/2014/main" id="{CE88B69B-D047-4A0A-B5B1-171373FDC732}"/>
            </a:ext>
          </a:extLst>
        </xdr:cNvPr>
        <xdr:cNvSpPr txBox="1"/>
      </xdr:nvSpPr>
      <xdr:spPr>
        <a:xfrm>
          <a:off x="6818845" y="1643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115226</xdr:rowOff>
    </xdr:from>
    <xdr:ext cx="599010" cy="259045"/>
    <xdr:sp macro="" textlink="">
      <xdr:nvSpPr>
        <xdr:cNvPr id="471" name="n_4mainValue【港湾・漁港】&#10;一人当たり有形固定資産（償却資産）額">
          <a:extLst>
            <a:ext uri="{FF2B5EF4-FFF2-40B4-BE49-F238E27FC236}">
              <a16:creationId xmlns:a16="http://schemas.microsoft.com/office/drawing/2014/main" id="{107BB221-37FE-4A04-B1D3-021151FE0970}"/>
            </a:ext>
          </a:extLst>
        </xdr:cNvPr>
        <xdr:cNvSpPr txBox="1"/>
      </xdr:nvSpPr>
      <xdr:spPr>
        <a:xfrm>
          <a:off x="6006045" y="1646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BE9942F9-EA04-493C-8539-519769709C9C}"/>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3" name="正方形/長方形 472">
          <a:extLst>
            <a:ext uri="{FF2B5EF4-FFF2-40B4-BE49-F238E27FC236}">
              <a16:creationId xmlns:a16="http://schemas.microsoft.com/office/drawing/2014/main" id="{32C55521-EF96-4AC2-9375-CC7AE8DA838D}"/>
            </a:ext>
          </a:extLst>
        </xdr:cNvPr>
        <xdr:cNvSpPr/>
      </xdr:nvSpPr>
      <xdr:spPr>
        <a:xfrm>
          <a:off x="11658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4" name="正方形/長方形 473">
          <a:extLst>
            <a:ext uri="{FF2B5EF4-FFF2-40B4-BE49-F238E27FC236}">
              <a16:creationId xmlns:a16="http://schemas.microsoft.com/office/drawing/2014/main" id="{BF87BC82-CE4D-4457-8703-C9F1DF4144AD}"/>
            </a:ext>
          </a:extLst>
        </xdr:cNvPr>
        <xdr:cNvSpPr/>
      </xdr:nvSpPr>
      <xdr:spPr>
        <a:xfrm>
          <a:off x="11658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5" name="正方形/長方形 474">
          <a:extLst>
            <a:ext uri="{FF2B5EF4-FFF2-40B4-BE49-F238E27FC236}">
              <a16:creationId xmlns:a16="http://schemas.microsoft.com/office/drawing/2014/main" id="{AE31B47F-2FB1-48EB-87DE-42C0CED4ADC5}"/>
            </a:ext>
          </a:extLst>
        </xdr:cNvPr>
        <xdr:cNvSpPr/>
      </xdr:nvSpPr>
      <xdr:spPr>
        <a:xfrm>
          <a:off x="13157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6" name="正方形/長方形 475">
          <a:extLst>
            <a:ext uri="{FF2B5EF4-FFF2-40B4-BE49-F238E27FC236}">
              <a16:creationId xmlns:a16="http://schemas.microsoft.com/office/drawing/2014/main" id="{5295E53A-DC58-4A0F-820C-C6AB4532AEBF}"/>
            </a:ext>
          </a:extLst>
        </xdr:cNvPr>
        <xdr:cNvSpPr/>
      </xdr:nvSpPr>
      <xdr:spPr>
        <a:xfrm>
          <a:off x="13157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E5BC8F32-5EFA-49AF-958D-531A5BA20408}"/>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22C94AA3-375C-414B-B506-6794A6B512CC}"/>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9" name="正方形/長方形 478">
          <a:extLst>
            <a:ext uri="{FF2B5EF4-FFF2-40B4-BE49-F238E27FC236}">
              <a16:creationId xmlns:a16="http://schemas.microsoft.com/office/drawing/2014/main" id="{6486BF1A-1A1B-4F3A-B75B-949E07AF7BD2}"/>
            </a:ext>
          </a:extLst>
        </xdr:cNvPr>
        <xdr:cNvSpPr/>
      </xdr:nvSpPr>
      <xdr:spPr>
        <a:xfrm>
          <a:off x="169291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0" name="正方形/長方形 479">
          <a:extLst>
            <a:ext uri="{FF2B5EF4-FFF2-40B4-BE49-F238E27FC236}">
              <a16:creationId xmlns:a16="http://schemas.microsoft.com/office/drawing/2014/main" id="{962169C2-3172-4DB8-9835-98654F70C055}"/>
            </a:ext>
          </a:extLst>
        </xdr:cNvPr>
        <xdr:cNvSpPr/>
      </xdr:nvSpPr>
      <xdr:spPr>
        <a:xfrm>
          <a:off x="169291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1" name="正方形/長方形 480">
          <a:extLst>
            <a:ext uri="{FF2B5EF4-FFF2-40B4-BE49-F238E27FC236}">
              <a16:creationId xmlns:a16="http://schemas.microsoft.com/office/drawing/2014/main" id="{5890F053-FAD6-4093-8B8D-C7BBE4F147AF}"/>
            </a:ext>
          </a:extLst>
        </xdr:cNvPr>
        <xdr:cNvSpPr/>
      </xdr:nvSpPr>
      <xdr:spPr>
        <a:xfrm>
          <a:off x="184086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2" name="正方形/長方形 481">
          <a:extLst>
            <a:ext uri="{FF2B5EF4-FFF2-40B4-BE49-F238E27FC236}">
              <a16:creationId xmlns:a16="http://schemas.microsoft.com/office/drawing/2014/main" id="{0E48EDD8-AC94-42B5-A799-D1907B801FBF}"/>
            </a:ext>
          </a:extLst>
        </xdr:cNvPr>
        <xdr:cNvSpPr/>
      </xdr:nvSpPr>
      <xdr:spPr>
        <a:xfrm>
          <a:off x="184086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a:extLst>
            <a:ext uri="{FF2B5EF4-FFF2-40B4-BE49-F238E27FC236}">
              <a16:creationId xmlns:a16="http://schemas.microsoft.com/office/drawing/2014/main" id="{F7AD056A-4209-4003-A09C-D3218E607DEF}"/>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727C2B96-A5A3-4FFD-AA39-7F20BAA2A609}"/>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5" name="正方形/長方形 484">
          <a:extLst>
            <a:ext uri="{FF2B5EF4-FFF2-40B4-BE49-F238E27FC236}">
              <a16:creationId xmlns:a16="http://schemas.microsoft.com/office/drawing/2014/main" id="{CCB261D0-25F1-40FD-B98A-B923DA8E6C20}"/>
            </a:ext>
          </a:extLst>
        </xdr:cNvPr>
        <xdr:cNvSpPr/>
      </xdr:nvSpPr>
      <xdr:spPr>
        <a:xfrm>
          <a:off x="11658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6" name="正方形/長方形 485">
          <a:extLst>
            <a:ext uri="{FF2B5EF4-FFF2-40B4-BE49-F238E27FC236}">
              <a16:creationId xmlns:a16="http://schemas.microsoft.com/office/drawing/2014/main" id="{E99C5158-11AD-44ED-940D-70559137619C}"/>
            </a:ext>
          </a:extLst>
        </xdr:cNvPr>
        <xdr:cNvSpPr/>
      </xdr:nvSpPr>
      <xdr:spPr>
        <a:xfrm>
          <a:off x="11658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7" name="正方形/長方形 486">
          <a:extLst>
            <a:ext uri="{FF2B5EF4-FFF2-40B4-BE49-F238E27FC236}">
              <a16:creationId xmlns:a16="http://schemas.microsoft.com/office/drawing/2014/main" id="{1CFB07D4-BCDB-4930-B549-A959DF978904}"/>
            </a:ext>
          </a:extLst>
        </xdr:cNvPr>
        <xdr:cNvSpPr/>
      </xdr:nvSpPr>
      <xdr:spPr>
        <a:xfrm>
          <a:off x="13157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8" name="正方形/長方形 487">
          <a:extLst>
            <a:ext uri="{FF2B5EF4-FFF2-40B4-BE49-F238E27FC236}">
              <a16:creationId xmlns:a16="http://schemas.microsoft.com/office/drawing/2014/main" id="{9C7134E7-B302-4381-9D02-B79F8E89AB25}"/>
            </a:ext>
          </a:extLst>
        </xdr:cNvPr>
        <xdr:cNvSpPr/>
      </xdr:nvSpPr>
      <xdr:spPr>
        <a:xfrm>
          <a:off x="13157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B0E74FF9-4073-4A33-9412-15D0DB7F4072}"/>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16E55BF6-CD44-4E20-9CCF-7118E7A5764E}"/>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4075FA29-E295-45DA-B8A2-E11E8956F503}"/>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a:extLst>
            <a:ext uri="{FF2B5EF4-FFF2-40B4-BE49-F238E27FC236}">
              <a16:creationId xmlns:a16="http://schemas.microsoft.com/office/drawing/2014/main" id="{E0D46C57-DD94-41E7-938F-2EE4CC516CAC}"/>
            </a:ext>
          </a:extLst>
        </xdr:cNvPr>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3" name="直線コネクタ 492">
          <a:extLst>
            <a:ext uri="{FF2B5EF4-FFF2-40B4-BE49-F238E27FC236}">
              <a16:creationId xmlns:a16="http://schemas.microsoft.com/office/drawing/2014/main" id="{2921543A-C4A4-4E71-9BE5-A6FEFE65F148}"/>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4" name="テキスト ボックス 493">
          <a:extLst>
            <a:ext uri="{FF2B5EF4-FFF2-40B4-BE49-F238E27FC236}">
              <a16:creationId xmlns:a16="http://schemas.microsoft.com/office/drawing/2014/main" id="{A942579C-E412-45CB-90B0-C68E3975EE53}"/>
            </a:ext>
          </a:extLst>
        </xdr:cNvPr>
        <xdr:cNvSpPr txBox="1"/>
      </xdr:nvSpPr>
      <xdr:spPr>
        <a:xfrm>
          <a:off x="108427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5" name="直線コネクタ 494">
          <a:extLst>
            <a:ext uri="{FF2B5EF4-FFF2-40B4-BE49-F238E27FC236}">
              <a16:creationId xmlns:a16="http://schemas.microsoft.com/office/drawing/2014/main" id="{984038A2-E2AF-4653-B793-32FC64FF7934}"/>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6" name="テキスト ボックス 495">
          <a:extLst>
            <a:ext uri="{FF2B5EF4-FFF2-40B4-BE49-F238E27FC236}">
              <a16:creationId xmlns:a16="http://schemas.microsoft.com/office/drawing/2014/main" id="{3B770213-5F2E-4966-990F-06599EEDB6B3}"/>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7" name="直線コネクタ 496">
          <a:extLst>
            <a:ext uri="{FF2B5EF4-FFF2-40B4-BE49-F238E27FC236}">
              <a16:creationId xmlns:a16="http://schemas.microsoft.com/office/drawing/2014/main" id="{E2FD9FF3-6BE5-4CE3-ACAA-0BDD3020C30F}"/>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8" name="テキスト ボックス 497">
          <a:extLst>
            <a:ext uri="{FF2B5EF4-FFF2-40B4-BE49-F238E27FC236}">
              <a16:creationId xmlns:a16="http://schemas.microsoft.com/office/drawing/2014/main" id="{3BAEDABA-AE12-413C-9A1D-C117A2E265B6}"/>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9" name="直線コネクタ 498">
          <a:extLst>
            <a:ext uri="{FF2B5EF4-FFF2-40B4-BE49-F238E27FC236}">
              <a16:creationId xmlns:a16="http://schemas.microsoft.com/office/drawing/2014/main" id="{3490BC98-D3E1-4BD4-BA5B-A1B735140DB1}"/>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0" name="テキスト ボックス 499">
          <a:extLst>
            <a:ext uri="{FF2B5EF4-FFF2-40B4-BE49-F238E27FC236}">
              <a16:creationId xmlns:a16="http://schemas.microsoft.com/office/drawing/2014/main" id="{59CDCBD1-A068-4D62-AAAE-9DDDC9723213}"/>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F2A04DF0-4FC9-427D-83E0-377E1A44E661}"/>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2" name="テキスト ボックス 501">
          <a:extLst>
            <a:ext uri="{FF2B5EF4-FFF2-40B4-BE49-F238E27FC236}">
              <a16:creationId xmlns:a16="http://schemas.microsoft.com/office/drawing/2014/main" id="{E2800971-F4A1-4D0C-A550-EDD150E716DC}"/>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a:extLst>
            <a:ext uri="{FF2B5EF4-FFF2-40B4-BE49-F238E27FC236}">
              <a16:creationId xmlns:a16="http://schemas.microsoft.com/office/drawing/2014/main" id="{E86BBBC1-4B83-4CEC-BF07-3D2FD5507F7D}"/>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146304</xdr:rowOff>
    </xdr:from>
    <xdr:to>
      <xdr:col>85</xdr:col>
      <xdr:colOff>126364</xdr:colOff>
      <xdr:row>63</xdr:row>
      <xdr:rowOff>89154</xdr:rowOff>
    </xdr:to>
    <xdr:cxnSp macro="">
      <xdr:nvCxnSpPr>
        <xdr:cNvPr id="504" name="直線コネクタ 503">
          <a:extLst>
            <a:ext uri="{FF2B5EF4-FFF2-40B4-BE49-F238E27FC236}">
              <a16:creationId xmlns:a16="http://schemas.microsoft.com/office/drawing/2014/main" id="{D3B4FC53-152D-4D6C-A6FE-3D3E320C15F1}"/>
            </a:ext>
          </a:extLst>
        </xdr:cNvPr>
        <xdr:cNvCxnSpPr/>
      </xdr:nvCxnSpPr>
      <xdr:spPr>
        <a:xfrm flipV="1">
          <a:off x="14698345" y="9391904"/>
          <a:ext cx="1269" cy="10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505" name="【学校施設】&#10;有形固定資産減価償却率最小値テキスト">
          <a:extLst>
            <a:ext uri="{FF2B5EF4-FFF2-40B4-BE49-F238E27FC236}">
              <a16:creationId xmlns:a16="http://schemas.microsoft.com/office/drawing/2014/main" id="{5E06C1AC-C310-4033-962B-72EB99B75FB9}"/>
            </a:ext>
          </a:extLst>
        </xdr:cNvPr>
        <xdr:cNvSpPr txBox="1"/>
      </xdr:nvSpPr>
      <xdr:spPr>
        <a:xfrm>
          <a:off x="14744700" y="1049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506" name="直線コネクタ 505">
          <a:extLst>
            <a:ext uri="{FF2B5EF4-FFF2-40B4-BE49-F238E27FC236}">
              <a16:creationId xmlns:a16="http://schemas.microsoft.com/office/drawing/2014/main" id="{39171368-4A46-42B9-A68E-6E8F5DF6F0D8}"/>
            </a:ext>
          </a:extLst>
        </xdr:cNvPr>
        <xdr:cNvCxnSpPr/>
      </xdr:nvCxnSpPr>
      <xdr:spPr>
        <a:xfrm>
          <a:off x="14611350" y="104904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92981</xdr:rowOff>
    </xdr:from>
    <xdr:ext cx="405111" cy="259045"/>
    <xdr:sp macro="" textlink="">
      <xdr:nvSpPr>
        <xdr:cNvPr id="507" name="【学校施設】&#10;有形固定資産減価償却率最大値テキスト">
          <a:extLst>
            <a:ext uri="{FF2B5EF4-FFF2-40B4-BE49-F238E27FC236}">
              <a16:creationId xmlns:a16="http://schemas.microsoft.com/office/drawing/2014/main" id="{EB00C445-D9F4-43E6-80C2-6E9B34DE71DB}"/>
            </a:ext>
          </a:extLst>
        </xdr:cNvPr>
        <xdr:cNvSpPr txBox="1"/>
      </xdr:nvSpPr>
      <xdr:spPr>
        <a:xfrm>
          <a:off x="14744700" y="9173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146304</xdr:rowOff>
    </xdr:from>
    <xdr:to>
      <xdr:col>86</xdr:col>
      <xdr:colOff>25400</xdr:colOff>
      <xdr:row>56</xdr:row>
      <xdr:rowOff>146304</xdr:rowOff>
    </xdr:to>
    <xdr:cxnSp macro="">
      <xdr:nvCxnSpPr>
        <xdr:cNvPr id="508" name="直線コネクタ 507">
          <a:extLst>
            <a:ext uri="{FF2B5EF4-FFF2-40B4-BE49-F238E27FC236}">
              <a16:creationId xmlns:a16="http://schemas.microsoft.com/office/drawing/2014/main" id="{38953212-DAF9-40EB-A8E9-D30A5EE22A46}"/>
            </a:ext>
          </a:extLst>
        </xdr:cNvPr>
        <xdr:cNvCxnSpPr/>
      </xdr:nvCxnSpPr>
      <xdr:spPr>
        <a:xfrm>
          <a:off x="14611350" y="93919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142511</xdr:rowOff>
    </xdr:from>
    <xdr:ext cx="405111" cy="259045"/>
    <xdr:sp macro="" textlink="">
      <xdr:nvSpPr>
        <xdr:cNvPr id="509" name="【学校施設】&#10;有形固定資産減価償却率平均値テキスト">
          <a:extLst>
            <a:ext uri="{FF2B5EF4-FFF2-40B4-BE49-F238E27FC236}">
              <a16:creationId xmlns:a16="http://schemas.microsoft.com/office/drawing/2014/main" id="{D54E9D39-BF96-4C14-B820-CC1F9D9F5150}"/>
            </a:ext>
          </a:extLst>
        </xdr:cNvPr>
        <xdr:cNvSpPr txBox="1"/>
      </xdr:nvSpPr>
      <xdr:spPr>
        <a:xfrm>
          <a:off x="14744700" y="1004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164084</xdr:rowOff>
    </xdr:from>
    <xdr:to>
      <xdr:col>85</xdr:col>
      <xdr:colOff>177800</xdr:colOff>
      <xdr:row>61</xdr:row>
      <xdr:rowOff>94234</xdr:rowOff>
    </xdr:to>
    <xdr:sp macro="" textlink="">
      <xdr:nvSpPr>
        <xdr:cNvPr id="510" name="フローチャート: 判断 509">
          <a:extLst>
            <a:ext uri="{FF2B5EF4-FFF2-40B4-BE49-F238E27FC236}">
              <a16:creationId xmlns:a16="http://schemas.microsoft.com/office/drawing/2014/main" id="{5926D5C1-5532-43A8-BF08-AFB50E4B8F99}"/>
            </a:ext>
          </a:extLst>
        </xdr:cNvPr>
        <xdr:cNvSpPr/>
      </xdr:nvSpPr>
      <xdr:spPr>
        <a:xfrm>
          <a:off x="14649450" y="100700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511" name="フローチャート: 判断 510">
          <a:extLst>
            <a:ext uri="{FF2B5EF4-FFF2-40B4-BE49-F238E27FC236}">
              <a16:creationId xmlns:a16="http://schemas.microsoft.com/office/drawing/2014/main" id="{3967C70A-CCF5-4363-97C8-0A5617A4D572}"/>
            </a:ext>
          </a:extLst>
        </xdr:cNvPr>
        <xdr:cNvSpPr/>
      </xdr:nvSpPr>
      <xdr:spPr>
        <a:xfrm>
          <a:off x="13887450" y="100060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512" name="フローチャート: 判断 511">
          <a:extLst>
            <a:ext uri="{FF2B5EF4-FFF2-40B4-BE49-F238E27FC236}">
              <a16:creationId xmlns:a16="http://schemas.microsoft.com/office/drawing/2014/main" id="{45DCA31C-FB1D-4799-BC13-D465874C68EB}"/>
            </a:ext>
          </a:extLst>
        </xdr:cNvPr>
        <xdr:cNvSpPr/>
      </xdr:nvSpPr>
      <xdr:spPr>
        <a:xfrm>
          <a:off x="13093700" y="999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13" name="フローチャート: 判断 512">
          <a:extLst>
            <a:ext uri="{FF2B5EF4-FFF2-40B4-BE49-F238E27FC236}">
              <a16:creationId xmlns:a16="http://schemas.microsoft.com/office/drawing/2014/main" id="{1112C632-A531-40F5-9BBE-6C6E860D3F96}"/>
            </a:ext>
          </a:extLst>
        </xdr:cNvPr>
        <xdr:cNvSpPr/>
      </xdr:nvSpPr>
      <xdr:spPr>
        <a:xfrm>
          <a:off x="12299950" y="99026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514" name="フローチャート: 判断 513">
          <a:extLst>
            <a:ext uri="{FF2B5EF4-FFF2-40B4-BE49-F238E27FC236}">
              <a16:creationId xmlns:a16="http://schemas.microsoft.com/office/drawing/2014/main" id="{39363623-D1E7-4217-9B4A-E4709AFF8D82}"/>
            </a:ext>
          </a:extLst>
        </xdr:cNvPr>
        <xdr:cNvSpPr/>
      </xdr:nvSpPr>
      <xdr:spPr>
        <a:xfrm>
          <a:off x="11487150" y="9884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AE08341D-4F65-4AB8-8E1E-12C71A1D6B59}"/>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4DA3D2D9-F80F-47BB-9185-333251CB6005}"/>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C84D4B72-EC24-4AE2-9126-ED3E05E86012}"/>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6A91C23A-C552-445E-AAFA-2BE6D0AB855F}"/>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83FBA628-E042-45DE-8ADC-775CB379C6E6}"/>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20" name="楕円 519">
          <a:extLst>
            <a:ext uri="{FF2B5EF4-FFF2-40B4-BE49-F238E27FC236}">
              <a16:creationId xmlns:a16="http://schemas.microsoft.com/office/drawing/2014/main" id="{1FF0DD5A-1DB8-4A13-883E-C8E94C7A89B0}"/>
            </a:ext>
          </a:extLst>
        </xdr:cNvPr>
        <xdr:cNvSpPr/>
      </xdr:nvSpPr>
      <xdr:spPr>
        <a:xfrm>
          <a:off x="14649450" y="99072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17797</xdr:rowOff>
    </xdr:from>
    <xdr:ext cx="405111" cy="259045"/>
    <xdr:sp macro="" textlink="">
      <xdr:nvSpPr>
        <xdr:cNvPr id="521" name="【学校施設】&#10;有形固定資産減価償却率該当値テキスト">
          <a:extLst>
            <a:ext uri="{FF2B5EF4-FFF2-40B4-BE49-F238E27FC236}">
              <a16:creationId xmlns:a16="http://schemas.microsoft.com/office/drawing/2014/main" id="{28C21FC6-973E-4DB3-85D2-C2B2B496A574}"/>
            </a:ext>
          </a:extLst>
        </xdr:cNvPr>
        <xdr:cNvSpPr txBox="1"/>
      </xdr:nvSpPr>
      <xdr:spPr>
        <a:xfrm>
          <a:off x="14744700" y="975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70358</xdr:rowOff>
    </xdr:from>
    <xdr:to>
      <xdr:col>81</xdr:col>
      <xdr:colOff>101600</xdr:colOff>
      <xdr:row>60</xdr:row>
      <xdr:rowOff>508</xdr:rowOff>
    </xdr:to>
    <xdr:sp macro="" textlink="">
      <xdr:nvSpPr>
        <xdr:cNvPr id="522" name="楕円 521">
          <a:extLst>
            <a:ext uri="{FF2B5EF4-FFF2-40B4-BE49-F238E27FC236}">
              <a16:creationId xmlns:a16="http://schemas.microsoft.com/office/drawing/2014/main" id="{596F9730-08AE-4F4F-8968-E18D3B3BCC8D}"/>
            </a:ext>
          </a:extLst>
        </xdr:cNvPr>
        <xdr:cNvSpPr/>
      </xdr:nvSpPr>
      <xdr:spPr>
        <a:xfrm>
          <a:off x="13887450" y="9811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121158</xdr:rowOff>
    </xdr:from>
    <xdr:to>
      <xdr:col>85</xdr:col>
      <xdr:colOff>127000</xdr:colOff>
      <xdr:row>60</xdr:row>
      <xdr:rowOff>45720</xdr:rowOff>
    </xdr:to>
    <xdr:cxnSp macro="">
      <xdr:nvCxnSpPr>
        <xdr:cNvPr id="523" name="直線コネクタ 522">
          <a:extLst>
            <a:ext uri="{FF2B5EF4-FFF2-40B4-BE49-F238E27FC236}">
              <a16:creationId xmlns:a16="http://schemas.microsoft.com/office/drawing/2014/main" id="{71E6BEF1-2C00-457B-BEA3-B77F49C239D6}"/>
            </a:ext>
          </a:extLst>
        </xdr:cNvPr>
        <xdr:cNvCxnSpPr/>
      </xdr:nvCxnSpPr>
      <xdr:spPr>
        <a:xfrm>
          <a:off x="13938250" y="9862058"/>
          <a:ext cx="762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145796</xdr:rowOff>
    </xdr:from>
    <xdr:to>
      <xdr:col>76</xdr:col>
      <xdr:colOff>165100</xdr:colOff>
      <xdr:row>59</xdr:row>
      <xdr:rowOff>75946</xdr:rowOff>
    </xdr:to>
    <xdr:sp macro="" textlink="">
      <xdr:nvSpPr>
        <xdr:cNvPr id="524" name="楕円 523">
          <a:extLst>
            <a:ext uri="{FF2B5EF4-FFF2-40B4-BE49-F238E27FC236}">
              <a16:creationId xmlns:a16="http://schemas.microsoft.com/office/drawing/2014/main" id="{BB09EB44-BC74-4E66-849F-1CB4A0CFE77F}"/>
            </a:ext>
          </a:extLst>
        </xdr:cNvPr>
        <xdr:cNvSpPr/>
      </xdr:nvSpPr>
      <xdr:spPr>
        <a:xfrm>
          <a:off x="13093700" y="9721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25146</xdr:rowOff>
    </xdr:from>
    <xdr:to>
      <xdr:col>81</xdr:col>
      <xdr:colOff>50800</xdr:colOff>
      <xdr:row>59</xdr:row>
      <xdr:rowOff>121158</xdr:rowOff>
    </xdr:to>
    <xdr:cxnSp macro="">
      <xdr:nvCxnSpPr>
        <xdr:cNvPr id="525" name="直線コネクタ 524">
          <a:extLst>
            <a:ext uri="{FF2B5EF4-FFF2-40B4-BE49-F238E27FC236}">
              <a16:creationId xmlns:a16="http://schemas.microsoft.com/office/drawing/2014/main" id="{D1C991F2-3041-448E-A0B9-46CC995B1B27}"/>
            </a:ext>
          </a:extLst>
        </xdr:cNvPr>
        <xdr:cNvCxnSpPr/>
      </xdr:nvCxnSpPr>
      <xdr:spPr>
        <a:xfrm>
          <a:off x="13144500" y="9766046"/>
          <a:ext cx="79375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49784</xdr:rowOff>
    </xdr:from>
    <xdr:to>
      <xdr:col>72</xdr:col>
      <xdr:colOff>38100</xdr:colOff>
      <xdr:row>58</xdr:row>
      <xdr:rowOff>151384</xdr:rowOff>
    </xdr:to>
    <xdr:sp macro="" textlink="">
      <xdr:nvSpPr>
        <xdr:cNvPr id="526" name="楕円 525">
          <a:extLst>
            <a:ext uri="{FF2B5EF4-FFF2-40B4-BE49-F238E27FC236}">
              <a16:creationId xmlns:a16="http://schemas.microsoft.com/office/drawing/2014/main" id="{40D56F44-7FD1-4175-B0C7-0C644136928F}"/>
            </a:ext>
          </a:extLst>
        </xdr:cNvPr>
        <xdr:cNvSpPr/>
      </xdr:nvSpPr>
      <xdr:spPr>
        <a:xfrm>
          <a:off x="12299950" y="96255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100584</xdr:rowOff>
    </xdr:from>
    <xdr:to>
      <xdr:col>76</xdr:col>
      <xdr:colOff>114300</xdr:colOff>
      <xdr:row>59</xdr:row>
      <xdr:rowOff>25146</xdr:rowOff>
    </xdr:to>
    <xdr:cxnSp macro="">
      <xdr:nvCxnSpPr>
        <xdr:cNvPr id="527" name="直線コネクタ 526">
          <a:extLst>
            <a:ext uri="{FF2B5EF4-FFF2-40B4-BE49-F238E27FC236}">
              <a16:creationId xmlns:a16="http://schemas.microsoft.com/office/drawing/2014/main" id="{96D54B1B-8A8C-4406-970C-77AA4E677477}"/>
            </a:ext>
          </a:extLst>
        </xdr:cNvPr>
        <xdr:cNvCxnSpPr/>
      </xdr:nvCxnSpPr>
      <xdr:spPr>
        <a:xfrm>
          <a:off x="12344400" y="9676384"/>
          <a:ext cx="8001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528" name="楕円 527">
          <a:extLst>
            <a:ext uri="{FF2B5EF4-FFF2-40B4-BE49-F238E27FC236}">
              <a16:creationId xmlns:a16="http://schemas.microsoft.com/office/drawing/2014/main" id="{55F622A4-367C-4878-95A0-F2272219AA63}"/>
            </a:ext>
          </a:extLst>
        </xdr:cNvPr>
        <xdr:cNvSpPr/>
      </xdr:nvSpPr>
      <xdr:spPr>
        <a:xfrm>
          <a:off x="11487150" y="9531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100584</xdr:rowOff>
    </xdr:to>
    <xdr:cxnSp macro="">
      <xdr:nvCxnSpPr>
        <xdr:cNvPr id="529" name="直線コネクタ 528">
          <a:extLst>
            <a:ext uri="{FF2B5EF4-FFF2-40B4-BE49-F238E27FC236}">
              <a16:creationId xmlns:a16="http://schemas.microsoft.com/office/drawing/2014/main" id="{853FA16F-8FA7-4843-BEC5-ADC8B7643313}"/>
            </a:ext>
          </a:extLst>
        </xdr:cNvPr>
        <xdr:cNvCxnSpPr/>
      </xdr:nvCxnSpPr>
      <xdr:spPr>
        <a:xfrm>
          <a:off x="11537950" y="9575800"/>
          <a:ext cx="80645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21353</xdr:rowOff>
    </xdr:from>
    <xdr:ext cx="405111" cy="259045"/>
    <xdr:sp macro="" textlink="">
      <xdr:nvSpPr>
        <xdr:cNvPr id="530" name="n_1aveValue【学校施設】&#10;有形固定資産減価償却率">
          <a:extLst>
            <a:ext uri="{FF2B5EF4-FFF2-40B4-BE49-F238E27FC236}">
              <a16:creationId xmlns:a16="http://schemas.microsoft.com/office/drawing/2014/main" id="{E4A6A59C-0176-4961-BE87-46712596F670}"/>
            </a:ext>
          </a:extLst>
        </xdr:cNvPr>
        <xdr:cNvSpPr txBox="1"/>
      </xdr:nvSpPr>
      <xdr:spPr>
        <a:xfrm>
          <a:off x="13742044" y="10092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31" name="n_2aveValue【学校施設】&#10;有形固定資産減価償却率">
          <a:extLst>
            <a:ext uri="{FF2B5EF4-FFF2-40B4-BE49-F238E27FC236}">
              <a16:creationId xmlns:a16="http://schemas.microsoft.com/office/drawing/2014/main" id="{8560D08F-144A-430C-929C-328E66C5374E}"/>
            </a:ext>
          </a:extLst>
        </xdr:cNvPr>
        <xdr:cNvSpPr txBox="1"/>
      </xdr:nvSpPr>
      <xdr:spPr>
        <a:xfrm>
          <a:off x="12960994" y="1007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532" name="n_3aveValue【学校施設】&#10;有形固定資産減価償却率">
          <a:extLst>
            <a:ext uri="{FF2B5EF4-FFF2-40B4-BE49-F238E27FC236}">
              <a16:creationId xmlns:a16="http://schemas.microsoft.com/office/drawing/2014/main" id="{D38B39B6-4E67-4A65-B1C3-72B01E86FC59}"/>
            </a:ext>
          </a:extLst>
        </xdr:cNvPr>
        <xdr:cNvSpPr txBox="1"/>
      </xdr:nvSpPr>
      <xdr:spPr>
        <a:xfrm>
          <a:off x="12167244" y="998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33" name="n_4aveValue【学校施設】&#10;有形固定資産減価償却率">
          <a:extLst>
            <a:ext uri="{FF2B5EF4-FFF2-40B4-BE49-F238E27FC236}">
              <a16:creationId xmlns:a16="http://schemas.microsoft.com/office/drawing/2014/main" id="{3CB9EF9E-0F16-4D97-A235-7F8248C1C474}"/>
            </a:ext>
          </a:extLst>
        </xdr:cNvPr>
        <xdr:cNvSpPr txBox="1"/>
      </xdr:nvSpPr>
      <xdr:spPr>
        <a:xfrm>
          <a:off x="1135444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17035</xdr:rowOff>
    </xdr:from>
    <xdr:ext cx="405111" cy="259045"/>
    <xdr:sp macro="" textlink="">
      <xdr:nvSpPr>
        <xdr:cNvPr id="534" name="n_1mainValue【学校施設】&#10;有形固定資産減価償却率">
          <a:extLst>
            <a:ext uri="{FF2B5EF4-FFF2-40B4-BE49-F238E27FC236}">
              <a16:creationId xmlns:a16="http://schemas.microsoft.com/office/drawing/2014/main" id="{38E043E1-E506-49DC-81C2-01F829111763}"/>
            </a:ext>
          </a:extLst>
        </xdr:cNvPr>
        <xdr:cNvSpPr txBox="1"/>
      </xdr:nvSpPr>
      <xdr:spPr>
        <a:xfrm>
          <a:off x="13742044" y="959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92473</xdr:rowOff>
    </xdr:from>
    <xdr:ext cx="405111" cy="259045"/>
    <xdr:sp macro="" textlink="">
      <xdr:nvSpPr>
        <xdr:cNvPr id="535" name="n_2mainValue【学校施設】&#10;有形固定資産減価償却率">
          <a:extLst>
            <a:ext uri="{FF2B5EF4-FFF2-40B4-BE49-F238E27FC236}">
              <a16:creationId xmlns:a16="http://schemas.microsoft.com/office/drawing/2014/main" id="{D302C61F-8684-4A53-8D8A-2D05DDF02072}"/>
            </a:ext>
          </a:extLst>
        </xdr:cNvPr>
        <xdr:cNvSpPr txBox="1"/>
      </xdr:nvSpPr>
      <xdr:spPr>
        <a:xfrm>
          <a:off x="12960994" y="950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536" name="n_3mainValue【学校施設】&#10;有形固定資産減価償却率">
          <a:extLst>
            <a:ext uri="{FF2B5EF4-FFF2-40B4-BE49-F238E27FC236}">
              <a16:creationId xmlns:a16="http://schemas.microsoft.com/office/drawing/2014/main" id="{6F4D16F9-4C8E-44F0-97C8-8ABFEF847521}"/>
            </a:ext>
          </a:extLst>
        </xdr:cNvPr>
        <xdr:cNvSpPr txBox="1"/>
      </xdr:nvSpPr>
      <xdr:spPr>
        <a:xfrm>
          <a:off x="12167244" y="941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537" name="n_4mainValue【学校施設】&#10;有形固定資産減価償却率">
          <a:extLst>
            <a:ext uri="{FF2B5EF4-FFF2-40B4-BE49-F238E27FC236}">
              <a16:creationId xmlns:a16="http://schemas.microsoft.com/office/drawing/2014/main" id="{4117C348-3DE1-4B85-A8CA-A7D83058530A}"/>
            </a:ext>
          </a:extLst>
        </xdr:cNvPr>
        <xdr:cNvSpPr txBox="1"/>
      </xdr:nvSpPr>
      <xdr:spPr>
        <a:xfrm>
          <a:off x="11354444"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6B17047C-5A37-43E5-B7E5-638D41BADEB1}"/>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9" name="正方形/長方形 538">
          <a:extLst>
            <a:ext uri="{FF2B5EF4-FFF2-40B4-BE49-F238E27FC236}">
              <a16:creationId xmlns:a16="http://schemas.microsoft.com/office/drawing/2014/main" id="{23FCD930-E959-4CDC-A0D5-26B22535FA64}"/>
            </a:ext>
          </a:extLst>
        </xdr:cNvPr>
        <xdr:cNvSpPr/>
      </xdr:nvSpPr>
      <xdr:spPr>
        <a:xfrm>
          <a:off x="169291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0" name="正方形/長方形 539">
          <a:extLst>
            <a:ext uri="{FF2B5EF4-FFF2-40B4-BE49-F238E27FC236}">
              <a16:creationId xmlns:a16="http://schemas.microsoft.com/office/drawing/2014/main" id="{FB4F8461-8EBF-4BAC-ADAC-C15525B7E585}"/>
            </a:ext>
          </a:extLst>
        </xdr:cNvPr>
        <xdr:cNvSpPr/>
      </xdr:nvSpPr>
      <xdr:spPr>
        <a:xfrm>
          <a:off x="169291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1" name="正方形/長方形 540">
          <a:extLst>
            <a:ext uri="{FF2B5EF4-FFF2-40B4-BE49-F238E27FC236}">
              <a16:creationId xmlns:a16="http://schemas.microsoft.com/office/drawing/2014/main" id="{13A03BD1-96A8-47D3-853A-A51FC58BE6DB}"/>
            </a:ext>
          </a:extLst>
        </xdr:cNvPr>
        <xdr:cNvSpPr/>
      </xdr:nvSpPr>
      <xdr:spPr>
        <a:xfrm>
          <a:off x="184086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2" name="正方形/長方形 541">
          <a:extLst>
            <a:ext uri="{FF2B5EF4-FFF2-40B4-BE49-F238E27FC236}">
              <a16:creationId xmlns:a16="http://schemas.microsoft.com/office/drawing/2014/main" id="{AC8D6430-29D2-43EA-A50E-9CD7CF644390}"/>
            </a:ext>
          </a:extLst>
        </xdr:cNvPr>
        <xdr:cNvSpPr/>
      </xdr:nvSpPr>
      <xdr:spPr>
        <a:xfrm>
          <a:off x="184086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a:extLst>
            <a:ext uri="{FF2B5EF4-FFF2-40B4-BE49-F238E27FC236}">
              <a16:creationId xmlns:a16="http://schemas.microsoft.com/office/drawing/2014/main" id="{10859840-28F0-4AB9-9836-A848B585A7C6}"/>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a:extLst>
            <a:ext uri="{FF2B5EF4-FFF2-40B4-BE49-F238E27FC236}">
              <a16:creationId xmlns:a16="http://schemas.microsoft.com/office/drawing/2014/main" id="{79BAFCC0-A392-4E57-A9EB-719B35C70A4E}"/>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a:extLst>
            <a:ext uri="{FF2B5EF4-FFF2-40B4-BE49-F238E27FC236}">
              <a16:creationId xmlns:a16="http://schemas.microsoft.com/office/drawing/2014/main" id="{D1C09B21-F20A-4F7A-BEEA-8C273E60B9D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a:extLst>
            <a:ext uri="{FF2B5EF4-FFF2-40B4-BE49-F238E27FC236}">
              <a16:creationId xmlns:a16="http://schemas.microsoft.com/office/drawing/2014/main" id="{A81AAFAF-3CD8-472C-B8BA-FB3117624A38}"/>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a:extLst>
            <a:ext uri="{FF2B5EF4-FFF2-40B4-BE49-F238E27FC236}">
              <a16:creationId xmlns:a16="http://schemas.microsoft.com/office/drawing/2014/main" id="{60706909-CFD4-481B-AC8E-C723F9461455}"/>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a:extLst>
            <a:ext uri="{FF2B5EF4-FFF2-40B4-BE49-F238E27FC236}">
              <a16:creationId xmlns:a16="http://schemas.microsoft.com/office/drawing/2014/main" id="{1FE1ED09-558B-4401-B4AF-732ABC587C2F}"/>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a:extLst>
            <a:ext uri="{FF2B5EF4-FFF2-40B4-BE49-F238E27FC236}">
              <a16:creationId xmlns:a16="http://schemas.microsoft.com/office/drawing/2014/main" id="{236C9F6D-D391-47DF-A9EB-2867D9AD069E}"/>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a:extLst>
            <a:ext uri="{FF2B5EF4-FFF2-40B4-BE49-F238E27FC236}">
              <a16:creationId xmlns:a16="http://schemas.microsoft.com/office/drawing/2014/main" id="{7BFC9C7E-BA45-446F-848F-A5B016E15E12}"/>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a:extLst>
            <a:ext uri="{FF2B5EF4-FFF2-40B4-BE49-F238E27FC236}">
              <a16:creationId xmlns:a16="http://schemas.microsoft.com/office/drawing/2014/main" id="{ADA52856-3037-4731-ACD0-3B65EC902E04}"/>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a:extLst>
            <a:ext uri="{FF2B5EF4-FFF2-40B4-BE49-F238E27FC236}">
              <a16:creationId xmlns:a16="http://schemas.microsoft.com/office/drawing/2014/main" id="{4224E1CF-534B-4EC5-A494-1CD5DB26FD74}"/>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a:extLst>
            <a:ext uri="{FF2B5EF4-FFF2-40B4-BE49-F238E27FC236}">
              <a16:creationId xmlns:a16="http://schemas.microsoft.com/office/drawing/2014/main" id="{81E61C9A-BC6F-41A7-8423-19E082B57D9A}"/>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a:extLst>
            <a:ext uri="{FF2B5EF4-FFF2-40B4-BE49-F238E27FC236}">
              <a16:creationId xmlns:a16="http://schemas.microsoft.com/office/drawing/2014/main" id="{7A25FC17-16D2-462C-AC70-51D5C0683E22}"/>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a:extLst>
            <a:ext uri="{FF2B5EF4-FFF2-40B4-BE49-F238E27FC236}">
              <a16:creationId xmlns:a16="http://schemas.microsoft.com/office/drawing/2014/main" id="{3024DA41-A312-45DF-8DFD-F37893F1DF8E}"/>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a:extLst>
            <a:ext uri="{FF2B5EF4-FFF2-40B4-BE49-F238E27FC236}">
              <a16:creationId xmlns:a16="http://schemas.microsoft.com/office/drawing/2014/main" id="{9673E433-7748-470B-AD68-C8617E078A60}"/>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a:extLst>
            <a:ext uri="{FF2B5EF4-FFF2-40B4-BE49-F238E27FC236}">
              <a16:creationId xmlns:a16="http://schemas.microsoft.com/office/drawing/2014/main" id="{A9BADE07-E9CA-4ABB-8EA0-741C62B58111}"/>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a:extLst>
            <a:ext uri="{FF2B5EF4-FFF2-40B4-BE49-F238E27FC236}">
              <a16:creationId xmlns:a16="http://schemas.microsoft.com/office/drawing/2014/main" id="{7BAA474D-CC08-4A79-9C98-E1C91B526AB7}"/>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8C10B8C0-4F00-419C-901F-410AD6E76F89}"/>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B7CBF222-05B6-411A-A3E1-0421D6261C4A}"/>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D9F0D165-C6EF-4C11-9511-0894955794F6}"/>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26126</xdr:rowOff>
    </xdr:from>
    <xdr:to>
      <xdr:col>116</xdr:col>
      <xdr:colOff>62864</xdr:colOff>
      <xdr:row>63</xdr:row>
      <xdr:rowOff>96338</xdr:rowOff>
    </xdr:to>
    <xdr:cxnSp macro="">
      <xdr:nvCxnSpPr>
        <xdr:cNvPr id="562" name="直線コネクタ 561">
          <a:extLst>
            <a:ext uri="{FF2B5EF4-FFF2-40B4-BE49-F238E27FC236}">
              <a16:creationId xmlns:a16="http://schemas.microsoft.com/office/drawing/2014/main" id="{DADE72F0-5007-46AF-926D-1258DB2FC5E2}"/>
            </a:ext>
          </a:extLst>
        </xdr:cNvPr>
        <xdr:cNvCxnSpPr/>
      </xdr:nvCxnSpPr>
      <xdr:spPr>
        <a:xfrm flipV="1">
          <a:off x="19949795" y="9271726"/>
          <a:ext cx="1269" cy="122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100165</xdr:rowOff>
    </xdr:from>
    <xdr:ext cx="469744" cy="259045"/>
    <xdr:sp macro="" textlink="">
      <xdr:nvSpPr>
        <xdr:cNvPr id="563" name="【学校施設】&#10;一人当たり面積最小値テキスト">
          <a:extLst>
            <a:ext uri="{FF2B5EF4-FFF2-40B4-BE49-F238E27FC236}">
              <a16:creationId xmlns:a16="http://schemas.microsoft.com/office/drawing/2014/main" id="{67D39D32-356F-44D5-914E-3DF50C242054}"/>
            </a:ext>
          </a:extLst>
        </xdr:cNvPr>
        <xdr:cNvSpPr txBox="1"/>
      </xdr:nvSpPr>
      <xdr:spPr>
        <a:xfrm>
          <a:off x="20002500" y="105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96338</xdr:rowOff>
    </xdr:from>
    <xdr:to>
      <xdr:col>116</xdr:col>
      <xdr:colOff>152400</xdr:colOff>
      <xdr:row>63</xdr:row>
      <xdr:rowOff>96338</xdr:rowOff>
    </xdr:to>
    <xdr:cxnSp macro="">
      <xdr:nvCxnSpPr>
        <xdr:cNvPr id="564" name="直線コネクタ 563">
          <a:extLst>
            <a:ext uri="{FF2B5EF4-FFF2-40B4-BE49-F238E27FC236}">
              <a16:creationId xmlns:a16="http://schemas.microsoft.com/office/drawing/2014/main" id="{725462F0-CDE5-4C2C-B9AE-3EFDF3093F28}"/>
            </a:ext>
          </a:extLst>
        </xdr:cNvPr>
        <xdr:cNvCxnSpPr/>
      </xdr:nvCxnSpPr>
      <xdr:spPr>
        <a:xfrm>
          <a:off x="19881850" y="10497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144253</xdr:rowOff>
    </xdr:from>
    <xdr:ext cx="469744" cy="259045"/>
    <xdr:sp macro="" textlink="">
      <xdr:nvSpPr>
        <xdr:cNvPr id="565" name="【学校施設】&#10;一人当たり面積最大値テキスト">
          <a:extLst>
            <a:ext uri="{FF2B5EF4-FFF2-40B4-BE49-F238E27FC236}">
              <a16:creationId xmlns:a16="http://schemas.microsoft.com/office/drawing/2014/main" id="{3F284E65-54FE-4B76-BD42-CF4F465FA7F5}"/>
            </a:ext>
          </a:extLst>
        </xdr:cNvPr>
        <xdr:cNvSpPr txBox="1"/>
      </xdr:nvSpPr>
      <xdr:spPr>
        <a:xfrm>
          <a:off x="20002500" y="905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26126</xdr:rowOff>
    </xdr:from>
    <xdr:to>
      <xdr:col>116</xdr:col>
      <xdr:colOff>152400</xdr:colOff>
      <xdr:row>56</xdr:row>
      <xdr:rowOff>26126</xdr:rowOff>
    </xdr:to>
    <xdr:cxnSp macro="">
      <xdr:nvCxnSpPr>
        <xdr:cNvPr id="566" name="直線コネクタ 565">
          <a:extLst>
            <a:ext uri="{FF2B5EF4-FFF2-40B4-BE49-F238E27FC236}">
              <a16:creationId xmlns:a16="http://schemas.microsoft.com/office/drawing/2014/main" id="{95ED2015-0D93-4E9E-A086-2E62E88D1D20}"/>
            </a:ext>
          </a:extLst>
        </xdr:cNvPr>
        <xdr:cNvCxnSpPr/>
      </xdr:nvCxnSpPr>
      <xdr:spPr>
        <a:xfrm>
          <a:off x="19881850" y="92717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169653</xdr:rowOff>
    </xdr:from>
    <xdr:ext cx="469744" cy="259045"/>
    <xdr:sp macro="" textlink="">
      <xdr:nvSpPr>
        <xdr:cNvPr id="567" name="【学校施設】&#10;一人当たり面積平均値テキスト">
          <a:extLst>
            <a:ext uri="{FF2B5EF4-FFF2-40B4-BE49-F238E27FC236}">
              <a16:creationId xmlns:a16="http://schemas.microsoft.com/office/drawing/2014/main" id="{C37CFC5C-2F4E-4DB5-941C-95F326F07DFA}"/>
            </a:ext>
          </a:extLst>
        </xdr:cNvPr>
        <xdr:cNvSpPr txBox="1"/>
      </xdr:nvSpPr>
      <xdr:spPr>
        <a:xfrm>
          <a:off x="20002500" y="9739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146776</xdr:rowOff>
    </xdr:from>
    <xdr:to>
      <xdr:col>116</xdr:col>
      <xdr:colOff>114300</xdr:colOff>
      <xdr:row>60</xdr:row>
      <xdr:rowOff>76926</xdr:rowOff>
    </xdr:to>
    <xdr:sp macro="" textlink="">
      <xdr:nvSpPr>
        <xdr:cNvPr id="568" name="フローチャート: 判断 567">
          <a:extLst>
            <a:ext uri="{FF2B5EF4-FFF2-40B4-BE49-F238E27FC236}">
              <a16:creationId xmlns:a16="http://schemas.microsoft.com/office/drawing/2014/main" id="{82CDC84D-0C96-4B57-9A8B-4FDF7717DF86}"/>
            </a:ext>
          </a:extLst>
        </xdr:cNvPr>
        <xdr:cNvSpPr/>
      </xdr:nvSpPr>
      <xdr:spPr>
        <a:xfrm>
          <a:off x="19900900" y="9887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569" name="フローチャート: 判断 568">
          <a:extLst>
            <a:ext uri="{FF2B5EF4-FFF2-40B4-BE49-F238E27FC236}">
              <a16:creationId xmlns:a16="http://schemas.microsoft.com/office/drawing/2014/main" id="{FDCEE9CE-1F0C-47C1-8BDA-D5689F4E69B3}"/>
            </a:ext>
          </a:extLst>
        </xdr:cNvPr>
        <xdr:cNvSpPr/>
      </xdr:nvSpPr>
      <xdr:spPr>
        <a:xfrm>
          <a:off x="19157950" y="98288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570" name="フローチャート: 判断 569">
          <a:extLst>
            <a:ext uri="{FF2B5EF4-FFF2-40B4-BE49-F238E27FC236}">
              <a16:creationId xmlns:a16="http://schemas.microsoft.com/office/drawing/2014/main" id="{324883B5-7E2E-4ACB-8453-E7AADDDE5BC7}"/>
            </a:ext>
          </a:extLst>
        </xdr:cNvPr>
        <xdr:cNvSpPr/>
      </xdr:nvSpPr>
      <xdr:spPr>
        <a:xfrm>
          <a:off x="18345150" y="983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35741</xdr:rowOff>
    </xdr:from>
    <xdr:to>
      <xdr:col>102</xdr:col>
      <xdr:colOff>165100</xdr:colOff>
      <xdr:row>59</xdr:row>
      <xdr:rowOff>137341</xdr:rowOff>
    </xdr:to>
    <xdr:sp macro="" textlink="">
      <xdr:nvSpPr>
        <xdr:cNvPr id="571" name="フローチャート: 判断 570">
          <a:extLst>
            <a:ext uri="{FF2B5EF4-FFF2-40B4-BE49-F238E27FC236}">
              <a16:creationId xmlns:a16="http://schemas.microsoft.com/office/drawing/2014/main" id="{D98B961D-4D70-447B-876A-53C283AEAE27}"/>
            </a:ext>
          </a:extLst>
        </xdr:cNvPr>
        <xdr:cNvSpPr/>
      </xdr:nvSpPr>
      <xdr:spPr>
        <a:xfrm>
          <a:off x="17551400" y="977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141877</xdr:rowOff>
    </xdr:from>
    <xdr:to>
      <xdr:col>98</xdr:col>
      <xdr:colOff>38100</xdr:colOff>
      <xdr:row>59</xdr:row>
      <xdr:rowOff>72027</xdr:rowOff>
    </xdr:to>
    <xdr:sp macro="" textlink="">
      <xdr:nvSpPr>
        <xdr:cNvPr id="572" name="フローチャート: 判断 571">
          <a:extLst>
            <a:ext uri="{FF2B5EF4-FFF2-40B4-BE49-F238E27FC236}">
              <a16:creationId xmlns:a16="http://schemas.microsoft.com/office/drawing/2014/main" id="{7396C13E-FCFA-4875-9D5B-8BD827F7E95B}"/>
            </a:ext>
          </a:extLst>
        </xdr:cNvPr>
        <xdr:cNvSpPr/>
      </xdr:nvSpPr>
      <xdr:spPr>
        <a:xfrm>
          <a:off x="16757650" y="97176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37C389FC-9012-4269-964A-BA70F3B39298}"/>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8A6FCC77-DE97-4A68-9796-D9837E25E20E}"/>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127A3279-2302-475A-9B27-519230BC3C7A}"/>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3C2DF620-FA32-4F37-AC0C-327ABD675094}"/>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3D04AFBD-1B71-437A-8561-4CFC48424550}"/>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125549</xdr:rowOff>
    </xdr:from>
    <xdr:to>
      <xdr:col>116</xdr:col>
      <xdr:colOff>114300</xdr:colOff>
      <xdr:row>61</xdr:row>
      <xdr:rowOff>55699</xdr:rowOff>
    </xdr:to>
    <xdr:sp macro="" textlink="">
      <xdr:nvSpPr>
        <xdr:cNvPr id="578" name="楕円 577">
          <a:extLst>
            <a:ext uri="{FF2B5EF4-FFF2-40B4-BE49-F238E27FC236}">
              <a16:creationId xmlns:a16="http://schemas.microsoft.com/office/drawing/2014/main" id="{AA5639F0-D529-4E4F-B270-31438501F0E2}"/>
            </a:ext>
          </a:extLst>
        </xdr:cNvPr>
        <xdr:cNvSpPr/>
      </xdr:nvSpPr>
      <xdr:spPr>
        <a:xfrm>
          <a:off x="19900900" y="100315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103976</xdr:rowOff>
    </xdr:from>
    <xdr:ext cx="469744" cy="259045"/>
    <xdr:sp macro="" textlink="">
      <xdr:nvSpPr>
        <xdr:cNvPr id="579" name="【学校施設】&#10;一人当たり面積該当値テキスト">
          <a:extLst>
            <a:ext uri="{FF2B5EF4-FFF2-40B4-BE49-F238E27FC236}">
              <a16:creationId xmlns:a16="http://schemas.microsoft.com/office/drawing/2014/main" id="{6EDEE9AB-822B-48F3-A70E-799AF1D77666}"/>
            </a:ext>
          </a:extLst>
        </xdr:cNvPr>
        <xdr:cNvSpPr txBox="1"/>
      </xdr:nvSpPr>
      <xdr:spPr>
        <a:xfrm>
          <a:off x="20002500" y="100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141877</xdr:rowOff>
    </xdr:from>
    <xdr:to>
      <xdr:col>112</xdr:col>
      <xdr:colOff>38100</xdr:colOff>
      <xdr:row>61</xdr:row>
      <xdr:rowOff>72027</xdr:rowOff>
    </xdr:to>
    <xdr:sp macro="" textlink="">
      <xdr:nvSpPr>
        <xdr:cNvPr id="580" name="楕円 579">
          <a:extLst>
            <a:ext uri="{FF2B5EF4-FFF2-40B4-BE49-F238E27FC236}">
              <a16:creationId xmlns:a16="http://schemas.microsoft.com/office/drawing/2014/main" id="{F6C285F2-5015-4C65-AF8B-2E4735E40FDB}"/>
            </a:ext>
          </a:extLst>
        </xdr:cNvPr>
        <xdr:cNvSpPr/>
      </xdr:nvSpPr>
      <xdr:spPr>
        <a:xfrm>
          <a:off x="19157950" y="100478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4899</xdr:rowOff>
    </xdr:from>
    <xdr:to>
      <xdr:col>116</xdr:col>
      <xdr:colOff>63500</xdr:colOff>
      <xdr:row>61</xdr:row>
      <xdr:rowOff>21227</xdr:rowOff>
    </xdr:to>
    <xdr:cxnSp macro="">
      <xdr:nvCxnSpPr>
        <xdr:cNvPr id="581" name="直線コネクタ 580">
          <a:extLst>
            <a:ext uri="{FF2B5EF4-FFF2-40B4-BE49-F238E27FC236}">
              <a16:creationId xmlns:a16="http://schemas.microsoft.com/office/drawing/2014/main" id="{6DCEB961-1E3E-471B-ADDA-B33F1CEE09C4}"/>
            </a:ext>
          </a:extLst>
        </xdr:cNvPr>
        <xdr:cNvCxnSpPr/>
      </xdr:nvCxnSpPr>
      <xdr:spPr>
        <a:xfrm flipV="1">
          <a:off x="19202400" y="10075999"/>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582" name="楕円 581">
          <a:extLst>
            <a:ext uri="{FF2B5EF4-FFF2-40B4-BE49-F238E27FC236}">
              <a16:creationId xmlns:a16="http://schemas.microsoft.com/office/drawing/2014/main" id="{9D3ED63B-414A-49DA-8C54-BE7CEA0F763C}"/>
            </a:ext>
          </a:extLst>
        </xdr:cNvPr>
        <xdr:cNvSpPr/>
      </xdr:nvSpPr>
      <xdr:spPr>
        <a:xfrm>
          <a:off x="18345150" y="10060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21227</xdr:rowOff>
    </xdr:from>
    <xdr:to>
      <xdr:col>111</xdr:col>
      <xdr:colOff>177800</xdr:colOff>
      <xdr:row>61</xdr:row>
      <xdr:rowOff>34290</xdr:rowOff>
    </xdr:to>
    <xdr:cxnSp macro="">
      <xdr:nvCxnSpPr>
        <xdr:cNvPr id="583" name="直線コネクタ 582">
          <a:extLst>
            <a:ext uri="{FF2B5EF4-FFF2-40B4-BE49-F238E27FC236}">
              <a16:creationId xmlns:a16="http://schemas.microsoft.com/office/drawing/2014/main" id="{A6B53175-1CA3-4E88-92BB-1DCAD8D4424C}"/>
            </a:ext>
          </a:extLst>
        </xdr:cNvPr>
        <xdr:cNvCxnSpPr/>
      </xdr:nvCxnSpPr>
      <xdr:spPr>
        <a:xfrm flipV="1">
          <a:off x="18395950" y="10092327"/>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171269</xdr:rowOff>
    </xdr:from>
    <xdr:to>
      <xdr:col>102</xdr:col>
      <xdr:colOff>165100</xdr:colOff>
      <xdr:row>61</xdr:row>
      <xdr:rowOff>101419</xdr:rowOff>
    </xdr:to>
    <xdr:sp macro="" textlink="">
      <xdr:nvSpPr>
        <xdr:cNvPr id="584" name="楕円 583">
          <a:extLst>
            <a:ext uri="{FF2B5EF4-FFF2-40B4-BE49-F238E27FC236}">
              <a16:creationId xmlns:a16="http://schemas.microsoft.com/office/drawing/2014/main" id="{B423B9BA-9325-4E30-B9A6-9FB5448E94B9}"/>
            </a:ext>
          </a:extLst>
        </xdr:cNvPr>
        <xdr:cNvSpPr/>
      </xdr:nvSpPr>
      <xdr:spPr>
        <a:xfrm>
          <a:off x="17551400" y="100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50619</xdr:rowOff>
    </xdr:to>
    <xdr:cxnSp macro="">
      <xdr:nvCxnSpPr>
        <xdr:cNvPr id="585" name="直線コネクタ 584">
          <a:extLst>
            <a:ext uri="{FF2B5EF4-FFF2-40B4-BE49-F238E27FC236}">
              <a16:creationId xmlns:a16="http://schemas.microsoft.com/office/drawing/2014/main" id="{14A642B3-8D4B-404E-9E92-5383075DC9F2}"/>
            </a:ext>
          </a:extLst>
        </xdr:cNvPr>
        <xdr:cNvCxnSpPr/>
      </xdr:nvCxnSpPr>
      <xdr:spPr>
        <a:xfrm flipV="1">
          <a:off x="17602200" y="10105390"/>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16147</xdr:rowOff>
    </xdr:from>
    <xdr:to>
      <xdr:col>98</xdr:col>
      <xdr:colOff>38100</xdr:colOff>
      <xdr:row>61</xdr:row>
      <xdr:rowOff>117747</xdr:rowOff>
    </xdr:to>
    <xdr:sp macro="" textlink="">
      <xdr:nvSpPr>
        <xdr:cNvPr id="586" name="楕円 585">
          <a:extLst>
            <a:ext uri="{FF2B5EF4-FFF2-40B4-BE49-F238E27FC236}">
              <a16:creationId xmlns:a16="http://schemas.microsoft.com/office/drawing/2014/main" id="{B05D3717-4079-4F9E-8E2A-8AF8FB6F07C9}"/>
            </a:ext>
          </a:extLst>
        </xdr:cNvPr>
        <xdr:cNvSpPr/>
      </xdr:nvSpPr>
      <xdr:spPr>
        <a:xfrm>
          <a:off x="16757650" y="100872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50619</xdr:rowOff>
    </xdr:from>
    <xdr:to>
      <xdr:col>102</xdr:col>
      <xdr:colOff>114300</xdr:colOff>
      <xdr:row>61</xdr:row>
      <xdr:rowOff>66947</xdr:rowOff>
    </xdr:to>
    <xdr:cxnSp macro="">
      <xdr:nvCxnSpPr>
        <xdr:cNvPr id="587" name="直線コネクタ 586">
          <a:extLst>
            <a:ext uri="{FF2B5EF4-FFF2-40B4-BE49-F238E27FC236}">
              <a16:creationId xmlns:a16="http://schemas.microsoft.com/office/drawing/2014/main" id="{852873C2-DF3E-4A3F-AF11-422BB224318C}"/>
            </a:ext>
          </a:extLst>
        </xdr:cNvPr>
        <xdr:cNvCxnSpPr/>
      </xdr:nvCxnSpPr>
      <xdr:spPr>
        <a:xfrm flipV="1">
          <a:off x="16802100" y="10121719"/>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588" name="n_1aveValue【学校施設】&#10;一人当たり面積">
          <a:extLst>
            <a:ext uri="{FF2B5EF4-FFF2-40B4-BE49-F238E27FC236}">
              <a16:creationId xmlns:a16="http://schemas.microsoft.com/office/drawing/2014/main" id="{1C9AE628-1BA4-4932-BEDB-8DD1F21199F3}"/>
            </a:ext>
          </a:extLst>
        </xdr:cNvPr>
        <xdr:cNvSpPr txBox="1"/>
      </xdr:nvSpPr>
      <xdr:spPr>
        <a:xfrm>
          <a:off x="18980227" y="96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589" name="n_2aveValue【学校施設】&#10;一人当たり面積">
          <a:extLst>
            <a:ext uri="{FF2B5EF4-FFF2-40B4-BE49-F238E27FC236}">
              <a16:creationId xmlns:a16="http://schemas.microsoft.com/office/drawing/2014/main" id="{5874BD95-8360-4C30-B7D0-02344C1C201E}"/>
            </a:ext>
          </a:extLst>
        </xdr:cNvPr>
        <xdr:cNvSpPr txBox="1"/>
      </xdr:nvSpPr>
      <xdr:spPr>
        <a:xfrm>
          <a:off x="18180127" y="962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153868</xdr:rowOff>
    </xdr:from>
    <xdr:ext cx="469744" cy="259045"/>
    <xdr:sp macro="" textlink="">
      <xdr:nvSpPr>
        <xdr:cNvPr id="590" name="n_3aveValue【学校施設】&#10;一人当たり面積">
          <a:extLst>
            <a:ext uri="{FF2B5EF4-FFF2-40B4-BE49-F238E27FC236}">
              <a16:creationId xmlns:a16="http://schemas.microsoft.com/office/drawing/2014/main" id="{0E9AA8F4-6E2F-4DAF-A869-9991121E4608}"/>
            </a:ext>
          </a:extLst>
        </xdr:cNvPr>
        <xdr:cNvSpPr txBox="1"/>
      </xdr:nvSpPr>
      <xdr:spPr>
        <a:xfrm>
          <a:off x="17386377" y="956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88554</xdr:rowOff>
    </xdr:from>
    <xdr:ext cx="469744" cy="259045"/>
    <xdr:sp macro="" textlink="">
      <xdr:nvSpPr>
        <xdr:cNvPr id="591" name="n_4aveValue【学校施設】&#10;一人当たり面積">
          <a:extLst>
            <a:ext uri="{FF2B5EF4-FFF2-40B4-BE49-F238E27FC236}">
              <a16:creationId xmlns:a16="http://schemas.microsoft.com/office/drawing/2014/main" id="{FB937BF8-E7D5-44BF-8D10-1D3EDCEC31F0}"/>
            </a:ext>
          </a:extLst>
        </xdr:cNvPr>
        <xdr:cNvSpPr txBox="1"/>
      </xdr:nvSpPr>
      <xdr:spPr>
        <a:xfrm>
          <a:off x="16592627" y="949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63154</xdr:rowOff>
    </xdr:from>
    <xdr:ext cx="469744" cy="259045"/>
    <xdr:sp macro="" textlink="">
      <xdr:nvSpPr>
        <xdr:cNvPr id="592" name="n_1mainValue【学校施設】&#10;一人当たり面積">
          <a:extLst>
            <a:ext uri="{FF2B5EF4-FFF2-40B4-BE49-F238E27FC236}">
              <a16:creationId xmlns:a16="http://schemas.microsoft.com/office/drawing/2014/main" id="{93267307-072F-42BC-87D8-B9D0A0432DB6}"/>
            </a:ext>
          </a:extLst>
        </xdr:cNvPr>
        <xdr:cNvSpPr txBox="1"/>
      </xdr:nvSpPr>
      <xdr:spPr>
        <a:xfrm>
          <a:off x="18980227" y="1013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593" name="n_2mainValue【学校施設】&#10;一人当たり面積">
          <a:extLst>
            <a:ext uri="{FF2B5EF4-FFF2-40B4-BE49-F238E27FC236}">
              <a16:creationId xmlns:a16="http://schemas.microsoft.com/office/drawing/2014/main" id="{A1F049E0-A696-4D1B-9C2D-7AA04095D822}"/>
            </a:ext>
          </a:extLst>
        </xdr:cNvPr>
        <xdr:cNvSpPr txBox="1"/>
      </xdr:nvSpPr>
      <xdr:spPr>
        <a:xfrm>
          <a:off x="18180127" y="101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92546</xdr:rowOff>
    </xdr:from>
    <xdr:ext cx="469744" cy="259045"/>
    <xdr:sp macro="" textlink="">
      <xdr:nvSpPr>
        <xdr:cNvPr id="594" name="n_3mainValue【学校施設】&#10;一人当たり面積">
          <a:extLst>
            <a:ext uri="{FF2B5EF4-FFF2-40B4-BE49-F238E27FC236}">
              <a16:creationId xmlns:a16="http://schemas.microsoft.com/office/drawing/2014/main" id="{55FF429C-22A9-4D15-9383-35F07FA8E408}"/>
            </a:ext>
          </a:extLst>
        </xdr:cNvPr>
        <xdr:cNvSpPr txBox="1"/>
      </xdr:nvSpPr>
      <xdr:spPr>
        <a:xfrm>
          <a:off x="17386377" y="1016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108874</xdr:rowOff>
    </xdr:from>
    <xdr:ext cx="469744" cy="259045"/>
    <xdr:sp macro="" textlink="">
      <xdr:nvSpPr>
        <xdr:cNvPr id="595" name="n_4mainValue【学校施設】&#10;一人当たり面積">
          <a:extLst>
            <a:ext uri="{FF2B5EF4-FFF2-40B4-BE49-F238E27FC236}">
              <a16:creationId xmlns:a16="http://schemas.microsoft.com/office/drawing/2014/main" id="{8BD99BF7-2EF5-4924-800E-F4253E265E16}"/>
            </a:ext>
          </a:extLst>
        </xdr:cNvPr>
        <xdr:cNvSpPr txBox="1"/>
      </xdr:nvSpPr>
      <xdr:spPr>
        <a:xfrm>
          <a:off x="16592627" y="1017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F8DA8DD0-5081-40C3-8AF7-D8317DBA406A}"/>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7" name="正方形/長方形 596">
          <a:extLst>
            <a:ext uri="{FF2B5EF4-FFF2-40B4-BE49-F238E27FC236}">
              <a16:creationId xmlns:a16="http://schemas.microsoft.com/office/drawing/2014/main" id="{8272AE8D-FCBB-4A59-B7F1-B48CBD7296DA}"/>
            </a:ext>
          </a:extLst>
        </xdr:cNvPr>
        <xdr:cNvSpPr/>
      </xdr:nvSpPr>
      <xdr:spPr>
        <a:xfrm>
          <a:off x="11658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8" name="正方形/長方形 597">
          <a:extLst>
            <a:ext uri="{FF2B5EF4-FFF2-40B4-BE49-F238E27FC236}">
              <a16:creationId xmlns:a16="http://schemas.microsoft.com/office/drawing/2014/main" id="{11FC6418-F7A5-412F-8352-4F2A56B0223B}"/>
            </a:ext>
          </a:extLst>
        </xdr:cNvPr>
        <xdr:cNvSpPr/>
      </xdr:nvSpPr>
      <xdr:spPr>
        <a:xfrm>
          <a:off x="11658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9" name="正方形/長方形 598">
          <a:extLst>
            <a:ext uri="{FF2B5EF4-FFF2-40B4-BE49-F238E27FC236}">
              <a16:creationId xmlns:a16="http://schemas.microsoft.com/office/drawing/2014/main" id="{E201FF5E-B12F-4568-8696-3E7D983FF177}"/>
            </a:ext>
          </a:extLst>
        </xdr:cNvPr>
        <xdr:cNvSpPr/>
      </xdr:nvSpPr>
      <xdr:spPr>
        <a:xfrm>
          <a:off x="13157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0" name="正方形/長方形 599">
          <a:extLst>
            <a:ext uri="{FF2B5EF4-FFF2-40B4-BE49-F238E27FC236}">
              <a16:creationId xmlns:a16="http://schemas.microsoft.com/office/drawing/2014/main" id="{B5B7FB71-8985-482A-B0F7-E592978D4DB3}"/>
            </a:ext>
          </a:extLst>
        </xdr:cNvPr>
        <xdr:cNvSpPr/>
      </xdr:nvSpPr>
      <xdr:spPr>
        <a:xfrm>
          <a:off x="13157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99DDF388-4EDD-40D8-9FEC-A90FA71B414B}"/>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2FA977B1-FAC1-4988-8008-80DC2ACE9854}"/>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A5F93EC3-77AF-41D8-831B-1D019607233A}"/>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C6D90D72-361F-4715-94F4-CFFF6A1F7B94}"/>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641C4AA0-3518-40A9-8C7F-EA713B52E05E}"/>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33C319AA-1388-44E7-9D5A-27BBF9297DCB}"/>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A628E51D-4D2B-46DD-A2A7-E559A59E89A7}"/>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C62CBF59-E750-4FA5-83F3-0B7176832C0F}"/>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8C2DA641-F1E3-44AA-8C61-1A0FF838DB58}"/>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65FE44C8-EBEB-440D-9F32-FB0FC4EC6196}"/>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9D6CEAA7-0455-4D20-B07C-52E63610CDFC}"/>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2B40033F-7298-4F61-ACA4-E214813F6277}"/>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6F77FD23-6E26-4AEF-96EF-E73D3BDC7DD2}"/>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D9D769E9-4716-4129-AF4A-74BECD4F5B8F}"/>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2EE74B46-6C41-4404-992C-2E550530EBDF}"/>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53B86118-C0D9-4D22-B387-E48FA34552B0}"/>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4036FFDD-8DB7-479E-9BA7-72288C08C7A6}"/>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a:extLst>
            <a:ext uri="{FF2B5EF4-FFF2-40B4-BE49-F238E27FC236}">
              <a16:creationId xmlns:a16="http://schemas.microsoft.com/office/drawing/2014/main" id="{B8B12C1C-3A28-4864-8CC9-D13A2DDA5938}"/>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121376</xdr:rowOff>
    </xdr:from>
    <xdr:to>
      <xdr:col>85</xdr:col>
      <xdr:colOff>126364</xdr:colOff>
      <xdr:row>86</xdr:row>
      <xdr:rowOff>167095</xdr:rowOff>
    </xdr:to>
    <xdr:cxnSp macro="">
      <xdr:nvCxnSpPr>
        <xdr:cNvPr id="619" name="直線コネクタ 618">
          <a:extLst>
            <a:ext uri="{FF2B5EF4-FFF2-40B4-BE49-F238E27FC236}">
              <a16:creationId xmlns:a16="http://schemas.microsoft.com/office/drawing/2014/main" id="{FEE3FD05-6BCF-462B-88BC-8BCA3549C82C}"/>
            </a:ext>
          </a:extLst>
        </xdr:cNvPr>
        <xdr:cNvCxnSpPr/>
      </xdr:nvCxnSpPr>
      <xdr:spPr>
        <a:xfrm flipV="1">
          <a:off x="14698345" y="12834076"/>
          <a:ext cx="1269"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170922</xdr:rowOff>
    </xdr:from>
    <xdr:ext cx="405111" cy="259045"/>
    <xdr:sp macro="" textlink="">
      <xdr:nvSpPr>
        <xdr:cNvPr id="620" name="【図書館】&#10;有形固定資産減価償却率最小値テキスト">
          <a:extLst>
            <a:ext uri="{FF2B5EF4-FFF2-40B4-BE49-F238E27FC236}">
              <a16:creationId xmlns:a16="http://schemas.microsoft.com/office/drawing/2014/main" id="{238D7057-95A1-4D9A-9EF3-8280A903B3F6}"/>
            </a:ext>
          </a:extLst>
        </xdr:cNvPr>
        <xdr:cNvSpPr txBox="1"/>
      </xdr:nvSpPr>
      <xdr:spPr>
        <a:xfrm>
          <a:off x="14744700" y="1436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21" name="直線コネクタ 620">
          <a:extLst>
            <a:ext uri="{FF2B5EF4-FFF2-40B4-BE49-F238E27FC236}">
              <a16:creationId xmlns:a16="http://schemas.microsoft.com/office/drawing/2014/main" id="{0F537229-4045-4C72-BDC1-2F9AF7477C05}"/>
            </a:ext>
          </a:extLst>
        </xdr:cNvPr>
        <xdr:cNvCxnSpPr/>
      </xdr:nvCxnSpPr>
      <xdr:spPr>
        <a:xfrm>
          <a:off x="14611350" y="14365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68053</xdr:rowOff>
    </xdr:from>
    <xdr:ext cx="340478" cy="259045"/>
    <xdr:sp macro="" textlink="">
      <xdr:nvSpPr>
        <xdr:cNvPr id="622" name="【図書館】&#10;有形固定資産減価償却率最大値テキスト">
          <a:extLst>
            <a:ext uri="{FF2B5EF4-FFF2-40B4-BE49-F238E27FC236}">
              <a16:creationId xmlns:a16="http://schemas.microsoft.com/office/drawing/2014/main" id="{C69AA3E9-CC7A-46C4-8912-5797A8C4BF24}"/>
            </a:ext>
          </a:extLst>
        </xdr:cNvPr>
        <xdr:cNvSpPr txBox="1"/>
      </xdr:nvSpPr>
      <xdr:spPr>
        <a:xfrm>
          <a:off x="14744700" y="126156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121376</xdr:rowOff>
    </xdr:from>
    <xdr:to>
      <xdr:col>86</xdr:col>
      <xdr:colOff>25400</xdr:colOff>
      <xdr:row>77</xdr:row>
      <xdr:rowOff>121376</xdr:rowOff>
    </xdr:to>
    <xdr:cxnSp macro="">
      <xdr:nvCxnSpPr>
        <xdr:cNvPr id="623" name="直線コネクタ 622">
          <a:extLst>
            <a:ext uri="{FF2B5EF4-FFF2-40B4-BE49-F238E27FC236}">
              <a16:creationId xmlns:a16="http://schemas.microsoft.com/office/drawing/2014/main" id="{135A81FF-FF53-42D7-AC81-084FABE75637}"/>
            </a:ext>
          </a:extLst>
        </xdr:cNvPr>
        <xdr:cNvCxnSpPr/>
      </xdr:nvCxnSpPr>
      <xdr:spPr>
        <a:xfrm>
          <a:off x="14611350" y="12834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157134</xdr:rowOff>
    </xdr:from>
    <xdr:ext cx="405111" cy="259045"/>
    <xdr:sp macro="" textlink="">
      <xdr:nvSpPr>
        <xdr:cNvPr id="624" name="【図書館】&#10;有形固定資産減価償却率平均値テキスト">
          <a:extLst>
            <a:ext uri="{FF2B5EF4-FFF2-40B4-BE49-F238E27FC236}">
              <a16:creationId xmlns:a16="http://schemas.microsoft.com/office/drawing/2014/main" id="{DB9A364F-6BFF-4BCA-9641-4958EE5CEDA7}"/>
            </a:ext>
          </a:extLst>
        </xdr:cNvPr>
        <xdr:cNvSpPr txBox="1"/>
      </xdr:nvSpPr>
      <xdr:spPr>
        <a:xfrm>
          <a:off x="14744700" y="13200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25" name="フローチャート: 判断 624">
          <a:extLst>
            <a:ext uri="{FF2B5EF4-FFF2-40B4-BE49-F238E27FC236}">
              <a16:creationId xmlns:a16="http://schemas.microsoft.com/office/drawing/2014/main" id="{768C5814-0F0B-40AE-B4E0-D7AC99C96495}"/>
            </a:ext>
          </a:extLst>
        </xdr:cNvPr>
        <xdr:cNvSpPr/>
      </xdr:nvSpPr>
      <xdr:spPr>
        <a:xfrm>
          <a:off x="14649450" y="133422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124461</xdr:rowOff>
    </xdr:from>
    <xdr:to>
      <xdr:col>81</xdr:col>
      <xdr:colOff>101600</xdr:colOff>
      <xdr:row>81</xdr:row>
      <xdr:rowOff>54611</xdr:rowOff>
    </xdr:to>
    <xdr:sp macro="" textlink="">
      <xdr:nvSpPr>
        <xdr:cNvPr id="626" name="フローチャート: 判断 625">
          <a:extLst>
            <a:ext uri="{FF2B5EF4-FFF2-40B4-BE49-F238E27FC236}">
              <a16:creationId xmlns:a16="http://schemas.microsoft.com/office/drawing/2014/main" id="{050746D6-052D-4D8B-8C8B-F5DA6D9E3BA8}"/>
            </a:ext>
          </a:extLst>
        </xdr:cNvPr>
        <xdr:cNvSpPr/>
      </xdr:nvSpPr>
      <xdr:spPr>
        <a:xfrm>
          <a:off x="13887450" y="133324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627" name="フローチャート: 判断 626">
          <a:extLst>
            <a:ext uri="{FF2B5EF4-FFF2-40B4-BE49-F238E27FC236}">
              <a16:creationId xmlns:a16="http://schemas.microsoft.com/office/drawing/2014/main" id="{237C5B2F-29CA-450E-AE38-BF14D229B68A}"/>
            </a:ext>
          </a:extLst>
        </xdr:cNvPr>
        <xdr:cNvSpPr/>
      </xdr:nvSpPr>
      <xdr:spPr>
        <a:xfrm>
          <a:off x="13093700" y="137967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83638</xdr:rowOff>
    </xdr:from>
    <xdr:to>
      <xdr:col>72</xdr:col>
      <xdr:colOff>38100</xdr:colOff>
      <xdr:row>83</xdr:row>
      <xdr:rowOff>13788</xdr:rowOff>
    </xdr:to>
    <xdr:sp macro="" textlink="">
      <xdr:nvSpPr>
        <xdr:cNvPr id="628" name="フローチャート: 判断 627">
          <a:extLst>
            <a:ext uri="{FF2B5EF4-FFF2-40B4-BE49-F238E27FC236}">
              <a16:creationId xmlns:a16="http://schemas.microsoft.com/office/drawing/2014/main" id="{101926A8-433B-43EF-97F8-6C3AFBE434E2}"/>
            </a:ext>
          </a:extLst>
        </xdr:cNvPr>
        <xdr:cNvSpPr/>
      </xdr:nvSpPr>
      <xdr:spPr>
        <a:xfrm>
          <a:off x="12299950" y="136218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109764</xdr:rowOff>
    </xdr:from>
    <xdr:to>
      <xdr:col>67</xdr:col>
      <xdr:colOff>101600</xdr:colOff>
      <xdr:row>83</xdr:row>
      <xdr:rowOff>39914</xdr:rowOff>
    </xdr:to>
    <xdr:sp macro="" textlink="">
      <xdr:nvSpPr>
        <xdr:cNvPr id="629" name="フローチャート: 判断 628">
          <a:extLst>
            <a:ext uri="{FF2B5EF4-FFF2-40B4-BE49-F238E27FC236}">
              <a16:creationId xmlns:a16="http://schemas.microsoft.com/office/drawing/2014/main" id="{F8D94D7D-0DA4-4D90-A3F1-8CA0995DB902}"/>
            </a:ext>
          </a:extLst>
        </xdr:cNvPr>
        <xdr:cNvSpPr/>
      </xdr:nvSpPr>
      <xdr:spPr>
        <a:xfrm>
          <a:off x="11487150" y="13647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194CCDF8-48A4-470D-87BA-136EF475DBF5}"/>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5B9F2396-54F3-46E9-91D8-948BF63D451E}"/>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BCC6AB64-0DB5-4AC8-B408-AC113000281D}"/>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72060189-A97C-4CE3-9578-1EF8E0BEF487}"/>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67B03F32-B90F-49E4-8A44-38CA4BDC2E93}"/>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88537</xdr:rowOff>
    </xdr:from>
    <xdr:to>
      <xdr:col>85</xdr:col>
      <xdr:colOff>177800</xdr:colOff>
      <xdr:row>87</xdr:row>
      <xdr:rowOff>18687</xdr:rowOff>
    </xdr:to>
    <xdr:sp macro="" textlink="">
      <xdr:nvSpPr>
        <xdr:cNvPr id="635" name="楕円 634">
          <a:extLst>
            <a:ext uri="{FF2B5EF4-FFF2-40B4-BE49-F238E27FC236}">
              <a16:creationId xmlns:a16="http://schemas.microsoft.com/office/drawing/2014/main" id="{E0564CB9-C512-410A-8960-E31498067F9F}"/>
            </a:ext>
          </a:extLst>
        </xdr:cNvPr>
        <xdr:cNvSpPr/>
      </xdr:nvSpPr>
      <xdr:spPr>
        <a:xfrm>
          <a:off x="14649450" y="142871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86</xdr:row>
      <xdr:rowOff>3464</xdr:rowOff>
    </xdr:from>
    <xdr:ext cx="405111" cy="259045"/>
    <xdr:sp macro="" textlink="">
      <xdr:nvSpPr>
        <xdr:cNvPr id="636" name="【図書館】&#10;有形固定資産減価償却率該当値テキスト">
          <a:extLst>
            <a:ext uri="{FF2B5EF4-FFF2-40B4-BE49-F238E27FC236}">
              <a16:creationId xmlns:a16="http://schemas.microsoft.com/office/drawing/2014/main" id="{0A1100A3-3D23-4C37-98FE-A16115F4CB04}"/>
            </a:ext>
          </a:extLst>
        </xdr:cNvPr>
        <xdr:cNvSpPr txBox="1"/>
      </xdr:nvSpPr>
      <xdr:spPr>
        <a:xfrm>
          <a:off x="14744700" y="1420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55880</xdr:rowOff>
    </xdr:from>
    <xdr:to>
      <xdr:col>81</xdr:col>
      <xdr:colOff>101600</xdr:colOff>
      <xdr:row>86</xdr:row>
      <xdr:rowOff>157480</xdr:rowOff>
    </xdr:to>
    <xdr:sp macro="" textlink="">
      <xdr:nvSpPr>
        <xdr:cNvPr id="637" name="楕円 636">
          <a:extLst>
            <a:ext uri="{FF2B5EF4-FFF2-40B4-BE49-F238E27FC236}">
              <a16:creationId xmlns:a16="http://schemas.microsoft.com/office/drawing/2014/main" id="{49D61CA6-033D-4E4D-A149-ADD3B90DDA75}"/>
            </a:ext>
          </a:extLst>
        </xdr:cNvPr>
        <xdr:cNvSpPr/>
      </xdr:nvSpPr>
      <xdr:spPr>
        <a:xfrm>
          <a:off x="1388745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106680</xdr:rowOff>
    </xdr:from>
    <xdr:to>
      <xdr:col>85</xdr:col>
      <xdr:colOff>127000</xdr:colOff>
      <xdr:row>86</xdr:row>
      <xdr:rowOff>139337</xdr:rowOff>
    </xdr:to>
    <xdr:cxnSp macro="">
      <xdr:nvCxnSpPr>
        <xdr:cNvPr id="638" name="直線コネクタ 637">
          <a:extLst>
            <a:ext uri="{FF2B5EF4-FFF2-40B4-BE49-F238E27FC236}">
              <a16:creationId xmlns:a16="http://schemas.microsoft.com/office/drawing/2014/main" id="{3C0095A4-AE69-4CCC-859C-D4407B28EE39}"/>
            </a:ext>
          </a:extLst>
        </xdr:cNvPr>
        <xdr:cNvCxnSpPr/>
      </xdr:nvCxnSpPr>
      <xdr:spPr>
        <a:xfrm>
          <a:off x="13938250" y="14305280"/>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23223</xdr:rowOff>
    </xdr:from>
    <xdr:to>
      <xdr:col>76</xdr:col>
      <xdr:colOff>165100</xdr:colOff>
      <xdr:row>86</xdr:row>
      <xdr:rowOff>124823</xdr:rowOff>
    </xdr:to>
    <xdr:sp macro="" textlink="">
      <xdr:nvSpPr>
        <xdr:cNvPr id="639" name="楕円 638">
          <a:extLst>
            <a:ext uri="{FF2B5EF4-FFF2-40B4-BE49-F238E27FC236}">
              <a16:creationId xmlns:a16="http://schemas.microsoft.com/office/drawing/2014/main" id="{2793519C-8FAB-4447-B131-BB4EE6464FF5}"/>
            </a:ext>
          </a:extLst>
        </xdr:cNvPr>
        <xdr:cNvSpPr/>
      </xdr:nvSpPr>
      <xdr:spPr>
        <a:xfrm>
          <a:off x="13093700" y="142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74023</xdr:rowOff>
    </xdr:from>
    <xdr:to>
      <xdr:col>81</xdr:col>
      <xdr:colOff>50800</xdr:colOff>
      <xdr:row>86</xdr:row>
      <xdr:rowOff>106680</xdr:rowOff>
    </xdr:to>
    <xdr:cxnSp macro="">
      <xdr:nvCxnSpPr>
        <xdr:cNvPr id="640" name="直線コネクタ 639">
          <a:extLst>
            <a:ext uri="{FF2B5EF4-FFF2-40B4-BE49-F238E27FC236}">
              <a16:creationId xmlns:a16="http://schemas.microsoft.com/office/drawing/2014/main" id="{81D20BDC-8A6F-4765-BED9-F9F9BEA51705}"/>
            </a:ext>
          </a:extLst>
        </xdr:cNvPr>
        <xdr:cNvCxnSpPr/>
      </xdr:nvCxnSpPr>
      <xdr:spPr>
        <a:xfrm>
          <a:off x="13144500" y="1427262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162016</xdr:rowOff>
    </xdr:from>
    <xdr:to>
      <xdr:col>72</xdr:col>
      <xdr:colOff>38100</xdr:colOff>
      <xdr:row>86</xdr:row>
      <xdr:rowOff>92166</xdr:rowOff>
    </xdr:to>
    <xdr:sp macro="" textlink="">
      <xdr:nvSpPr>
        <xdr:cNvPr id="641" name="楕円 640">
          <a:extLst>
            <a:ext uri="{FF2B5EF4-FFF2-40B4-BE49-F238E27FC236}">
              <a16:creationId xmlns:a16="http://schemas.microsoft.com/office/drawing/2014/main" id="{C0F7765B-35CD-476E-BDBF-A8E37C65FDB5}"/>
            </a:ext>
          </a:extLst>
        </xdr:cNvPr>
        <xdr:cNvSpPr/>
      </xdr:nvSpPr>
      <xdr:spPr>
        <a:xfrm>
          <a:off x="12299950" y="141955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41366</xdr:rowOff>
    </xdr:from>
    <xdr:to>
      <xdr:col>76</xdr:col>
      <xdr:colOff>114300</xdr:colOff>
      <xdr:row>86</xdr:row>
      <xdr:rowOff>74023</xdr:rowOff>
    </xdr:to>
    <xdr:cxnSp macro="">
      <xdr:nvCxnSpPr>
        <xdr:cNvPr id="642" name="直線コネクタ 641">
          <a:extLst>
            <a:ext uri="{FF2B5EF4-FFF2-40B4-BE49-F238E27FC236}">
              <a16:creationId xmlns:a16="http://schemas.microsoft.com/office/drawing/2014/main" id="{005C2289-3D28-4523-834A-23B54A07AD41}"/>
            </a:ext>
          </a:extLst>
        </xdr:cNvPr>
        <xdr:cNvCxnSpPr/>
      </xdr:nvCxnSpPr>
      <xdr:spPr>
        <a:xfrm>
          <a:off x="12344400" y="1423996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129358</xdr:rowOff>
    </xdr:from>
    <xdr:to>
      <xdr:col>67</xdr:col>
      <xdr:colOff>101600</xdr:colOff>
      <xdr:row>86</xdr:row>
      <xdr:rowOff>59508</xdr:rowOff>
    </xdr:to>
    <xdr:sp macro="" textlink="">
      <xdr:nvSpPr>
        <xdr:cNvPr id="643" name="楕円 642">
          <a:extLst>
            <a:ext uri="{FF2B5EF4-FFF2-40B4-BE49-F238E27FC236}">
              <a16:creationId xmlns:a16="http://schemas.microsoft.com/office/drawing/2014/main" id="{D45DB4F4-678B-47D4-80AD-070D4D541050}"/>
            </a:ext>
          </a:extLst>
        </xdr:cNvPr>
        <xdr:cNvSpPr/>
      </xdr:nvSpPr>
      <xdr:spPr>
        <a:xfrm>
          <a:off x="11487150" y="14162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8708</xdr:rowOff>
    </xdr:from>
    <xdr:to>
      <xdr:col>71</xdr:col>
      <xdr:colOff>177800</xdr:colOff>
      <xdr:row>86</xdr:row>
      <xdr:rowOff>41366</xdr:rowOff>
    </xdr:to>
    <xdr:cxnSp macro="">
      <xdr:nvCxnSpPr>
        <xdr:cNvPr id="644" name="直線コネクタ 643">
          <a:extLst>
            <a:ext uri="{FF2B5EF4-FFF2-40B4-BE49-F238E27FC236}">
              <a16:creationId xmlns:a16="http://schemas.microsoft.com/office/drawing/2014/main" id="{95C43020-38B3-453F-8851-4B9F8BEF7C52}"/>
            </a:ext>
          </a:extLst>
        </xdr:cNvPr>
        <xdr:cNvCxnSpPr/>
      </xdr:nvCxnSpPr>
      <xdr:spPr>
        <a:xfrm>
          <a:off x="11537950" y="14207308"/>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71138</xdr:rowOff>
    </xdr:from>
    <xdr:ext cx="405111" cy="259045"/>
    <xdr:sp macro="" textlink="">
      <xdr:nvSpPr>
        <xdr:cNvPr id="645" name="n_1aveValue【図書館】&#10;有形固定資産減価償却率">
          <a:extLst>
            <a:ext uri="{FF2B5EF4-FFF2-40B4-BE49-F238E27FC236}">
              <a16:creationId xmlns:a16="http://schemas.microsoft.com/office/drawing/2014/main" id="{E3BD264B-CCDB-4DC2-8DCF-DC869657C70A}"/>
            </a:ext>
          </a:extLst>
        </xdr:cNvPr>
        <xdr:cNvSpPr txBox="1"/>
      </xdr:nvSpPr>
      <xdr:spPr>
        <a:xfrm>
          <a:off x="13742044"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40113</xdr:rowOff>
    </xdr:from>
    <xdr:ext cx="405111" cy="259045"/>
    <xdr:sp macro="" textlink="">
      <xdr:nvSpPr>
        <xdr:cNvPr id="646" name="n_2aveValue【図書館】&#10;有形固定資産減価償却率">
          <a:extLst>
            <a:ext uri="{FF2B5EF4-FFF2-40B4-BE49-F238E27FC236}">
              <a16:creationId xmlns:a16="http://schemas.microsoft.com/office/drawing/2014/main" id="{1BEF2EE3-F8C7-4315-B52E-517FD08EAE2E}"/>
            </a:ext>
          </a:extLst>
        </xdr:cNvPr>
        <xdr:cNvSpPr txBox="1"/>
      </xdr:nvSpPr>
      <xdr:spPr>
        <a:xfrm>
          <a:off x="12960994" y="135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30315</xdr:rowOff>
    </xdr:from>
    <xdr:ext cx="405111" cy="259045"/>
    <xdr:sp macro="" textlink="">
      <xdr:nvSpPr>
        <xdr:cNvPr id="647" name="n_3aveValue【図書館】&#10;有形固定資産減価償却率">
          <a:extLst>
            <a:ext uri="{FF2B5EF4-FFF2-40B4-BE49-F238E27FC236}">
              <a16:creationId xmlns:a16="http://schemas.microsoft.com/office/drawing/2014/main" id="{6304CED7-03B1-436C-B95F-E57E55D3FFE4}"/>
            </a:ext>
          </a:extLst>
        </xdr:cNvPr>
        <xdr:cNvSpPr txBox="1"/>
      </xdr:nvSpPr>
      <xdr:spPr>
        <a:xfrm>
          <a:off x="121672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56441</xdr:rowOff>
    </xdr:from>
    <xdr:ext cx="405111" cy="259045"/>
    <xdr:sp macro="" textlink="">
      <xdr:nvSpPr>
        <xdr:cNvPr id="648" name="n_4aveValue【図書館】&#10;有形固定資産減価償却率">
          <a:extLst>
            <a:ext uri="{FF2B5EF4-FFF2-40B4-BE49-F238E27FC236}">
              <a16:creationId xmlns:a16="http://schemas.microsoft.com/office/drawing/2014/main" id="{0FEB47F4-E6DF-43E2-830F-D59B382958A0}"/>
            </a:ext>
          </a:extLst>
        </xdr:cNvPr>
        <xdr:cNvSpPr txBox="1"/>
      </xdr:nvSpPr>
      <xdr:spPr>
        <a:xfrm>
          <a:off x="113544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148607</xdr:rowOff>
    </xdr:from>
    <xdr:ext cx="405111" cy="259045"/>
    <xdr:sp macro="" textlink="">
      <xdr:nvSpPr>
        <xdr:cNvPr id="649" name="n_1mainValue【図書館】&#10;有形固定資産減価償却率">
          <a:extLst>
            <a:ext uri="{FF2B5EF4-FFF2-40B4-BE49-F238E27FC236}">
              <a16:creationId xmlns:a16="http://schemas.microsoft.com/office/drawing/2014/main" id="{7D678C1B-C563-4F4F-A036-6890A872C211}"/>
            </a:ext>
          </a:extLst>
        </xdr:cNvPr>
        <xdr:cNvSpPr txBox="1"/>
      </xdr:nvSpPr>
      <xdr:spPr>
        <a:xfrm>
          <a:off x="13742044"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115950</xdr:rowOff>
    </xdr:from>
    <xdr:ext cx="405111" cy="259045"/>
    <xdr:sp macro="" textlink="">
      <xdr:nvSpPr>
        <xdr:cNvPr id="650" name="n_2mainValue【図書館】&#10;有形固定資産減価償却率">
          <a:extLst>
            <a:ext uri="{FF2B5EF4-FFF2-40B4-BE49-F238E27FC236}">
              <a16:creationId xmlns:a16="http://schemas.microsoft.com/office/drawing/2014/main" id="{615B7563-E4F5-4092-BCA4-4026013BF4C4}"/>
            </a:ext>
          </a:extLst>
        </xdr:cNvPr>
        <xdr:cNvSpPr txBox="1"/>
      </xdr:nvSpPr>
      <xdr:spPr>
        <a:xfrm>
          <a:off x="12960994" y="1431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83293</xdr:rowOff>
    </xdr:from>
    <xdr:ext cx="405111" cy="259045"/>
    <xdr:sp macro="" textlink="">
      <xdr:nvSpPr>
        <xdr:cNvPr id="651" name="n_3mainValue【図書館】&#10;有形固定資産減価償却率">
          <a:extLst>
            <a:ext uri="{FF2B5EF4-FFF2-40B4-BE49-F238E27FC236}">
              <a16:creationId xmlns:a16="http://schemas.microsoft.com/office/drawing/2014/main" id="{2222820B-EE1A-41F4-9F3F-E689A0825C66}"/>
            </a:ext>
          </a:extLst>
        </xdr:cNvPr>
        <xdr:cNvSpPr txBox="1"/>
      </xdr:nvSpPr>
      <xdr:spPr>
        <a:xfrm>
          <a:off x="12167244" y="1428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50635</xdr:rowOff>
    </xdr:from>
    <xdr:ext cx="405111" cy="259045"/>
    <xdr:sp macro="" textlink="">
      <xdr:nvSpPr>
        <xdr:cNvPr id="652" name="n_4mainValue【図書館】&#10;有形固定資産減価償却率">
          <a:extLst>
            <a:ext uri="{FF2B5EF4-FFF2-40B4-BE49-F238E27FC236}">
              <a16:creationId xmlns:a16="http://schemas.microsoft.com/office/drawing/2014/main" id="{B9C2ED99-1195-4BDD-9141-6F19C5C80C6F}"/>
            </a:ext>
          </a:extLst>
        </xdr:cNvPr>
        <xdr:cNvSpPr txBox="1"/>
      </xdr:nvSpPr>
      <xdr:spPr>
        <a:xfrm>
          <a:off x="11354444" y="1424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E356D06D-29CD-4157-A312-4E2AF4FB8028}"/>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4" name="正方形/長方形 653">
          <a:extLst>
            <a:ext uri="{FF2B5EF4-FFF2-40B4-BE49-F238E27FC236}">
              <a16:creationId xmlns:a16="http://schemas.microsoft.com/office/drawing/2014/main" id="{ACAC6597-E0F3-44C0-9D42-6411736BEC82}"/>
            </a:ext>
          </a:extLst>
        </xdr:cNvPr>
        <xdr:cNvSpPr/>
      </xdr:nvSpPr>
      <xdr:spPr>
        <a:xfrm>
          <a:off x="169291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5" name="正方形/長方形 654">
          <a:extLst>
            <a:ext uri="{FF2B5EF4-FFF2-40B4-BE49-F238E27FC236}">
              <a16:creationId xmlns:a16="http://schemas.microsoft.com/office/drawing/2014/main" id="{42BC8F9C-2F3B-4BD1-9F40-F93E4C4704C4}"/>
            </a:ext>
          </a:extLst>
        </xdr:cNvPr>
        <xdr:cNvSpPr/>
      </xdr:nvSpPr>
      <xdr:spPr>
        <a:xfrm>
          <a:off x="169291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6" name="正方形/長方形 655">
          <a:extLst>
            <a:ext uri="{FF2B5EF4-FFF2-40B4-BE49-F238E27FC236}">
              <a16:creationId xmlns:a16="http://schemas.microsoft.com/office/drawing/2014/main" id="{CD5A1F2D-FB16-497C-BEDD-73E47909F663}"/>
            </a:ext>
          </a:extLst>
        </xdr:cNvPr>
        <xdr:cNvSpPr/>
      </xdr:nvSpPr>
      <xdr:spPr>
        <a:xfrm>
          <a:off x="184086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7" name="正方形/長方形 656">
          <a:extLst>
            <a:ext uri="{FF2B5EF4-FFF2-40B4-BE49-F238E27FC236}">
              <a16:creationId xmlns:a16="http://schemas.microsoft.com/office/drawing/2014/main" id="{CE1E29C6-29F8-48C9-805A-67527291B5AC}"/>
            </a:ext>
          </a:extLst>
        </xdr:cNvPr>
        <xdr:cNvSpPr/>
      </xdr:nvSpPr>
      <xdr:spPr>
        <a:xfrm>
          <a:off x="184086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F3948BE7-C9C9-4AAC-9952-9FC635F8CABE}"/>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F55D46A5-1ABF-4914-B17D-F81AB4E360BD}"/>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645B6652-9BDA-49B7-ADA7-5C22A53D2E7C}"/>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a:extLst>
            <a:ext uri="{FF2B5EF4-FFF2-40B4-BE49-F238E27FC236}">
              <a16:creationId xmlns:a16="http://schemas.microsoft.com/office/drawing/2014/main" id="{9D70B0B1-29AD-4149-A41E-527DDEECCB78}"/>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a:extLst>
            <a:ext uri="{FF2B5EF4-FFF2-40B4-BE49-F238E27FC236}">
              <a16:creationId xmlns:a16="http://schemas.microsoft.com/office/drawing/2014/main" id="{89DA8024-C6E5-4555-BB4D-B52F0A43D2D6}"/>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a:extLst>
            <a:ext uri="{FF2B5EF4-FFF2-40B4-BE49-F238E27FC236}">
              <a16:creationId xmlns:a16="http://schemas.microsoft.com/office/drawing/2014/main" id="{85A70B20-A1E6-44AF-915A-5B2A9C3FB37D}"/>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a:extLst>
            <a:ext uri="{FF2B5EF4-FFF2-40B4-BE49-F238E27FC236}">
              <a16:creationId xmlns:a16="http://schemas.microsoft.com/office/drawing/2014/main" id="{1878D12E-5286-4A0E-9836-908A5EA6C018}"/>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a:extLst>
            <a:ext uri="{FF2B5EF4-FFF2-40B4-BE49-F238E27FC236}">
              <a16:creationId xmlns:a16="http://schemas.microsoft.com/office/drawing/2014/main" id="{BFFBD2B8-D6EE-4AD9-862A-ACCEB7CC4352}"/>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a:extLst>
            <a:ext uri="{FF2B5EF4-FFF2-40B4-BE49-F238E27FC236}">
              <a16:creationId xmlns:a16="http://schemas.microsoft.com/office/drawing/2014/main" id="{F5AC99EB-9ACC-487B-8100-B90A96C2D121}"/>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a:extLst>
            <a:ext uri="{FF2B5EF4-FFF2-40B4-BE49-F238E27FC236}">
              <a16:creationId xmlns:a16="http://schemas.microsoft.com/office/drawing/2014/main" id="{33BBA54D-27B8-4D3E-9DA7-D6817CB49693}"/>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a:extLst>
            <a:ext uri="{FF2B5EF4-FFF2-40B4-BE49-F238E27FC236}">
              <a16:creationId xmlns:a16="http://schemas.microsoft.com/office/drawing/2014/main" id="{96FFD507-C630-4175-8D50-A7A0E60AF6EE}"/>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4689453D-2ADD-4E2E-A901-7EBC2B0324E5}"/>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EE86F89B-99C4-4F0D-96E9-2F13EE344EB1}"/>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図書館】&#10;一人当たり面積グラフ枠">
          <a:extLst>
            <a:ext uri="{FF2B5EF4-FFF2-40B4-BE49-F238E27FC236}">
              <a16:creationId xmlns:a16="http://schemas.microsoft.com/office/drawing/2014/main" id="{2AEA7A2E-CBDF-4BC7-B2D2-10FB0CC571D7}"/>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140970</xdr:rowOff>
    </xdr:from>
    <xdr:to>
      <xdr:col>116</xdr:col>
      <xdr:colOff>62864</xdr:colOff>
      <xdr:row>85</xdr:row>
      <xdr:rowOff>118111</xdr:rowOff>
    </xdr:to>
    <xdr:cxnSp macro="">
      <xdr:nvCxnSpPr>
        <xdr:cNvPr id="672" name="直線コネクタ 671">
          <a:extLst>
            <a:ext uri="{FF2B5EF4-FFF2-40B4-BE49-F238E27FC236}">
              <a16:creationId xmlns:a16="http://schemas.microsoft.com/office/drawing/2014/main" id="{7CB3AB73-7E28-4314-B0EA-AD387FC33D27}"/>
            </a:ext>
          </a:extLst>
        </xdr:cNvPr>
        <xdr:cNvCxnSpPr/>
      </xdr:nvCxnSpPr>
      <xdr:spPr>
        <a:xfrm flipV="1">
          <a:off x="19949795" y="13183870"/>
          <a:ext cx="1269" cy="967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73" name="【図書館】&#10;一人当たり面積最小値テキスト">
          <a:extLst>
            <a:ext uri="{FF2B5EF4-FFF2-40B4-BE49-F238E27FC236}">
              <a16:creationId xmlns:a16="http://schemas.microsoft.com/office/drawing/2014/main" id="{41798414-CC6A-45AB-995E-428FD61FD1CB}"/>
            </a:ext>
          </a:extLst>
        </xdr:cNvPr>
        <xdr:cNvSpPr txBox="1"/>
      </xdr:nvSpPr>
      <xdr:spPr>
        <a:xfrm>
          <a:off x="20002500" y="1415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74" name="直線コネクタ 673">
          <a:extLst>
            <a:ext uri="{FF2B5EF4-FFF2-40B4-BE49-F238E27FC236}">
              <a16:creationId xmlns:a16="http://schemas.microsoft.com/office/drawing/2014/main" id="{7BEB4744-A637-4A0F-A8F6-F0F52C86EF8F}"/>
            </a:ext>
          </a:extLst>
        </xdr:cNvPr>
        <xdr:cNvCxnSpPr/>
      </xdr:nvCxnSpPr>
      <xdr:spPr>
        <a:xfrm>
          <a:off x="19881850" y="14151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87647</xdr:rowOff>
    </xdr:from>
    <xdr:ext cx="469744" cy="259045"/>
    <xdr:sp macro="" textlink="">
      <xdr:nvSpPr>
        <xdr:cNvPr id="675" name="【図書館】&#10;一人当たり面積最大値テキスト">
          <a:extLst>
            <a:ext uri="{FF2B5EF4-FFF2-40B4-BE49-F238E27FC236}">
              <a16:creationId xmlns:a16="http://schemas.microsoft.com/office/drawing/2014/main" id="{1C89AFB7-3355-46E2-864C-7FFC10C881DD}"/>
            </a:ext>
          </a:extLst>
        </xdr:cNvPr>
        <xdr:cNvSpPr txBox="1"/>
      </xdr:nvSpPr>
      <xdr:spPr>
        <a:xfrm>
          <a:off x="20002500" y="129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76" name="直線コネクタ 675">
          <a:extLst>
            <a:ext uri="{FF2B5EF4-FFF2-40B4-BE49-F238E27FC236}">
              <a16:creationId xmlns:a16="http://schemas.microsoft.com/office/drawing/2014/main" id="{3A305B0D-6398-4ABF-AF02-EE2307F4E7B2}"/>
            </a:ext>
          </a:extLst>
        </xdr:cNvPr>
        <xdr:cNvCxnSpPr/>
      </xdr:nvCxnSpPr>
      <xdr:spPr>
        <a:xfrm>
          <a:off x="19881850" y="13183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677" name="【図書館】&#10;一人当たり面積平均値テキスト">
          <a:extLst>
            <a:ext uri="{FF2B5EF4-FFF2-40B4-BE49-F238E27FC236}">
              <a16:creationId xmlns:a16="http://schemas.microsoft.com/office/drawing/2014/main" id="{BD36B0D1-61DA-444D-A93E-08C753E00E7A}"/>
            </a:ext>
          </a:extLst>
        </xdr:cNvPr>
        <xdr:cNvSpPr txBox="1"/>
      </xdr:nvSpPr>
      <xdr:spPr>
        <a:xfrm>
          <a:off x="20002500" y="13736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78" name="フローチャート: 判断 677">
          <a:extLst>
            <a:ext uri="{FF2B5EF4-FFF2-40B4-BE49-F238E27FC236}">
              <a16:creationId xmlns:a16="http://schemas.microsoft.com/office/drawing/2014/main" id="{BD760631-D03C-4F40-9BCF-A520ADF5DED8}"/>
            </a:ext>
          </a:extLst>
        </xdr:cNvPr>
        <xdr:cNvSpPr/>
      </xdr:nvSpPr>
      <xdr:spPr>
        <a:xfrm>
          <a:off x="199009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79" name="フローチャート: 判断 678">
          <a:extLst>
            <a:ext uri="{FF2B5EF4-FFF2-40B4-BE49-F238E27FC236}">
              <a16:creationId xmlns:a16="http://schemas.microsoft.com/office/drawing/2014/main" id="{D4094FFB-27E3-41AA-B6A8-70C8C99B1D4C}"/>
            </a:ext>
          </a:extLst>
        </xdr:cNvPr>
        <xdr:cNvSpPr/>
      </xdr:nvSpPr>
      <xdr:spPr>
        <a:xfrm>
          <a:off x="19157950" y="13839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80" name="フローチャート: 判断 679">
          <a:extLst>
            <a:ext uri="{FF2B5EF4-FFF2-40B4-BE49-F238E27FC236}">
              <a16:creationId xmlns:a16="http://schemas.microsoft.com/office/drawing/2014/main" id="{0EF7B5AD-2831-49FF-83EB-2F9D23CA1446}"/>
            </a:ext>
          </a:extLst>
        </xdr:cNvPr>
        <xdr:cNvSpPr/>
      </xdr:nvSpPr>
      <xdr:spPr>
        <a:xfrm>
          <a:off x="1834515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81" name="フローチャート: 判断 680">
          <a:extLst>
            <a:ext uri="{FF2B5EF4-FFF2-40B4-BE49-F238E27FC236}">
              <a16:creationId xmlns:a16="http://schemas.microsoft.com/office/drawing/2014/main" id="{58919612-C203-4052-BFAE-CEB3BD875EEF}"/>
            </a:ext>
          </a:extLst>
        </xdr:cNvPr>
        <xdr:cNvSpPr/>
      </xdr:nvSpPr>
      <xdr:spPr>
        <a:xfrm>
          <a:off x="175514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82" name="フローチャート: 判断 681">
          <a:extLst>
            <a:ext uri="{FF2B5EF4-FFF2-40B4-BE49-F238E27FC236}">
              <a16:creationId xmlns:a16="http://schemas.microsoft.com/office/drawing/2014/main" id="{64A2CCC4-39BC-45D3-B2F6-158835BCB295}"/>
            </a:ext>
          </a:extLst>
        </xdr:cNvPr>
        <xdr:cNvSpPr/>
      </xdr:nvSpPr>
      <xdr:spPr>
        <a:xfrm>
          <a:off x="16757650" y="13878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1871FC08-9605-4A59-ADBD-A4AB54923BD1}"/>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DE8D6461-B951-49BA-951F-BC637579607F}"/>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597054A3-2581-4181-81BF-996793A3317B}"/>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3B445826-3A5D-4FB2-8E4E-F50D755789CD}"/>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EE5C5B03-D1AF-482C-9A77-FB28CA3F44C7}"/>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8" name="楕円 687">
          <a:extLst>
            <a:ext uri="{FF2B5EF4-FFF2-40B4-BE49-F238E27FC236}">
              <a16:creationId xmlns:a16="http://schemas.microsoft.com/office/drawing/2014/main" id="{6F83D583-D2CB-4020-8469-90E1C0F72159}"/>
            </a:ext>
          </a:extLst>
        </xdr:cNvPr>
        <xdr:cNvSpPr/>
      </xdr:nvSpPr>
      <xdr:spPr>
        <a:xfrm>
          <a:off x="1990090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689" name="【図書館】&#10;一人当たり面積該当値テキスト">
          <a:extLst>
            <a:ext uri="{FF2B5EF4-FFF2-40B4-BE49-F238E27FC236}">
              <a16:creationId xmlns:a16="http://schemas.microsoft.com/office/drawing/2014/main" id="{BF2064B4-AAC4-4561-9970-44D642580802}"/>
            </a:ext>
          </a:extLst>
        </xdr:cNvPr>
        <xdr:cNvSpPr txBox="1"/>
      </xdr:nvSpPr>
      <xdr:spPr>
        <a:xfrm>
          <a:off x="200025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90" name="楕円 689">
          <a:extLst>
            <a:ext uri="{FF2B5EF4-FFF2-40B4-BE49-F238E27FC236}">
              <a16:creationId xmlns:a16="http://schemas.microsoft.com/office/drawing/2014/main" id="{5E68C162-E499-426F-B61A-7462636EBEF0}"/>
            </a:ext>
          </a:extLst>
        </xdr:cNvPr>
        <xdr:cNvSpPr/>
      </xdr:nvSpPr>
      <xdr:spPr>
        <a:xfrm>
          <a:off x="19157950" y="13970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91" name="直線コネクタ 690">
          <a:extLst>
            <a:ext uri="{FF2B5EF4-FFF2-40B4-BE49-F238E27FC236}">
              <a16:creationId xmlns:a16="http://schemas.microsoft.com/office/drawing/2014/main" id="{F20774B9-8A32-4831-9245-2D8363E69F2F}"/>
            </a:ext>
          </a:extLst>
        </xdr:cNvPr>
        <xdr:cNvCxnSpPr/>
      </xdr:nvCxnSpPr>
      <xdr:spPr>
        <a:xfrm>
          <a:off x="19202400" y="140208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92" name="楕円 691">
          <a:extLst>
            <a:ext uri="{FF2B5EF4-FFF2-40B4-BE49-F238E27FC236}">
              <a16:creationId xmlns:a16="http://schemas.microsoft.com/office/drawing/2014/main" id="{204700A8-73C0-4144-B5F5-7DE047284272}"/>
            </a:ext>
          </a:extLst>
        </xdr:cNvPr>
        <xdr:cNvSpPr/>
      </xdr:nvSpPr>
      <xdr:spPr>
        <a:xfrm>
          <a:off x="1834515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93" name="直線コネクタ 692">
          <a:extLst>
            <a:ext uri="{FF2B5EF4-FFF2-40B4-BE49-F238E27FC236}">
              <a16:creationId xmlns:a16="http://schemas.microsoft.com/office/drawing/2014/main" id="{5970491E-A5A9-4520-BE8B-BE539F2568E5}"/>
            </a:ext>
          </a:extLst>
        </xdr:cNvPr>
        <xdr:cNvCxnSpPr/>
      </xdr:nvCxnSpPr>
      <xdr:spPr>
        <a:xfrm>
          <a:off x="18395950" y="14020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4" name="楕円 693">
          <a:extLst>
            <a:ext uri="{FF2B5EF4-FFF2-40B4-BE49-F238E27FC236}">
              <a16:creationId xmlns:a16="http://schemas.microsoft.com/office/drawing/2014/main" id="{E928EA0E-285A-4E45-AE8F-B2FE0FFC9E35}"/>
            </a:ext>
          </a:extLst>
        </xdr:cNvPr>
        <xdr:cNvSpPr/>
      </xdr:nvSpPr>
      <xdr:spPr>
        <a:xfrm>
          <a:off x="1755140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95" name="直線コネクタ 694">
          <a:extLst>
            <a:ext uri="{FF2B5EF4-FFF2-40B4-BE49-F238E27FC236}">
              <a16:creationId xmlns:a16="http://schemas.microsoft.com/office/drawing/2014/main" id="{C858D318-116D-4ED6-A250-7D9FCA10C877}"/>
            </a:ext>
          </a:extLst>
        </xdr:cNvPr>
        <xdr:cNvCxnSpPr/>
      </xdr:nvCxnSpPr>
      <xdr:spPr>
        <a:xfrm>
          <a:off x="17602200" y="140208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96" name="楕円 695">
          <a:extLst>
            <a:ext uri="{FF2B5EF4-FFF2-40B4-BE49-F238E27FC236}">
              <a16:creationId xmlns:a16="http://schemas.microsoft.com/office/drawing/2014/main" id="{A57E9AF2-FC48-4733-AFCA-AE0926A9DE26}"/>
            </a:ext>
          </a:extLst>
        </xdr:cNvPr>
        <xdr:cNvSpPr/>
      </xdr:nvSpPr>
      <xdr:spPr>
        <a:xfrm>
          <a:off x="16757650" y="13970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697" name="直線コネクタ 696">
          <a:extLst>
            <a:ext uri="{FF2B5EF4-FFF2-40B4-BE49-F238E27FC236}">
              <a16:creationId xmlns:a16="http://schemas.microsoft.com/office/drawing/2014/main" id="{018DB3CD-185F-48E3-AC5F-35C07405C7CE}"/>
            </a:ext>
          </a:extLst>
        </xdr:cNvPr>
        <xdr:cNvCxnSpPr/>
      </xdr:nvCxnSpPr>
      <xdr:spPr>
        <a:xfrm>
          <a:off x="16802100" y="14020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98" name="n_1aveValue【図書館】&#10;一人当たり面積">
          <a:extLst>
            <a:ext uri="{FF2B5EF4-FFF2-40B4-BE49-F238E27FC236}">
              <a16:creationId xmlns:a16="http://schemas.microsoft.com/office/drawing/2014/main" id="{E26DF335-1854-467E-995D-AA526EA275CD}"/>
            </a:ext>
          </a:extLst>
        </xdr:cNvPr>
        <xdr:cNvSpPr txBox="1"/>
      </xdr:nvSpPr>
      <xdr:spPr>
        <a:xfrm>
          <a:off x="18980227" y="1362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99" name="n_2aveValue【図書館】&#10;一人当たり面積">
          <a:extLst>
            <a:ext uri="{FF2B5EF4-FFF2-40B4-BE49-F238E27FC236}">
              <a16:creationId xmlns:a16="http://schemas.microsoft.com/office/drawing/2014/main" id="{20A275A6-2557-45AE-81F5-4736B876183E}"/>
            </a:ext>
          </a:extLst>
        </xdr:cNvPr>
        <xdr:cNvSpPr txBox="1"/>
      </xdr:nvSpPr>
      <xdr:spPr>
        <a:xfrm>
          <a:off x="18180127" y="136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00" name="n_3aveValue【図書館】&#10;一人当たり面積">
          <a:extLst>
            <a:ext uri="{FF2B5EF4-FFF2-40B4-BE49-F238E27FC236}">
              <a16:creationId xmlns:a16="http://schemas.microsoft.com/office/drawing/2014/main" id="{452C03FF-0D73-45CE-A9F0-F65E445436FC}"/>
            </a:ext>
          </a:extLst>
        </xdr:cNvPr>
        <xdr:cNvSpPr txBox="1"/>
      </xdr:nvSpPr>
      <xdr:spPr>
        <a:xfrm>
          <a:off x="17386377" y="136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01" name="n_4aveValue【図書館】&#10;一人当たり面積">
          <a:extLst>
            <a:ext uri="{FF2B5EF4-FFF2-40B4-BE49-F238E27FC236}">
              <a16:creationId xmlns:a16="http://schemas.microsoft.com/office/drawing/2014/main" id="{EA6EEDAD-3B55-401A-9DE7-35D17E326A42}"/>
            </a:ext>
          </a:extLst>
        </xdr:cNvPr>
        <xdr:cNvSpPr txBox="1"/>
      </xdr:nvSpPr>
      <xdr:spPr>
        <a:xfrm>
          <a:off x="16592627" y="136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02" name="n_1mainValue【図書館】&#10;一人当たり面積">
          <a:extLst>
            <a:ext uri="{FF2B5EF4-FFF2-40B4-BE49-F238E27FC236}">
              <a16:creationId xmlns:a16="http://schemas.microsoft.com/office/drawing/2014/main" id="{B4ED7511-454E-4EF5-82C1-C6E5A8233026}"/>
            </a:ext>
          </a:extLst>
        </xdr:cNvPr>
        <xdr:cNvSpPr txBox="1"/>
      </xdr:nvSpPr>
      <xdr:spPr>
        <a:xfrm>
          <a:off x="1898022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03" name="n_2mainValue【図書館】&#10;一人当たり面積">
          <a:extLst>
            <a:ext uri="{FF2B5EF4-FFF2-40B4-BE49-F238E27FC236}">
              <a16:creationId xmlns:a16="http://schemas.microsoft.com/office/drawing/2014/main" id="{8BB9BFD7-D01F-4FFE-8AA9-7C0E63EF9232}"/>
            </a:ext>
          </a:extLst>
        </xdr:cNvPr>
        <xdr:cNvSpPr txBox="1"/>
      </xdr:nvSpPr>
      <xdr:spPr>
        <a:xfrm>
          <a:off x="1818012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04" name="n_3mainValue【図書館】&#10;一人当たり面積">
          <a:extLst>
            <a:ext uri="{FF2B5EF4-FFF2-40B4-BE49-F238E27FC236}">
              <a16:creationId xmlns:a16="http://schemas.microsoft.com/office/drawing/2014/main" id="{FD04E34E-9F14-4316-817F-5898837F07BB}"/>
            </a:ext>
          </a:extLst>
        </xdr:cNvPr>
        <xdr:cNvSpPr txBox="1"/>
      </xdr:nvSpPr>
      <xdr:spPr>
        <a:xfrm>
          <a:off x="1738637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05" name="n_4mainValue【図書館】&#10;一人当たり面積">
          <a:extLst>
            <a:ext uri="{FF2B5EF4-FFF2-40B4-BE49-F238E27FC236}">
              <a16:creationId xmlns:a16="http://schemas.microsoft.com/office/drawing/2014/main" id="{0E736F33-C5C8-4113-AF0B-472BEE48FF88}"/>
            </a:ext>
          </a:extLst>
        </xdr:cNvPr>
        <xdr:cNvSpPr txBox="1"/>
      </xdr:nvSpPr>
      <xdr:spPr>
        <a:xfrm>
          <a:off x="1659262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10C7699D-D4E5-4543-AA17-37008459D486}"/>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7" name="正方形/長方形 706">
          <a:extLst>
            <a:ext uri="{FF2B5EF4-FFF2-40B4-BE49-F238E27FC236}">
              <a16:creationId xmlns:a16="http://schemas.microsoft.com/office/drawing/2014/main" id="{A7A2B31D-C4E7-4128-A548-AF4B8823DB93}"/>
            </a:ext>
          </a:extLst>
        </xdr:cNvPr>
        <xdr:cNvSpPr/>
      </xdr:nvSpPr>
      <xdr:spPr>
        <a:xfrm>
          <a:off x="11658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08" name="正方形/長方形 707">
          <a:extLst>
            <a:ext uri="{FF2B5EF4-FFF2-40B4-BE49-F238E27FC236}">
              <a16:creationId xmlns:a16="http://schemas.microsoft.com/office/drawing/2014/main" id="{A616BD1D-1B18-4BCE-83E3-525BADD57A96}"/>
            </a:ext>
          </a:extLst>
        </xdr:cNvPr>
        <xdr:cNvSpPr/>
      </xdr:nvSpPr>
      <xdr:spPr>
        <a:xfrm>
          <a:off x="11658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09" name="正方形/長方形 708">
          <a:extLst>
            <a:ext uri="{FF2B5EF4-FFF2-40B4-BE49-F238E27FC236}">
              <a16:creationId xmlns:a16="http://schemas.microsoft.com/office/drawing/2014/main" id="{7B300FEE-D6ED-4FDE-B1AB-D32229AE6675}"/>
            </a:ext>
          </a:extLst>
        </xdr:cNvPr>
        <xdr:cNvSpPr/>
      </xdr:nvSpPr>
      <xdr:spPr>
        <a:xfrm>
          <a:off x="13157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0" name="正方形/長方形 709">
          <a:extLst>
            <a:ext uri="{FF2B5EF4-FFF2-40B4-BE49-F238E27FC236}">
              <a16:creationId xmlns:a16="http://schemas.microsoft.com/office/drawing/2014/main" id="{3E375745-1A9D-43CB-8B66-9E3D87700AE4}"/>
            </a:ext>
          </a:extLst>
        </xdr:cNvPr>
        <xdr:cNvSpPr/>
      </xdr:nvSpPr>
      <xdr:spPr>
        <a:xfrm>
          <a:off x="13157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7952C469-CE9D-459D-B89B-6730AF1602A4}"/>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45EA436F-9314-45EF-A430-175B5ABCE477}"/>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082591CD-5564-4A4A-8880-1ADC2144179E}"/>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DFDD71B9-2D5F-4248-A1DF-16BE9D3B24EF}"/>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5" name="直線コネクタ 714">
          <a:extLst>
            <a:ext uri="{FF2B5EF4-FFF2-40B4-BE49-F238E27FC236}">
              <a16:creationId xmlns:a16="http://schemas.microsoft.com/office/drawing/2014/main" id="{43D5FD73-81D4-4B1C-90E5-B844F0818AF5}"/>
            </a:ext>
          </a:extLst>
        </xdr:cNvPr>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6" name="テキスト ボックス 715">
          <a:extLst>
            <a:ext uri="{FF2B5EF4-FFF2-40B4-BE49-F238E27FC236}">
              <a16:creationId xmlns:a16="http://schemas.microsoft.com/office/drawing/2014/main" id="{8ABA0B63-35CB-4D50-B6C5-204372BAB7AE}"/>
            </a:ext>
          </a:extLst>
        </xdr:cNvPr>
        <xdr:cNvSpPr txBox="1"/>
      </xdr:nvSpPr>
      <xdr:spPr>
        <a:xfrm>
          <a:off x="108427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7" name="直線コネクタ 716">
          <a:extLst>
            <a:ext uri="{FF2B5EF4-FFF2-40B4-BE49-F238E27FC236}">
              <a16:creationId xmlns:a16="http://schemas.microsoft.com/office/drawing/2014/main" id="{5189899A-2AA2-4970-B8EC-E995EAE5E34B}"/>
            </a:ext>
          </a:extLst>
        </xdr:cNvPr>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8" name="テキスト ボックス 717">
          <a:extLst>
            <a:ext uri="{FF2B5EF4-FFF2-40B4-BE49-F238E27FC236}">
              <a16:creationId xmlns:a16="http://schemas.microsoft.com/office/drawing/2014/main" id="{9C9D1B9C-2E1A-4395-8E6C-581DDEE1BB5A}"/>
            </a:ext>
          </a:extLst>
        </xdr:cNvPr>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9" name="直線コネクタ 718">
          <a:extLst>
            <a:ext uri="{FF2B5EF4-FFF2-40B4-BE49-F238E27FC236}">
              <a16:creationId xmlns:a16="http://schemas.microsoft.com/office/drawing/2014/main" id="{6E196C84-A3CE-4B9E-86DF-4D89A77AB900}"/>
            </a:ext>
          </a:extLst>
        </xdr:cNvPr>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0" name="テキスト ボックス 719">
          <a:extLst>
            <a:ext uri="{FF2B5EF4-FFF2-40B4-BE49-F238E27FC236}">
              <a16:creationId xmlns:a16="http://schemas.microsoft.com/office/drawing/2014/main" id="{E3E7751A-51F1-4599-905A-6119072E3361}"/>
            </a:ext>
          </a:extLst>
        </xdr:cNvPr>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1" name="直線コネクタ 720">
          <a:extLst>
            <a:ext uri="{FF2B5EF4-FFF2-40B4-BE49-F238E27FC236}">
              <a16:creationId xmlns:a16="http://schemas.microsoft.com/office/drawing/2014/main" id="{B811C1BE-30AC-405C-B3A2-E12001972637}"/>
            </a:ext>
          </a:extLst>
        </xdr:cNvPr>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2" name="テキスト ボックス 721">
          <a:extLst>
            <a:ext uri="{FF2B5EF4-FFF2-40B4-BE49-F238E27FC236}">
              <a16:creationId xmlns:a16="http://schemas.microsoft.com/office/drawing/2014/main" id="{3BE3B7AD-1015-4CBD-903A-3FDFC6FC813C}"/>
            </a:ext>
          </a:extLst>
        </xdr:cNvPr>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9F05E502-C926-4948-8428-12EDBA9210BB}"/>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73C7FDBA-B818-4A7D-9C39-30E5E6615C62}"/>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博物館】&#10;有形固定資産減価償却率グラフ枠">
          <a:extLst>
            <a:ext uri="{FF2B5EF4-FFF2-40B4-BE49-F238E27FC236}">
              <a16:creationId xmlns:a16="http://schemas.microsoft.com/office/drawing/2014/main" id="{38A9DA42-8209-476B-8A4C-01ECC6E9FBF5}"/>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35052</xdr:rowOff>
    </xdr:from>
    <xdr:to>
      <xdr:col>85</xdr:col>
      <xdr:colOff>126364</xdr:colOff>
      <xdr:row>108</xdr:row>
      <xdr:rowOff>28194</xdr:rowOff>
    </xdr:to>
    <xdr:cxnSp macro="">
      <xdr:nvCxnSpPr>
        <xdr:cNvPr id="726" name="直線コネクタ 725">
          <a:extLst>
            <a:ext uri="{FF2B5EF4-FFF2-40B4-BE49-F238E27FC236}">
              <a16:creationId xmlns:a16="http://schemas.microsoft.com/office/drawing/2014/main" id="{B0423967-93A3-4002-BF2D-F70C8FADBF86}"/>
            </a:ext>
          </a:extLst>
        </xdr:cNvPr>
        <xdr:cNvCxnSpPr/>
      </xdr:nvCxnSpPr>
      <xdr:spPr>
        <a:xfrm flipV="1">
          <a:off x="14698345" y="16545052"/>
          <a:ext cx="1269" cy="1313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32021</xdr:rowOff>
    </xdr:from>
    <xdr:ext cx="405111" cy="259045"/>
    <xdr:sp macro="" textlink="">
      <xdr:nvSpPr>
        <xdr:cNvPr id="727" name="【博物館】&#10;有形固定資産減価償却率最小値テキスト">
          <a:extLst>
            <a:ext uri="{FF2B5EF4-FFF2-40B4-BE49-F238E27FC236}">
              <a16:creationId xmlns:a16="http://schemas.microsoft.com/office/drawing/2014/main" id="{1A191C88-68BD-40F6-8E26-C0FFBCDCD8E8}"/>
            </a:ext>
          </a:extLst>
        </xdr:cNvPr>
        <xdr:cNvSpPr txBox="1"/>
      </xdr:nvSpPr>
      <xdr:spPr>
        <a:xfrm>
          <a:off x="14744700" y="178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28" name="直線コネクタ 727">
          <a:extLst>
            <a:ext uri="{FF2B5EF4-FFF2-40B4-BE49-F238E27FC236}">
              <a16:creationId xmlns:a16="http://schemas.microsoft.com/office/drawing/2014/main" id="{979A55E5-E570-4FDC-83DB-52518F9641AD}"/>
            </a:ext>
          </a:extLst>
        </xdr:cNvPr>
        <xdr:cNvCxnSpPr/>
      </xdr:nvCxnSpPr>
      <xdr:spPr>
        <a:xfrm>
          <a:off x="14611350" y="17858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153179</xdr:rowOff>
    </xdr:from>
    <xdr:ext cx="405111" cy="259045"/>
    <xdr:sp macro="" textlink="">
      <xdr:nvSpPr>
        <xdr:cNvPr id="729" name="【博物館】&#10;有形固定資産減価償却率最大値テキスト">
          <a:extLst>
            <a:ext uri="{FF2B5EF4-FFF2-40B4-BE49-F238E27FC236}">
              <a16:creationId xmlns:a16="http://schemas.microsoft.com/office/drawing/2014/main" id="{4AB7EA7B-3327-4D40-BEB1-410BF1A3073F}"/>
            </a:ext>
          </a:extLst>
        </xdr:cNvPr>
        <xdr:cNvSpPr txBox="1"/>
      </xdr:nvSpPr>
      <xdr:spPr>
        <a:xfrm>
          <a:off x="14744700" y="1633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30" name="直線コネクタ 729">
          <a:extLst>
            <a:ext uri="{FF2B5EF4-FFF2-40B4-BE49-F238E27FC236}">
              <a16:creationId xmlns:a16="http://schemas.microsoft.com/office/drawing/2014/main" id="{02D9F9C3-5B55-4BD9-9DA8-856D5AA2B64F}"/>
            </a:ext>
          </a:extLst>
        </xdr:cNvPr>
        <xdr:cNvCxnSpPr/>
      </xdr:nvCxnSpPr>
      <xdr:spPr>
        <a:xfrm>
          <a:off x="14611350" y="16545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26688</xdr:rowOff>
    </xdr:from>
    <xdr:ext cx="405111" cy="259045"/>
    <xdr:sp macro="" textlink="">
      <xdr:nvSpPr>
        <xdr:cNvPr id="731" name="【博物館】&#10;有形固定資産減価償却率平均値テキスト">
          <a:extLst>
            <a:ext uri="{FF2B5EF4-FFF2-40B4-BE49-F238E27FC236}">
              <a16:creationId xmlns:a16="http://schemas.microsoft.com/office/drawing/2014/main" id="{33B7CDF3-600E-4CFB-B767-AF30F62760E0}"/>
            </a:ext>
          </a:extLst>
        </xdr:cNvPr>
        <xdr:cNvSpPr txBox="1"/>
      </xdr:nvSpPr>
      <xdr:spPr>
        <a:xfrm>
          <a:off x="14744700" y="17362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732" name="フローチャート: 判断 731">
          <a:extLst>
            <a:ext uri="{FF2B5EF4-FFF2-40B4-BE49-F238E27FC236}">
              <a16:creationId xmlns:a16="http://schemas.microsoft.com/office/drawing/2014/main" id="{E54CE9AD-DC3B-484F-860D-D4BAA90E73E9}"/>
            </a:ext>
          </a:extLst>
        </xdr:cNvPr>
        <xdr:cNvSpPr/>
      </xdr:nvSpPr>
      <xdr:spPr>
        <a:xfrm>
          <a:off x="14649450" y="173837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33" name="フローチャート: 判断 732">
          <a:extLst>
            <a:ext uri="{FF2B5EF4-FFF2-40B4-BE49-F238E27FC236}">
              <a16:creationId xmlns:a16="http://schemas.microsoft.com/office/drawing/2014/main" id="{CE5365AE-7405-4F3D-B0B6-489C0A3E78A2}"/>
            </a:ext>
          </a:extLst>
        </xdr:cNvPr>
        <xdr:cNvSpPr/>
      </xdr:nvSpPr>
      <xdr:spPr>
        <a:xfrm>
          <a:off x="13887450" y="1731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34" name="フローチャート: 判断 733">
          <a:extLst>
            <a:ext uri="{FF2B5EF4-FFF2-40B4-BE49-F238E27FC236}">
              <a16:creationId xmlns:a16="http://schemas.microsoft.com/office/drawing/2014/main" id="{E47F45F0-F28A-4722-82E4-343AF0ACE2AC}"/>
            </a:ext>
          </a:extLst>
        </xdr:cNvPr>
        <xdr:cNvSpPr/>
      </xdr:nvSpPr>
      <xdr:spPr>
        <a:xfrm>
          <a:off x="13093700" y="173169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64263</xdr:rowOff>
    </xdr:from>
    <xdr:to>
      <xdr:col>72</xdr:col>
      <xdr:colOff>38100</xdr:colOff>
      <xdr:row>104</xdr:row>
      <xdr:rowOff>165863</xdr:rowOff>
    </xdr:to>
    <xdr:sp macro="" textlink="">
      <xdr:nvSpPr>
        <xdr:cNvPr id="735" name="フローチャート: 判断 734">
          <a:extLst>
            <a:ext uri="{FF2B5EF4-FFF2-40B4-BE49-F238E27FC236}">
              <a16:creationId xmlns:a16="http://schemas.microsoft.com/office/drawing/2014/main" id="{D0A5AEBF-7831-47AE-B3B5-F312E7DDC6FD}"/>
            </a:ext>
          </a:extLst>
        </xdr:cNvPr>
        <xdr:cNvSpPr/>
      </xdr:nvSpPr>
      <xdr:spPr>
        <a:xfrm>
          <a:off x="12299950" y="172346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29972</xdr:rowOff>
    </xdr:from>
    <xdr:to>
      <xdr:col>67</xdr:col>
      <xdr:colOff>101600</xdr:colOff>
      <xdr:row>104</xdr:row>
      <xdr:rowOff>131572</xdr:rowOff>
    </xdr:to>
    <xdr:sp macro="" textlink="">
      <xdr:nvSpPr>
        <xdr:cNvPr id="736" name="フローチャート: 判断 735">
          <a:extLst>
            <a:ext uri="{FF2B5EF4-FFF2-40B4-BE49-F238E27FC236}">
              <a16:creationId xmlns:a16="http://schemas.microsoft.com/office/drawing/2014/main" id="{FEBADDEE-195C-45DF-9EF4-8ECB54DFF84C}"/>
            </a:ext>
          </a:extLst>
        </xdr:cNvPr>
        <xdr:cNvSpPr/>
      </xdr:nvSpPr>
      <xdr:spPr>
        <a:xfrm>
          <a:off x="11487150" y="172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C66FFEB-3675-4430-940F-C207A87C4A9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B9863F7-A6E7-43ED-AC4C-EDBDB4C41155}"/>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D861B33-1029-4475-9551-C79E85EA4AFD}"/>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CCA4CB2-EC3A-418A-B63D-738E3F839F1D}"/>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1A92D73-D261-4F5F-8005-99E1ACCFB787}"/>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32258</xdr:rowOff>
    </xdr:from>
    <xdr:to>
      <xdr:col>85</xdr:col>
      <xdr:colOff>177800</xdr:colOff>
      <xdr:row>105</xdr:row>
      <xdr:rowOff>133858</xdr:rowOff>
    </xdr:to>
    <xdr:sp macro="" textlink="">
      <xdr:nvSpPr>
        <xdr:cNvPr id="742" name="楕円 741">
          <a:extLst>
            <a:ext uri="{FF2B5EF4-FFF2-40B4-BE49-F238E27FC236}">
              <a16:creationId xmlns:a16="http://schemas.microsoft.com/office/drawing/2014/main" id="{0C6FA836-3A17-4684-A2EE-328F928F7090}"/>
            </a:ext>
          </a:extLst>
        </xdr:cNvPr>
        <xdr:cNvSpPr/>
      </xdr:nvSpPr>
      <xdr:spPr>
        <a:xfrm>
          <a:off x="14649450" y="1736775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55135</xdr:rowOff>
    </xdr:from>
    <xdr:ext cx="405111" cy="259045"/>
    <xdr:sp macro="" textlink="">
      <xdr:nvSpPr>
        <xdr:cNvPr id="743" name="【博物館】&#10;有形固定資産減価償却率該当値テキスト">
          <a:extLst>
            <a:ext uri="{FF2B5EF4-FFF2-40B4-BE49-F238E27FC236}">
              <a16:creationId xmlns:a16="http://schemas.microsoft.com/office/drawing/2014/main" id="{C91A5CC8-7525-40D8-AC5A-8900078445B4}"/>
            </a:ext>
          </a:extLst>
        </xdr:cNvPr>
        <xdr:cNvSpPr txBox="1"/>
      </xdr:nvSpPr>
      <xdr:spPr>
        <a:xfrm>
          <a:off x="14744700" y="17225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155702</xdr:rowOff>
    </xdr:from>
    <xdr:to>
      <xdr:col>81</xdr:col>
      <xdr:colOff>101600</xdr:colOff>
      <xdr:row>105</xdr:row>
      <xdr:rowOff>85852</xdr:rowOff>
    </xdr:to>
    <xdr:sp macro="" textlink="">
      <xdr:nvSpPr>
        <xdr:cNvPr id="744" name="楕円 743">
          <a:extLst>
            <a:ext uri="{FF2B5EF4-FFF2-40B4-BE49-F238E27FC236}">
              <a16:creationId xmlns:a16="http://schemas.microsoft.com/office/drawing/2014/main" id="{16B2932D-162F-4FC1-9B1E-E3627F2C9579}"/>
            </a:ext>
          </a:extLst>
        </xdr:cNvPr>
        <xdr:cNvSpPr/>
      </xdr:nvSpPr>
      <xdr:spPr>
        <a:xfrm>
          <a:off x="13887450" y="173261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35052</xdr:rowOff>
    </xdr:from>
    <xdr:to>
      <xdr:col>85</xdr:col>
      <xdr:colOff>127000</xdr:colOff>
      <xdr:row>105</xdr:row>
      <xdr:rowOff>83058</xdr:rowOff>
    </xdr:to>
    <xdr:cxnSp macro="">
      <xdr:nvCxnSpPr>
        <xdr:cNvPr id="745" name="直線コネクタ 744">
          <a:extLst>
            <a:ext uri="{FF2B5EF4-FFF2-40B4-BE49-F238E27FC236}">
              <a16:creationId xmlns:a16="http://schemas.microsoft.com/office/drawing/2014/main" id="{727DAACA-EFF1-4A7C-98F0-37D197D138D1}"/>
            </a:ext>
          </a:extLst>
        </xdr:cNvPr>
        <xdr:cNvCxnSpPr/>
      </xdr:nvCxnSpPr>
      <xdr:spPr>
        <a:xfrm>
          <a:off x="13938250" y="17370552"/>
          <a:ext cx="762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109982</xdr:rowOff>
    </xdr:from>
    <xdr:to>
      <xdr:col>76</xdr:col>
      <xdr:colOff>165100</xdr:colOff>
      <xdr:row>105</xdr:row>
      <xdr:rowOff>40132</xdr:rowOff>
    </xdr:to>
    <xdr:sp macro="" textlink="">
      <xdr:nvSpPr>
        <xdr:cNvPr id="746" name="楕円 745">
          <a:extLst>
            <a:ext uri="{FF2B5EF4-FFF2-40B4-BE49-F238E27FC236}">
              <a16:creationId xmlns:a16="http://schemas.microsoft.com/office/drawing/2014/main" id="{20FA4188-9711-4350-9AF6-E622C3A4E074}"/>
            </a:ext>
          </a:extLst>
        </xdr:cNvPr>
        <xdr:cNvSpPr/>
      </xdr:nvSpPr>
      <xdr:spPr>
        <a:xfrm>
          <a:off x="13093700" y="17280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160782</xdr:rowOff>
    </xdr:from>
    <xdr:to>
      <xdr:col>81</xdr:col>
      <xdr:colOff>50800</xdr:colOff>
      <xdr:row>105</xdr:row>
      <xdr:rowOff>35052</xdr:rowOff>
    </xdr:to>
    <xdr:cxnSp macro="">
      <xdr:nvCxnSpPr>
        <xdr:cNvPr id="747" name="直線コネクタ 746">
          <a:extLst>
            <a:ext uri="{FF2B5EF4-FFF2-40B4-BE49-F238E27FC236}">
              <a16:creationId xmlns:a16="http://schemas.microsoft.com/office/drawing/2014/main" id="{D50DEFA0-9168-4D4A-BB49-4EA7584268AC}"/>
            </a:ext>
          </a:extLst>
        </xdr:cNvPr>
        <xdr:cNvCxnSpPr/>
      </xdr:nvCxnSpPr>
      <xdr:spPr>
        <a:xfrm>
          <a:off x="13144500" y="17331182"/>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64263</xdr:rowOff>
    </xdr:from>
    <xdr:to>
      <xdr:col>72</xdr:col>
      <xdr:colOff>38100</xdr:colOff>
      <xdr:row>104</xdr:row>
      <xdr:rowOff>165863</xdr:rowOff>
    </xdr:to>
    <xdr:sp macro="" textlink="">
      <xdr:nvSpPr>
        <xdr:cNvPr id="748" name="楕円 747">
          <a:extLst>
            <a:ext uri="{FF2B5EF4-FFF2-40B4-BE49-F238E27FC236}">
              <a16:creationId xmlns:a16="http://schemas.microsoft.com/office/drawing/2014/main" id="{2174D33E-B32E-40C2-88CB-0595B0F25607}"/>
            </a:ext>
          </a:extLst>
        </xdr:cNvPr>
        <xdr:cNvSpPr/>
      </xdr:nvSpPr>
      <xdr:spPr>
        <a:xfrm>
          <a:off x="12299950" y="172346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115063</xdr:rowOff>
    </xdr:from>
    <xdr:to>
      <xdr:col>76</xdr:col>
      <xdr:colOff>114300</xdr:colOff>
      <xdr:row>104</xdr:row>
      <xdr:rowOff>160782</xdr:rowOff>
    </xdr:to>
    <xdr:cxnSp macro="">
      <xdr:nvCxnSpPr>
        <xdr:cNvPr id="749" name="直線コネクタ 748">
          <a:extLst>
            <a:ext uri="{FF2B5EF4-FFF2-40B4-BE49-F238E27FC236}">
              <a16:creationId xmlns:a16="http://schemas.microsoft.com/office/drawing/2014/main" id="{59E33CA1-15C4-4744-85F4-2376AE079C17}"/>
            </a:ext>
          </a:extLst>
        </xdr:cNvPr>
        <xdr:cNvCxnSpPr/>
      </xdr:nvCxnSpPr>
      <xdr:spPr>
        <a:xfrm>
          <a:off x="12344400" y="17285463"/>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xdr:rowOff>
    </xdr:from>
    <xdr:to>
      <xdr:col>67</xdr:col>
      <xdr:colOff>101600</xdr:colOff>
      <xdr:row>104</xdr:row>
      <xdr:rowOff>117856</xdr:rowOff>
    </xdr:to>
    <xdr:sp macro="" textlink="">
      <xdr:nvSpPr>
        <xdr:cNvPr id="750" name="楕円 749">
          <a:extLst>
            <a:ext uri="{FF2B5EF4-FFF2-40B4-BE49-F238E27FC236}">
              <a16:creationId xmlns:a16="http://schemas.microsoft.com/office/drawing/2014/main" id="{0B914442-A93D-40D2-AC71-99E973FC6C81}"/>
            </a:ext>
          </a:extLst>
        </xdr:cNvPr>
        <xdr:cNvSpPr/>
      </xdr:nvSpPr>
      <xdr:spPr>
        <a:xfrm>
          <a:off x="11487150" y="171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67056</xdr:rowOff>
    </xdr:from>
    <xdr:to>
      <xdr:col>71</xdr:col>
      <xdr:colOff>177800</xdr:colOff>
      <xdr:row>104</xdr:row>
      <xdr:rowOff>115063</xdr:rowOff>
    </xdr:to>
    <xdr:cxnSp macro="">
      <xdr:nvCxnSpPr>
        <xdr:cNvPr id="751" name="直線コネクタ 750">
          <a:extLst>
            <a:ext uri="{FF2B5EF4-FFF2-40B4-BE49-F238E27FC236}">
              <a16:creationId xmlns:a16="http://schemas.microsoft.com/office/drawing/2014/main" id="{09920652-F1C6-498D-B469-D07129AB0A81}"/>
            </a:ext>
          </a:extLst>
        </xdr:cNvPr>
        <xdr:cNvCxnSpPr/>
      </xdr:nvCxnSpPr>
      <xdr:spPr>
        <a:xfrm>
          <a:off x="11537950" y="17237456"/>
          <a:ext cx="80645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52" name="n_1aveValue【博物館】&#10;有形固定資産減価償却率">
          <a:extLst>
            <a:ext uri="{FF2B5EF4-FFF2-40B4-BE49-F238E27FC236}">
              <a16:creationId xmlns:a16="http://schemas.microsoft.com/office/drawing/2014/main" id="{E2E546B4-06FC-4B29-9D52-5AB4B9FBA00F}"/>
            </a:ext>
          </a:extLst>
        </xdr:cNvPr>
        <xdr:cNvSpPr txBox="1"/>
      </xdr:nvSpPr>
      <xdr:spPr>
        <a:xfrm>
          <a:off x="13742044"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753" name="n_2aveValue【博物館】&#10;有形固定資産減価償却率">
          <a:extLst>
            <a:ext uri="{FF2B5EF4-FFF2-40B4-BE49-F238E27FC236}">
              <a16:creationId xmlns:a16="http://schemas.microsoft.com/office/drawing/2014/main" id="{38A1911C-F56E-4A83-87E8-92EBB919EECA}"/>
            </a:ext>
          </a:extLst>
        </xdr:cNvPr>
        <xdr:cNvSpPr txBox="1"/>
      </xdr:nvSpPr>
      <xdr:spPr>
        <a:xfrm>
          <a:off x="12960994" y="1740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156990</xdr:rowOff>
    </xdr:from>
    <xdr:ext cx="405111" cy="259045"/>
    <xdr:sp macro="" textlink="">
      <xdr:nvSpPr>
        <xdr:cNvPr id="754" name="n_3aveValue【博物館】&#10;有形固定資産減価償却率">
          <a:extLst>
            <a:ext uri="{FF2B5EF4-FFF2-40B4-BE49-F238E27FC236}">
              <a16:creationId xmlns:a16="http://schemas.microsoft.com/office/drawing/2014/main" id="{F56A99AE-6937-468F-83BE-58E301322BE6}"/>
            </a:ext>
          </a:extLst>
        </xdr:cNvPr>
        <xdr:cNvSpPr txBox="1"/>
      </xdr:nvSpPr>
      <xdr:spPr>
        <a:xfrm>
          <a:off x="121672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122699</xdr:rowOff>
    </xdr:from>
    <xdr:ext cx="405111" cy="259045"/>
    <xdr:sp macro="" textlink="">
      <xdr:nvSpPr>
        <xdr:cNvPr id="755" name="n_4aveValue【博物館】&#10;有形固定資産減価償却率">
          <a:extLst>
            <a:ext uri="{FF2B5EF4-FFF2-40B4-BE49-F238E27FC236}">
              <a16:creationId xmlns:a16="http://schemas.microsoft.com/office/drawing/2014/main" id="{54A47649-2561-46F2-BFCA-4DC216D2B586}"/>
            </a:ext>
          </a:extLst>
        </xdr:cNvPr>
        <xdr:cNvSpPr txBox="1"/>
      </xdr:nvSpPr>
      <xdr:spPr>
        <a:xfrm>
          <a:off x="113544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76979</xdr:rowOff>
    </xdr:from>
    <xdr:ext cx="405111" cy="259045"/>
    <xdr:sp macro="" textlink="">
      <xdr:nvSpPr>
        <xdr:cNvPr id="756" name="n_1mainValue【博物館】&#10;有形固定資産減価償却率">
          <a:extLst>
            <a:ext uri="{FF2B5EF4-FFF2-40B4-BE49-F238E27FC236}">
              <a16:creationId xmlns:a16="http://schemas.microsoft.com/office/drawing/2014/main" id="{926398D1-4228-4E4C-827E-FBBA780FBAF4}"/>
            </a:ext>
          </a:extLst>
        </xdr:cNvPr>
        <xdr:cNvSpPr txBox="1"/>
      </xdr:nvSpPr>
      <xdr:spPr>
        <a:xfrm>
          <a:off x="13742044" y="1741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56659</xdr:rowOff>
    </xdr:from>
    <xdr:ext cx="405111" cy="259045"/>
    <xdr:sp macro="" textlink="">
      <xdr:nvSpPr>
        <xdr:cNvPr id="757" name="n_2mainValue【博物館】&#10;有形固定資産減価償却率">
          <a:extLst>
            <a:ext uri="{FF2B5EF4-FFF2-40B4-BE49-F238E27FC236}">
              <a16:creationId xmlns:a16="http://schemas.microsoft.com/office/drawing/2014/main" id="{14DE2164-D3EC-4BAD-B47E-AE2752E4F208}"/>
            </a:ext>
          </a:extLst>
        </xdr:cNvPr>
        <xdr:cNvSpPr txBox="1"/>
      </xdr:nvSpPr>
      <xdr:spPr>
        <a:xfrm>
          <a:off x="12960994" y="1706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10940</xdr:rowOff>
    </xdr:from>
    <xdr:ext cx="405111" cy="259045"/>
    <xdr:sp macro="" textlink="">
      <xdr:nvSpPr>
        <xdr:cNvPr id="758" name="n_3mainValue【博物館】&#10;有形固定資産減価償却率">
          <a:extLst>
            <a:ext uri="{FF2B5EF4-FFF2-40B4-BE49-F238E27FC236}">
              <a16:creationId xmlns:a16="http://schemas.microsoft.com/office/drawing/2014/main" id="{DB7C466B-7B02-410C-8CF6-DAA59119A3B5}"/>
            </a:ext>
          </a:extLst>
        </xdr:cNvPr>
        <xdr:cNvSpPr txBox="1"/>
      </xdr:nvSpPr>
      <xdr:spPr>
        <a:xfrm>
          <a:off x="12167244" y="1701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134383</xdr:rowOff>
    </xdr:from>
    <xdr:ext cx="405111" cy="259045"/>
    <xdr:sp macro="" textlink="">
      <xdr:nvSpPr>
        <xdr:cNvPr id="759" name="n_4mainValue【博物館】&#10;有形固定資産減価償却率">
          <a:extLst>
            <a:ext uri="{FF2B5EF4-FFF2-40B4-BE49-F238E27FC236}">
              <a16:creationId xmlns:a16="http://schemas.microsoft.com/office/drawing/2014/main" id="{5AFC504D-AAEB-4908-A7F5-FB624F66D537}"/>
            </a:ext>
          </a:extLst>
        </xdr:cNvPr>
        <xdr:cNvSpPr txBox="1"/>
      </xdr:nvSpPr>
      <xdr:spPr>
        <a:xfrm>
          <a:off x="11354444" y="1697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568B1F9D-0911-44C6-9EE7-16CA81F1F662}"/>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1" name="正方形/長方形 760">
          <a:extLst>
            <a:ext uri="{FF2B5EF4-FFF2-40B4-BE49-F238E27FC236}">
              <a16:creationId xmlns:a16="http://schemas.microsoft.com/office/drawing/2014/main" id="{D94CB988-F433-4A0D-A067-2EF557450FE2}"/>
            </a:ext>
          </a:extLst>
        </xdr:cNvPr>
        <xdr:cNvSpPr/>
      </xdr:nvSpPr>
      <xdr:spPr>
        <a:xfrm>
          <a:off x="169291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2" name="正方形/長方形 761">
          <a:extLst>
            <a:ext uri="{FF2B5EF4-FFF2-40B4-BE49-F238E27FC236}">
              <a16:creationId xmlns:a16="http://schemas.microsoft.com/office/drawing/2014/main" id="{3F57F5AF-3ABA-4766-816F-A5DB3D675A58}"/>
            </a:ext>
          </a:extLst>
        </xdr:cNvPr>
        <xdr:cNvSpPr/>
      </xdr:nvSpPr>
      <xdr:spPr>
        <a:xfrm>
          <a:off x="169291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3" name="正方形/長方形 762">
          <a:extLst>
            <a:ext uri="{FF2B5EF4-FFF2-40B4-BE49-F238E27FC236}">
              <a16:creationId xmlns:a16="http://schemas.microsoft.com/office/drawing/2014/main" id="{0B54C78E-5F42-49B6-92A4-A194FB5B853B}"/>
            </a:ext>
          </a:extLst>
        </xdr:cNvPr>
        <xdr:cNvSpPr/>
      </xdr:nvSpPr>
      <xdr:spPr>
        <a:xfrm>
          <a:off x="184086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4" name="正方形/長方形 763">
          <a:extLst>
            <a:ext uri="{FF2B5EF4-FFF2-40B4-BE49-F238E27FC236}">
              <a16:creationId xmlns:a16="http://schemas.microsoft.com/office/drawing/2014/main" id="{7223BA15-5C5B-46F7-B00C-C98418D92320}"/>
            </a:ext>
          </a:extLst>
        </xdr:cNvPr>
        <xdr:cNvSpPr/>
      </xdr:nvSpPr>
      <xdr:spPr>
        <a:xfrm>
          <a:off x="184086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3169CFF1-F99C-4967-8CFE-608E470BBB51}"/>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7F89E0A0-9704-4BD3-979B-1E61780B9F9C}"/>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6BEFAAC5-379F-4F0C-9A4B-1F9A4BC46104}"/>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8" name="テキスト ボックス 767">
          <a:extLst>
            <a:ext uri="{FF2B5EF4-FFF2-40B4-BE49-F238E27FC236}">
              <a16:creationId xmlns:a16="http://schemas.microsoft.com/office/drawing/2014/main" id="{29A617A5-4468-4F55-B047-313ACDC326F4}"/>
            </a:ext>
          </a:extLst>
        </xdr:cNvPr>
        <xdr:cNvSpPr txBox="1"/>
      </xdr:nvSpPr>
      <xdr:spPr>
        <a:xfrm>
          <a:off x="160491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69" name="直線コネクタ 768">
          <a:extLst>
            <a:ext uri="{FF2B5EF4-FFF2-40B4-BE49-F238E27FC236}">
              <a16:creationId xmlns:a16="http://schemas.microsoft.com/office/drawing/2014/main" id="{3C760A4C-4445-4C90-8905-2DB88640D1A4}"/>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0" name="テキスト ボックス 769">
          <a:extLst>
            <a:ext uri="{FF2B5EF4-FFF2-40B4-BE49-F238E27FC236}">
              <a16:creationId xmlns:a16="http://schemas.microsoft.com/office/drawing/2014/main" id="{647FE631-D204-4558-8738-6BA32776330B}"/>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1" name="直線コネクタ 770">
          <a:extLst>
            <a:ext uri="{FF2B5EF4-FFF2-40B4-BE49-F238E27FC236}">
              <a16:creationId xmlns:a16="http://schemas.microsoft.com/office/drawing/2014/main" id="{6F4EE2BF-F661-49F2-A343-822AC0130A39}"/>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2" name="テキスト ボックス 771">
          <a:extLst>
            <a:ext uri="{FF2B5EF4-FFF2-40B4-BE49-F238E27FC236}">
              <a16:creationId xmlns:a16="http://schemas.microsoft.com/office/drawing/2014/main" id="{028788B4-D1E8-407D-B67C-5D3A2D2111B8}"/>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3" name="直線コネクタ 772">
          <a:extLst>
            <a:ext uri="{FF2B5EF4-FFF2-40B4-BE49-F238E27FC236}">
              <a16:creationId xmlns:a16="http://schemas.microsoft.com/office/drawing/2014/main" id="{5A66698B-DC5B-4DB5-A6FE-02A0612C0A45}"/>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4" name="テキスト ボックス 773">
          <a:extLst>
            <a:ext uri="{FF2B5EF4-FFF2-40B4-BE49-F238E27FC236}">
              <a16:creationId xmlns:a16="http://schemas.microsoft.com/office/drawing/2014/main" id="{CE2865FD-BB40-44A4-8594-E679644F3782}"/>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5" name="直線コネクタ 774">
          <a:extLst>
            <a:ext uri="{FF2B5EF4-FFF2-40B4-BE49-F238E27FC236}">
              <a16:creationId xmlns:a16="http://schemas.microsoft.com/office/drawing/2014/main" id="{AF6D934B-89E0-42C7-9188-BDEB1D739401}"/>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6" name="テキスト ボックス 775">
          <a:extLst>
            <a:ext uri="{FF2B5EF4-FFF2-40B4-BE49-F238E27FC236}">
              <a16:creationId xmlns:a16="http://schemas.microsoft.com/office/drawing/2014/main" id="{C97F5162-5C12-4D16-9C53-85F0C1E04FB3}"/>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1A55FA8C-E329-40E1-9C64-49FD7CCAE745}"/>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4298BD01-7990-4D58-9227-6F51EE8DF981}"/>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博物館】&#10;一人当たり面積グラフ枠">
          <a:extLst>
            <a:ext uri="{FF2B5EF4-FFF2-40B4-BE49-F238E27FC236}">
              <a16:creationId xmlns:a16="http://schemas.microsoft.com/office/drawing/2014/main" id="{7796FA5E-D313-4B2D-91D3-13AA56695B92}"/>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156211</xdr:rowOff>
    </xdr:from>
    <xdr:to>
      <xdr:col>116</xdr:col>
      <xdr:colOff>62864</xdr:colOff>
      <xdr:row>108</xdr:row>
      <xdr:rowOff>121920</xdr:rowOff>
    </xdr:to>
    <xdr:cxnSp macro="">
      <xdr:nvCxnSpPr>
        <xdr:cNvPr id="780" name="直線コネクタ 779">
          <a:extLst>
            <a:ext uri="{FF2B5EF4-FFF2-40B4-BE49-F238E27FC236}">
              <a16:creationId xmlns:a16="http://schemas.microsoft.com/office/drawing/2014/main" id="{793A41F6-4957-42A0-8D4D-056112454858}"/>
            </a:ext>
          </a:extLst>
        </xdr:cNvPr>
        <xdr:cNvCxnSpPr/>
      </xdr:nvCxnSpPr>
      <xdr:spPr>
        <a:xfrm flipV="1">
          <a:off x="19949795" y="16501111"/>
          <a:ext cx="1269"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125747</xdr:rowOff>
    </xdr:from>
    <xdr:ext cx="469744" cy="259045"/>
    <xdr:sp macro="" textlink="">
      <xdr:nvSpPr>
        <xdr:cNvPr id="781" name="【博物館】&#10;一人当たり面積最小値テキスト">
          <a:extLst>
            <a:ext uri="{FF2B5EF4-FFF2-40B4-BE49-F238E27FC236}">
              <a16:creationId xmlns:a16="http://schemas.microsoft.com/office/drawing/2014/main" id="{6A4FDF82-AB21-447D-A0C0-1761134AED2E}"/>
            </a:ext>
          </a:extLst>
        </xdr:cNvPr>
        <xdr:cNvSpPr txBox="1"/>
      </xdr:nvSpPr>
      <xdr:spPr>
        <a:xfrm>
          <a:off x="20002500"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82" name="直線コネクタ 781">
          <a:extLst>
            <a:ext uri="{FF2B5EF4-FFF2-40B4-BE49-F238E27FC236}">
              <a16:creationId xmlns:a16="http://schemas.microsoft.com/office/drawing/2014/main" id="{18D264A4-0794-4902-B06E-F64FFFFE356B}"/>
            </a:ext>
          </a:extLst>
        </xdr:cNvPr>
        <xdr:cNvCxnSpPr/>
      </xdr:nvCxnSpPr>
      <xdr:spPr>
        <a:xfrm>
          <a:off x="19881850" y="17952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102888</xdr:rowOff>
    </xdr:from>
    <xdr:ext cx="469744" cy="259045"/>
    <xdr:sp macro="" textlink="">
      <xdr:nvSpPr>
        <xdr:cNvPr id="783" name="【博物館】&#10;一人当たり面積最大値テキスト">
          <a:extLst>
            <a:ext uri="{FF2B5EF4-FFF2-40B4-BE49-F238E27FC236}">
              <a16:creationId xmlns:a16="http://schemas.microsoft.com/office/drawing/2014/main" id="{3FF87632-EF53-449D-B6DE-E339D6151F25}"/>
            </a:ext>
          </a:extLst>
        </xdr:cNvPr>
        <xdr:cNvSpPr txBox="1"/>
      </xdr:nvSpPr>
      <xdr:spPr>
        <a:xfrm>
          <a:off x="20002500" y="162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84" name="直線コネクタ 783">
          <a:extLst>
            <a:ext uri="{FF2B5EF4-FFF2-40B4-BE49-F238E27FC236}">
              <a16:creationId xmlns:a16="http://schemas.microsoft.com/office/drawing/2014/main" id="{2C6EE537-2ABA-46F3-A122-2430BE691FC3}"/>
            </a:ext>
          </a:extLst>
        </xdr:cNvPr>
        <xdr:cNvCxnSpPr/>
      </xdr:nvCxnSpPr>
      <xdr:spPr>
        <a:xfrm>
          <a:off x="19881850" y="16501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106697</xdr:rowOff>
    </xdr:from>
    <xdr:ext cx="469744" cy="259045"/>
    <xdr:sp macro="" textlink="">
      <xdr:nvSpPr>
        <xdr:cNvPr id="785" name="【博物館】&#10;一人当たり面積平均値テキスト">
          <a:extLst>
            <a:ext uri="{FF2B5EF4-FFF2-40B4-BE49-F238E27FC236}">
              <a16:creationId xmlns:a16="http://schemas.microsoft.com/office/drawing/2014/main" id="{387E8495-E374-44D1-B8CB-3F17BED972E4}"/>
            </a:ext>
          </a:extLst>
        </xdr:cNvPr>
        <xdr:cNvSpPr txBox="1"/>
      </xdr:nvSpPr>
      <xdr:spPr>
        <a:xfrm>
          <a:off x="20002500" y="17442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86" name="フローチャート: 判断 785">
          <a:extLst>
            <a:ext uri="{FF2B5EF4-FFF2-40B4-BE49-F238E27FC236}">
              <a16:creationId xmlns:a16="http://schemas.microsoft.com/office/drawing/2014/main" id="{3AD036C5-98BF-457D-B938-3AAC8434A4F9}"/>
            </a:ext>
          </a:extLst>
        </xdr:cNvPr>
        <xdr:cNvSpPr/>
      </xdr:nvSpPr>
      <xdr:spPr>
        <a:xfrm>
          <a:off x="19900900" y="17463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787" name="フローチャート: 判断 786">
          <a:extLst>
            <a:ext uri="{FF2B5EF4-FFF2-40B4-BE49-F238E27FC236}">
              <a16:creationId xmlns:a16="http://schemas.microsoft.com/office/drawing/2014/main" id="{319B92C5-A0D2-4D62-B8B1-4DFB889E6717}"/>
            </a:ext>
          </a:extLst>
        </xdr:cNvPr>
        <xdr:cNvSpPr/>
      </xdr:nvSpPr>
      <xdr:spPr>
        <a:xfrm>
          <a:off x="19157950" y="17372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88" name="フローチャート: 判断 787">
          <a:extLst>
            <a:ext uri="{FF2B5EF4-FFF2-40B4-BE49-F238E27FC236}">
              <a16:creationId xmlns:a16="http://schemas.microsoft.com/office/drawing/2014/main" id="{DD0EB609-D1ED-4810-A113-BACC9D679EF2}"/>
            </a:ext>
          </a:extLst>
        </xdr:cNvPr>
        <xdr:cNvSpPr/>
      </xdr:nvSpPr>
      <xdr:spPr>
        <a:xfrm>
          <a:off x="1834515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789" name="フローチャート: 判断 788">
          <a:extLst>
            <a:ext uri="{FF2B5EF4-FFF2-40B4-BE49-F238E27FC236}">
              <a16:creationId xmlns:a16="http://schemas.microsoft.com/office/drawing/2014/main" id="{A9A69467-D020-4B6E-9752-D4748B7E005E}"/>
            </a:ext>
          </a:extLst>
        </xdr:cNvPr>
        <xdr:cNvSpPr/>
      </xdr:nvSpPr>
      <xdr:spPr>
        <a:xfrm>
          <a:off x="17551400" y="1737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90" name="フローチャート: 判断 789">
          <a:extLst>
            <a:ext uri="{FF2B5EF4-FFF2-40B4-BE49-F238E27FC236}">
              <a16:creationId xmlns:a16="http://schemas.microsoft.com/office/drawing/2014/main" id="{7FC60B2B-8D1C-4216-A362-5AC776EB2132}"/>
            </a:ext>
          </a:extLst>
        </xdr:cNvPr>
        <xdr:cNvSpPr/>
      </xdr:nvSpPr>
      <xdr:spPr>
        <a:xfrm>
          <a:off x="16757650" y="17332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DC58E9F4-8A90-45E2-9996-E1752991A5D1}"/>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CF348FF1-68E0-4AC3-B0D6-FC62C9365A76}"/>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EF1A15AF-24AD-40E3-BBF5-7CBDFFC28AE7}"/>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BDAE6F7C-DA41-4E9E-AA96-F128E50FFEFF}"/>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E02D8423-BC63-413D-8603-20066F8BE273}"/>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105411</xdr:rowOff>
    </xdr:from>
    <xdr:to>
      <xdr:col>116</xdr:col>
      <xdr:colOff>114300</xdr:colOff>
      <xdr:row>100</xdr:row>
      <xdr:rowOff>35561</xdr:rowOff>
    </xdr:to>
    <xdr:sp macro="" textlink="">
      <xdr:nvSpPr>
        <xdr:cNvPr id="796" name="楕円 795">
          <a:extLst>
            <a:ext uri="{FF2B5EF4-FFF2-40B4-BE49-F238E27FC236}">
              <a16:creationId xmlns:a16="http://schemas.microsoft.com/office/drawing/2014/main" id="{71CA2DF6-3AD1-4A39-89FF-F78A60D36A75}"/>
            </a:ext>
          </a:extLst>
        </xdr:cNvPr>
        <xdr:cNvSpPr/>
      </xdr:nvSpPr>
      <xdr:spPr>
        <a:xfrm>
          <a:off x="19900900" y="16450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58438</xdr:rowOff>
    </xdr:from>
    <xdr:ext cx="469744" cy="259045"/>
    <xdr:sp macro="" textlink="">
      <xdr:nvSpPr>
        <xdr:cNvPr id="797" name="【博物館】&#10;一人当たり面積該当値テキスト">
          <a:extLst>
            <a:ext uri="{FF2B5EF4-FFF2-40B4-BE49-F238E27FC236}">
              <a16:creationId xmlns:a16="http://schemas.microsoft.com/office/drawing/2014/main" id="{D118FFA6-5CAF-4728-9AAA-BF3A555520DD}"/>
            </a:ext>
          </a:extLst>
        </xdr:cNvPr>
        <xdr:cNvSpPr txBox="1"/>
      </xdr:nvSpPr>
      <xdr:spPr>
        <a:xfrm>
          <a:off x="20002500" y="1640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105411</xdr:rowOff>
    </xdr:from>
    <xdr:to>
      <xdr:col>112</xdr:col>
      <xdr:colOff>38100</xdr:colOff>
      <xdr:row>100</xdr:row>
      <xdr:rowOff>35561</xdr:rowOff>
    </xdr:to>
    <xdr:sp macro="" textlink="">
      <xdr:nvSpPr>
        <xdr:cNvPr id="798" name="楕円 797">
          <a:extLst>
            <a:ext uri="{FF2B5EF4-FFF2-40B4-BE49-F238E27FC236}">
              <a16:creationId xmlns:a16="http://schemas.microsoft.com/office/drawing/2014/main" id="{BD0C77C9-CF88-485F-94B7-C7047347FE60}"/>
            </a:ext>
          </a:extLst>
        </xdr:cNvPr>
        <xdr:cNvSpPr/>
      </xdr:nvSpPr>
      <xdr:spPr>
        <a:xfrm>
          <a:off x="19157950" y="164503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156211</xdr:rowOff>
    </xdr:from>
    <xdr:to>
      <xdr:col>116</xdr:col>
      <xdr:colOff>63500</xdr:colOff>
      <xdr:row>99</xdr:row>
      <xdr:rowOff>156211</xdr:rowOff>
    </xdr:to>
    <xdr:cxnSp macro="">
      <xdr:nvCxnSpPr>
        <xdr:cNvPr id="799" name="直線コネクタ 798">
          <a:extLst>
            <a:ext uri="{FF2B5EF4-FFF2-40B4-BE49-F238E27FC236}">
              <a16:creationId xmlns:a16="http://schemas.microsoft.com/office/drawing/2014/main" id="{D217A532-76B6-4B92-B6FE-9AD04057B574}"/>
            </a:ext>
          </a:extLst>
        </xdr:cNvPr>
        <xdr:cNvCxnSpPr/>
      </xdr:nvCxnSpPr>
      <xdr:spPr>
        <a:xfrm>
          <a:off x="19202400" y="1650111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151130</xdr:rowOff>
    </xdr:from>
    <xdr:to>
      <xdr:col>107</xdr:col>
      <xdr:colOff>101600</xdr:colOff>
      <xdr:row>100</xdr:row>
      <xdr:rowOff>81280</xdr:rowOff>
    </xdr:to>
    <xdr:sp macro="" textlink="">
      <xdr:nvSpPr>
        <xdr:cNvPr id="800" name="楕円 799">
          <a:extLst>
            <a:ext uri="{FF2B5EF4-FFF2-40B4-BE49-F238E27FC236}">
              <a16:creationId xmlns:a16="http://schemas.microsoft.com/office/drawing/2014/main" id="{4D396F53-949C-4D60-AC45-BA79A1405D24}"/>
            </a:ext>
          </a:extLst>
        </xdr:cNvPr>
        <xdr:cNvSpPr/>
      </xdr:nvSpPr>
      <xdr:spPr>
        <a:xfrm>
          <a:off x="18345150" y="16496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156211</xdr:rowOff>
    </xdr:from>
    <xdr:to>
      <xdr:col>111</xdr:col>
      <xdr:colOff>177800</xdr:colOff>
      <xdr:row>100</xdr:row>
      <xdr:rowOff>30480</xdr:rowOff>
    </xdr:to>
    <xdr:cxnSp macro="">
      <xdr:nvCxnSpPr>
        <xdr:cNvPr id="801" name="直線コネクタ 800">
          <a:extLst>
            <a:ext uri="{FF2B5EF4-FFF2-40B4-BE49-F238E27FC236}">
              <a16:creationId xmlns:a16="http://schemas.microsoft.com/office/drawing/2014/main" id="{193816FF-B774-47EF-850C-7C4EC9EFDBED}"/>
            </a:ext>
          </a:extLst>
        </xdr:cNvPr>
        <xdr:cNvCxnSpPr/>
      </xdr:nvCxnSpPr>
      <xdr:spPr>
        <a:xfrm flipV="1">
          <a:off x="18395950" y="16501111"/>
          <a:ext cx="80645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151130</xdr:rowOff>
    </xdr:from>
    <xdr:to>
      <xdr:col>102</xdr:col>
      <xdr:colOff>165100</xdr:colOff>
      <xdr:row>100</xdr:row>
      <xdr:rowOff>81280</xdr:rowOff>
    </xdr:to>
    <xdr:sp macro="" textlink="">
      <xdr:nvSpPr>
        <xdr:cNvPr id="802" name="楕円 801">
          <a:extLst>
            <a:ext uri="{FF2B5EF4-FFF2-40B4-BE49-F238E27FC236}">
              <a16:creationId xmlns:a16="http://schemas.microsoft.com/office/drawing/2014/main" id="{0B5E440D-B4A0-47F2-AEFA-112077F3362A}"/>
            </a:ext>
          </a:extLst>
        </xdr:cNvPr>
        <xdr:cNvSpPr/>
      </xdr:nvSpPr>
      <xdr:spPr>
        <a:xfrm>
          <a:off x="17551400" y="16496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30480</xdr:rowOff>
    </xdr:from>
    <xdr:to>
      <xdr:col>107</xdr:col>
      <xdr:colOff>50800</xdr:colOff>
      <xdr:row>100</xdr:row>
      <xdr:rowOff>30480</xdr:rowOff>
    </xdr:to>
    <xdr:cxnSp macro="">
      <xdr:nvCxnSpPr>
        <xdr:cNvPr id="803" name="直線コネクタ 802">
          <a:extLst>
            <a:ext uri="{FF2B5EF4-FFF2-40B4-BE49-F238E27FC236}">
              <a16:creationId xmlns:a16="http://schemas.microsoft.com/office/drawing/2014/main" id="{4A83802A-C7C8-47D2-8ECD-C9678807AE77}"/>
            </a:ext>
          </a:extLst>
        </xdr:cNvPr>
        <xdr:cNvCxnSpPr/>
      </xdr:nvCxnSpPr>
      <xdr:spPr>
        <a:xfrm>
          <a:off x="17602200" y="165404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151130</xdr:rowOff>
    </xdr:from>
    <xdr:to>
      <xdr:col>98</xdr:col>
      <xdr:colOff>38100</xdr:colOff>
      <xdr:row>100</xdr:row>
      <xdr:rowOff>81280</xdr:rowOff>
    </xdr:to>
    <xdr:sp macro="" textlink="">
      <xdr:nvSpPr>
        <xdr:cNvPr id="804" name="楕円 803">
          <a:extLst>
            <a:ext uri="{FF2B5EF4-FFF2-40B4-BE49-F238E27FC236}">
              <a16:creationId xmlns:a16="http://schemas.microsoft.com/office/drawing/2014/main" id="{D4DE1364-DA12-4482-9BAB-E06280674395}"/>
            </a:ext>
          </a:extLst>
        </xdr:cNvPr>
        <xdr:cNvSpPr/>
      </xdr:nvSpPr>
      <xdr:spPr>
        <a:xfrm>
          <a:off x="16757650" y="16496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30480</xdr:rowOff>
    </xdr:from>
    <xdr:to>
      <xdr:col>102</xdr:col>
      <xdr:colOff>114300</xdr:colOff>
      <xdr:row>100</xdr:row>
      <xdr:rowOff>30480</xdr:rowOff>
    </xdr:to>
    <xdr:cxnSp macro="">
      <xdr:nvCxnSpPr>
        <xdr:cNvPr id="805" name="直線コネクタ 804">
          <a:extLst>
            <a:ext uri="{FF2B5EF4-FFF2-40B4-BE49-F238E27FC236}">
              <a16:creationId xmlns:a16="http://schemas.microsoft.com/office/drawing/2014/main" id="{69837DFC-99E1-4B25-B52E-4CB97F139B0B}"/>
            </a:ext>
          </a:extLst>
        </xdr:cNvPr>
        <xdr:cNvCxnSpPr/>
      </xdr:nvCxnSpPr>
      <xdr:spPr>
        <a:xfrm>
          <a:off x="16802100" y="165404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806" name="n_1aveValue【博物館】&#10;一人当たり面積">
          <a:extLst>
            <a:ext uri="{FF2B5EF4-FFF2-40B4-BE49-F238E27FC236}">
              <a16:creationId xmlns:a16="http://schemas.microsoft.com/office/drawing/2014/main" id="{A7A6D87F-3789-4075-8A7D-82932F74F2FA}"/>
            </a:ext>
          </a:extLst>
        </xdr:cNvPr>
        <xdr:cNvSpPr txBox="1"/>
      </xdr:nvSpPr>
      <xdr:spPr>
        <a:xfrm>
          <a:off x="18980227" y="1746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07" name="n_2aveValue【博物館】&#10;一人当たり面積">
          <a:extLst>
            <a:ext uri="{FF2B5EF4-FFF2-40B4-BE49-F238E27FC236}">
              <a16:creationId xmlns:a16="http://schemas.microsoft.com/office/drawing/2014/main" id="{C736ECE6-12F5-40C3-83ED-66F234BA0371}"/>
            </a:ext>
          </a:extLst>
        </xdr:cNvPr>
        <xdr:cNvSpPr txBox="1"/>
      </xdr:nvSpPr>
      <xdr:spPr>
        <a:xfrm>
          <a:off x="18180127" y="1750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129557</xdr:rowOff>
    </xdr:from>
    <xdr:ext cx="469744" cy="259045"/>
    <xdr:sp macro="" textlink="">
      <xdr:nvSpPr>
        <xdr:cNvPr id="808" name="n_3aveValue【博物館】&#10;一人当たり面積">
          <a:extLst>
            <a:ext uri="{FF2B5EF4-FFF2-40B4-BE49-F238E27FC236}">
              <a16:creationId xmlns:a16="http://schemas.microsoft.com/office/drawing/2014/main" id="{5772BBEE-A4A0-4C92-A66C-21F141C84F81}"/>
            </a:ext>
          </a:extLst>
        </xdr:cNvPr>
        <xdr:cNvSpPr txBox="1"/>
      </xdr:nvSpPr>
      <xdr:spPr>
        <a:xfrm>
          <a:off x="17386377" y="1746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809" name="n_4aveValue【博物館】&#10;一人当たり面積">
          <a:extLst>
            <a:ext uri="{FF2B5EF4-FFF2-40B4-BE49-F238E27FC236}">
              <a16:creationId xmlns:a16="http://schemas.microsoft.com/office/drawing/2014/main" id="{92C288E0-F844-4C95-B7F4-D04CEB3D2B10}"/>
            </a:ext>
          </a:extLst>
        </xdr:cNvPr>
        <xdr:cNvSpPr txBox="1"/>
      </xdr:nvSpPr>
      <xdr:spPr>
        <a:xfrm>
          <a:off x="16592627" y="174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52088</xdr:rowOff>
    </xdr:from>
    <xdr:ext cx="469744" cy="259045"/>
    <xdr:sp macro="" textlink="">
      <xdr:nvSpPr>
        <xdr:cNvPr id="810" name="n_1mainValue【博物館】&#10;一人当たり面積">
          <a:extLst>
            <a:ext uri="{FF2B5EF4-FFF2-40B4-BE49-F238E27FC236}">
              <a16:creationId xmlns:a16="http://schemas.microsoft.com/office/drawing/2014/main" id="{D02DC8E5-FB3E-4A8D-B365-418ABE08154F}"/>
            </a:ext>
          </a:extLst>
        </xdr:cNvPr>
        <xdr:cNvSpPr txBox="1"/>
      </xdr:nvSpPr>
      <xdr:spPr>
        <a:xfrm>
          <a:off x="18980227" y="1623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97807</xdr:rowOff>
    </xdr:from>
    <xdr:ext cx="469744" cy="259045"/>
    <xdr:sp macro="" textlink="">
      <xdr:nvSpPr>
        <xdr:cNvPr id="811" name="n_2mainValue【博物館】&#10;一人当たり面積">
          <a:extLst>
            <a:ext uri="{FF2B5EF4-FFF2-40B4-BE49-F238E27FC236}">
              <a16:creationId xmlns:a16="http://schemas.microsoft.com/office/drawing/2014/main" id="{95F027B6-A580-4798-8663-5A6F701DED0A}"/>
            </a:ext>
          </a:extLst>
        </xdr:cNvPr>
        <xdr:cNvSpPr txBox="1"/>
      </xdr:nvSpPr>
      <xdr:spPr>
        <a:xfrm>
          <a:off x="18180127" y="1627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97807</xdr:rowOff>
    </xdr:from>
    <xdr:ext cx="469744" cy="259045"/>
    <xdr:sp macro="" textlink="">
      <xdr:nvSpPr>
        <xdr:cNvPr id="812" name="n_3mainValue【博物館】&#10;一人当たり面積">
          <a:extLst>
            <a:ext uri="{FF2B5EF4-FFF2-40B4-BE49-F238E27FC236}">
              <a16:creationId xmlns:a16="http://schemas.microsoft.com/office/drawing/2014/main" id="{5255EB36-8BDE-46D8-BFD8-FB669C0F640F}"/>
            </a:ext>
          </a:extLst>
        </xdr:cNvPr>
        <xdr:cNvSpPr txBox="1"/>
      </xdr:nvSpPr>
      <xdr:spPr>
        <a:xfrm>
          <a:off x="17386377" y="1627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97807</xdr:rowOff>
    </xdr:from>
    <xdr:ext cx="469744" cy="259045"/>
    <xdr:sp macro="" textlink="">
      <xdr:nvSpPr>
        <xdr:cNvPr id="813" name="n_4mainValue【博物館】&#10;一人当たり面積">
          <a:extLst>
            <a:ext uri="{FF2B5EF4-FFF2-40B4-BE49-F238E27FC236}">
              <a16:creationId xmlns:a16="http://schemas.microsoft.com/office/drawing/2014/main" id="{928CD8D7-7A6C-4258-BF8B-C7D7B6B1E047}"/>
            </a:ext>
          </a:extLst>
        </xdr:cNvPr>
        <xdr:cNvSpPr txBox="1"/>
      </xdr:nvSpPr>
      <xdr:spPr>
        <a:xfrm>
          <a:off x="16592627" y="1627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8252AB1F-E49A-4E51-963B-89F25E6149EC}"/>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79B7832A-C7B7-4E39-B157-0DAFB6F25D5D}"/>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B1C36210-3A8B-43FE-BAB3-752141DD8B4E}"/>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類似団体と比較して有形固定資産減価償却率が高くなっている施設は、港湾・漁港（＋</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ポイント）、図書館（＋</a:t>
          </a:r>
          <a:r>
            <a:rPr kumimoji="1" lang="en-US" altLang="ja-JP" sz="1200">
              <a:solidFill>
                <a:schemeClr val="dk1"/>
              </a:solidFill>
              <a:effectLst/>
              <a:latin typeface="+mn-lt"/>
              <a:ea typeface="+mn-ea"/>
              <a:cs typeface="+mn-cs"/>
            </a:rPr>
            <a:t>60.2</a:t>
          </a:r>
          <a:r>
            <a:rPr kumimoji="1" lang="ja-JP" altLang="ja-JP" sz="1200">
              <a:solidFill>
                <a:schemeClr val="dk1"/>
              </a:solidFill>
              <a:effectLst/>
              <a:latin typeface="+mn-lt"/>
              <a:ea typeface="+mn-ea"/>
              <a:cs typeface="+mn-cs"/>
            </a:rPr>
            <a:t>ポイント）であり、特に低くなっている施設は学校施設（△</a:t>
          </a:r>
          <a:r>
            <a:rPr kumimoji="1" lang="en-US" altLang="ja-JP" sz="1200">
              <a:solidFill>
                <a:schemeClr val="dk1"/>
              </a:solidFill>
              <a:effectLst/>
              <a:latin typeface="+mn-lt"/>
              <a:ea typeface="+mn-ea"/>
              <a:cs typeface="+mn-cs"/>
            </a:rPr>
            <a:t>3.7</a:t>
          </a:r>
          <a:r>
            <a:rPr kumimoji="1" lang="ja-JP" altLang="ja-JP" sz="1200">
              <a:solidFill>
                <a:schemeClr val="dk1"/>
              </a:solidFill>
              <a:effectLst/>
              <a:latin typeface="+mn-lt"/>
              <a:ea typeface="+mn-ea"/>
              <a:cs typeface="+mn-cs"/>
            </a:rPr>
            <a:t>ポイント）である。</a:t>
          </a:r>
          <a:endParaRPr lang="ja-JP" altLang="ja-JP" sz="1600">
            <a:effectLst/>
          </a:endParaRPr>
        </a:p>
        <a:p>
          <a:r>
            <a:rPr kumimoji="1" lang="ja-JP" altLang="ja-JP" sz="1200">
              <a:solidFill>
                <a:schemeClr val="dk1"/>
              </a:solidFill>
              <a:effectLst/>
              <a:latin typeface="+mn-lt"/>
              <a:ea typeface="+mn-ea"/>
              <a:cs typeface="+mn-cs"/>
            </a:rPr>
            <a:t>港湾・漁港の過半は整備から</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年以上経過し、県立図書館は</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年以上前に整備されており、いずれも老朽化が進んでいる。</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58B58C-16DF-4E8D-9515-69E8EB962A9E}"/>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30A419-2E4B-4013-B58B-5F29D8EEE0E9}"/>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2C44E8-EFF1-41BC-B9BD-D10EC2CD9767}"/>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DA0276-9A69-4DD2-8522-91E6768D75FE}"/>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D41B8F-D568-4E24-B97C-30C5751F4E9E}"/>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BD0CC0-C6D4-435E-91C9-3C0B04DE6B78}"/>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61722F-C4E2-4E74-A7C3-7934073F1ED5}"/>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A4724C-F4B2-454C-A8BE-9A2F034043DE}"/>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ADDAAA-138C-46A0-A488-4B8F2835DA0E}"/>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6B431F-5D59-4273-95B6-396E18BD6E91}"/>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1,312,298
1,296,344
5,675.92
765,414,818
740,769,253
5,247,092
363,639,715
972,070,523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C62AF8-59B6-4804-AE1C-2A4BAE67C2FC}"/>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3F05B3-2D5B-4EB7-AD06-A0554A9313C5}"/>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184E4F-2710-48EF-8D65-3171D460324A}"/>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72FB48-BD57-4934-BCF0-6EDB0C5CE883}"/>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C21297-7E38-4633-AA68-1081D1ABA5D4}"/>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BA2369-2CDE-4A14-937B-4AFB2E5C105E}"/>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5C4608-6B62-4D3D-9C39-29E94E4AFD08}"/>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71B3D7-B9FC-4015-B858-AB2CE247293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3A1060-076D-4AD4-A0B6-8423F45164A3}"/>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D18A99-823E-449F-94A3-D964F256D7A9}"/>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CDC5E5-4F1C-4A05-984D-6601EAD0D47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540C50-E80F-4E00-B5DC-DFE0ED42725C}"/>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DCF8A1-9178-4EE9-8948-0A5673BAE734}"/>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DCD928-2E52-443D-B4AD-C0664DA47043}"/>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D00D13-954F-4AD3-B242-D5C7DC30CDCF}"/>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E9F5D0-9C61-4093-927B-74BDE9B185C2}"/>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773EB7-9914-4BBE-8124-CB4DE53F3165}"/>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194AEB7-301F-4EB3-B216-6A3712073C12}"/>
            </a:ext>
          </a:extLst>
        </xdr:cNvPr>
        <xdr:cNvSpPr txBox="1"/>
      </xdr:nvSpPr>
      <xdr:spPr>
        <a:xfrm>
          <a:off x="641350" y="26924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EC037BA5-53E4-424D-9C3D-7989678F49B1}"/>
            </a:ext>
          </a:extLst>
        </xdr:cNvPr>
        <xdr:cNvSpPr/>
      </xdr:nvSpPr>
      <xdr:spPr>
        <a:xfrm>
          <a:off x="857250" y="294005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755FD94-13FA-4E93-AF3D-F3B9ABD3B69F}"/>
            </a:ext>
          </a:extLst>
        </xdr:cNvPr>
        <xdr:cNvSpPr txBox="1"/>
      </xdr:nvSpPr>
      <xdr:spPr>
        <a:xfrm>
          <a:off x="641350" y="294005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3D1B6F5-C63F-4CBC-966F-3F4F31B5DB15}"/>
            </a:ext>
          </a:extLst>
        </xdr:cNvPr>
        <xdr:cNvSpPr txBox="1"/>
      </xdr:nvSpPr>
      <xdr:spPr>
        <a:xfrm>
          <a:off x="641350" y="31813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4273DC28-FA61-452C-8534-E6389FC4EB05}"/>
            </a:ext>
          </a:extLst>
        </xdr:cNvPr>
        <xdr:cNvSpPr txBox="1"/>
      </xdr:nvSpPr>
      <xdr:spPr>
        <a:xfrm>
          <a:off x="641350" y="3429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4BE7D433-48C0-4CA1-8D33-D52D32802FDE}"/>
            </a:ext>
          </a:extLst>
        </xdr:cNvPr>
        <xdr:cNvSpPr txBox="1"/>
      </xdr:nvSpPr>
      <xdr:spPr>
        <a:xfrm>
          <a:off x="641350" y="36703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E2C06695-171A-47AC-B0FA-39AC76962E9F}"/>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D63BDB2-3FC2-43D2-BF87-A326C5F05A50}"/>
            </a:ext>
          </a:extLst>
        </xdr:cNvPr>
        <xdr:cNvSpPr/>
      </xdr:nvSpPr>
      <xdr:spPr>
        <a:xfrm>
          <a:off x="115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F90DFE5-6532-49F3-B503-7ADADDC6F9B2}"/>
            </a:ext>
          </a:extLst>
        </xdr:cNvPr>
        <xdr:cNvSpPr/>
      </xdr:nvSpPr>
      <xdr:spPr>
        <a:xfrm>
          <a:off x="115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43DDC91-EC12-4C95-A5EA-C04A79ADD053}"/>
            </a:ext>
          </a:extLst>
        </xdr:cNvPr>
        <xdr:cNvSpPr/>
      </xdr:nvSpPr>
      <xdr:spPr>
        <a:xfrm>
          <a:off x="2635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2BB7DB5-66CF-4506-8FF7-238338C12938}"/>
            </a:ext>
          </a:extLst>
        </xdr:cNvPr>
        <xdr:cNvSpPr/>
      </xdr:nvSpPr>
      <xdr:spPr>
        <a:xfrm>
          <a:off x="2635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9220153-E77A-42B4-B503-7565AFDFAFD9}"/>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EA24D1-8B95-497C-AF1B-758ACC1BFC34}"/>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C30990-BB8D-4B31-813F-909FE09B853F}"/>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235C1A-8093-4582-8859-DE5496A5E857}"/>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D26AAA0-2900-4DAE-809D-F8AE1A4EB67A}"/>
            </a:ext>
          </a:extLst>
        </xdr:cNvPr>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4F0D643-3CEC-488F-8260-265A09DF7B84}"/>
            </a:ext>
          </a:extLst>
        </xdr:cNvPr>
        <xdr:cNvSpPr txBox="1"/>
      </xdr:nvSpPr>
      <xdr:spPr>
        <a:xfrm>
          <a:off x="3398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A8AE263-84F4-48E1-A62C-72B1ED1B949F}"/>
            </a:ext>
          </a:extLst>
        </xdr:cNvPr>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1C48D9C-21BE-4F6E-8C45-A48BD56EF894}"/>
            </a:ext>
          </a:extLst>
        </xdr:cNvPr>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B132D7E-B989-4250-B248-C7E81F4ACEBD}"/>
            </a:ext>
          </a:extLst>
        </xdr:cNvPr>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04180A8-A99D-4A60-95F6-9A0A3B0EB498}"/>
            </a:ext>
          </a:extLst>
        </xdr:cNvPr>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B27FA4A-62A0-4DDA-B8BC-DD267B1BF04C}"/>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8F05435-4671-4C7B-BC98-8E87DBCC4965}"/>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75BEE39-A723-4564-8C6F-3C36FF4AD525}"/>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4CE2B484-DAF1-4BEA-A2F6-8E1393BF8057}"/>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a:extLst>
            <a:ext uri="{FF2B5EF4-FFF2-40B4-BE49-F238E27FC236}">
              <a16:creationId xmlns:a16="http://schemas.microsoft.com/office/drawing/2014/main" id="{AF760F12-EF3C-4A74-B387-BD20677929C9}"/>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53340</xdr:rowOff>
    </xdr:from>
    <xdr:to>
      <xdr:col>24</xdr:col>
      <xdr:colOff>62865</xdr:colOff>
      <xdr:row>41</xdr:row>
      <xdr:rowOff>16764</xdr:rowOff>
    </xdr:to>
    <xdr:cxnSp macro="">
      <xdr:nvCxnSpPr>
        <xdr:cNvPr id="55" name="直線コネクタ 54">
          <a:extLst>
            <a:ext uri="{FF2B5EF4-FFF2-40B4-BE49-F238E27FC236}">
              <a16:creationId xmlns:a16="http://schemas.microsoft.com/office/drawing/2014/main" id="{B14BD8EC-F87E-4734-9E80-9853D69A2A12}"/>
            </a:ext>
          </a:extLst>
        </xdr:cNvPr>
        <xdr:cNvCxnSpPr/>
      </xdr:nvCxnSpPr>
      <xdr:spPr>
        <a:xfrm flipV="1">
          <a:off x="4176395" y="5501640"/>
          <a:ext cx="1270" cy="128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20591</xdr:rowOff>
    </xdr:from>
    <xdr:ext cx="405111" cy="259045"/>
    <xdr:sp macro="" textlink="">
      <xdr:nvSpPr>
        <xdr:cNvPr id="56" name="【体育館・プール】&#10;有形固定資産減価償却率最小値テキスト">
          <a:extLst>
            <a:ext uri="{FF2B5EF4-FFF2-40B4-BE49-F238E27FC236}">
              <a16:creationId xmlns:a16="http://schemas.microsoft.com/office/drawing/2014/main" id="{6AAD90E2-71FE-489C-B702-304B4A8DF15A}"/>
            </a:ext>
          </a:extLst>
        </xdr:cNvPr>
        <xdr:cNvSpPr txBox="1"/>
      </xdr:nvSpPr>
      <xdr:spPr>
        <a:xfrm>
          <a:off x="4229100" y="6789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a:extLst>
            <a:ext uri="{FF2B5EF4-FFF2-40B4-BE49-F238E27FC236}">
              <a16:creationId xmlns:a16="http://schemas.microsoft.com/office/drawing/2014/main" id="{758320D5-7D83-46E0-B66F-FC04B8113204}"/>
            </a:ext>
          </a:extLst>
        </xdr:cNvPr>
        <xdr:cNvCxnSpPr/>
      </xdr:nvCxnSpPr>
      <xdr:spPr>
        <a:xfrm>
          <a:off x="4108450" y="6785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405111" cy="259045"/>
    <xdr:sp macro="" textlink="">
      <xdr:nvSpPr>
        <xdr:cNvPr id="58" name="【体育館・プール】&#10;有形固定資産減価償却率最大値テキスト">
          <a:extLst>
            <a:ext uri="{FF2B5EF4-FFF2-40B4-BE49-F238E27FC236}">
              <a16:creationId xmlns:a16="http://schemas.microsoft.com/office/drawing/2014/main" id="{68291E1B-3C1C-4CF7-AC10-FC87C11EA5EE}"/>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53340</xdr:rowOff>
    </xdr:from>
    <xdr:to>
      <xdr:col>24</xdr:col>
      <xdr:colOff>152400</xdr:colOff>
      <xdr:row>33</xdr:row>
      <xdr:rowOff>53340</xdr:rowOff>
    </xdr:to>
    <xdr:cxnSp macro="">
      <xdr:nvCxnSpPr>
        <xdr:cNvPr id="59" name="直線コネクタ 58">
          <a:extLst>
            <a:ext uri="{FF2B5EF4-FFF2-40B4-BE49-F238E27FC236}">
              <a16:creationId xmlns:a16="http://schemas.microsoft.com/office/drawing/2014/main" id="{2BBA964B-8156-468B-850E-CFE672B9A447}"/>
            </a:ext>
          </a:extLst>
        </xdr:cNvPr>
        <xdr:cNvCxnSpPr/>
      </xdr:nvCxnSpPr>
      <xdr:spPr>
        <a:xfrm>
          <a:off x="4108450" y="55016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158005</xdr:rowOff>
    </xdr:from>
    <xdr:ext cx="405111" cy="259045"/>
    <xdr:sp macro="" textlink="">
      <xdr:nvSpPr>
        <xdr:cNvPr id="60" name="【体育館・プール】&#10;有形固定資産減価償却率平均値テキスト">
          <a:extLst>
            <a:ext uri="{FF2B5EF4-FFF2-40B4-BE49-F238E27FC236}">
              <a16:creationId xmlns:a16="http://schemas.microsoft.com/office/drawing/2014/main" id="{188FBF98-1A6B-4F3F-A425-A54A19530796}"/>
            </a:ext>
          </a:extLst>
        </xdr:cNvPr>
        <xdr:cNvSpPr txBox="1"/>
      </xdr:nvSpPr>
      <xdr:spPr>
        <a:xfrm>
          <a:off x="4229100" y="610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1" name="フローチャート: 判断 60">
          <a:extLst>
            <a:ext uri="{FF2B5EF4-FFF2-40B4-BE49-F238E27FC236}">
              <a16:creationId xmlns:a16="http://schemas.microsoft.com/office/drawing/2014/main" id="{9D9B6C28-7F18-402A-B3BD-5C8FAF83BE89}"/>
            </a:ext>
          </a:extLst>
        </xdr:cNvPr>
        <xdr:cNvSpPr/>
      </xdr:nvSpPr>
      <xdr:spPr>
        <a:xfrm>
          <a:off x="4127500" y="6243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52832</xdr:rowOff>
    </xdr:from>
    <xdr:to>
      <xdr:col>20</xdr:col>
      <xdr:colOff>38100</xdr:colOff>
      <xdr:row>37</xdr:row>
      <xdr:rowOff>154432</xdr:rowOff>
    </xdr:to>
    <xdr:sp macro="" textlink="">
      <xdr:nvSpPr>
        <xdr:cNvPr id="62" name="フローチャート: 判断 61">
          <a:extLst>
            <a:ext uri="{FF2B5EF4-FFF2-40B4-BE49-F238E27FC236}">
              <a16:creationId xmlns:a16="http://schemas.microsoft.com/office/drawing/2014/main" id="{31FF9283-1C9E-45F4-B6DD-A91284C38671}"/>
            </a:ext>
          </a:extLst>
        </xdr:cNvPr>
        <xdr:cNvSpPr/>
      </xdr:nvSpPr>
      <xdr:spPr>
        <a:xfrm>
          <a:off x="3384550" y="61615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45974</xdr:rowOff>
    </xdr:from>
    <xdr:to>
      <xdr:col>15</xdr:col>
      <xdr:colOff>101600</xdr:colOff>
      <xdr:row>37</xdr:row>
      <xdr:rowOff>147574</xdr:rowOff>
    </xdr:to>
    <xdr:sp macro="" textlink="">
      <xdr:nvSpPr>
        <xdr:cNvPr id="63" name="フローチャート: 判断 62">
          <a:extLst>
            <a:ext uri="{FF2B5EF4-FFF2-40B4-BE49-F238E27FC236}">
              <a16:creationId xmlns:a16="http://schemas.microsoft.com/office/drawing/2014/main" id="{6A078B33-585C-4C12-93D1-F43685BA8145}"/>
            </a:ext>
          </a:extLst>
        </xdr:cNvPr>
        <xdr:cNvSpPr/>
      </xdr:nvSpPr>
      <xdr:spPr>
        <a:xfrm>
          <a:off x="2571750" y="615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84836</xdr:rowOff>
    </xdr:from>
    <xdr:to>
      <xdr:col>10</xdr:col>
      <xdr:colOff>165100</xdr:colOff>
      <xdr:row>38</xdr:row>
      <xdr:rowOff>14986</xdr:rowOff>
    </xdr:to>
    <xdr:sp macro="" textlink="">
      <xdr:nvSpPr>
        <xdr:cNvPr id="64" name="フローチャート: 判断 63">
          <a:extLst>
            <a:ext uri="{FF2B5EF4-FFF2-40B4-BE49-F238E27FC236}">
              <a16:creationId xmlns:a16="http://schemas.microsoft.com/office/drawing/2014/main" id="{5B1048F0-5981-4A7B-A7A5-D7715814FF04}"/>
            </a:ext>
          </a:extLst>
        </xdr:cNvPr>
        <xdr:cNvSpPr/>
      </xdr:nvSpPr>
      <xdr:spPr>
        <a:xfrm>
          <a:off x="1778000" y="6193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61976</xdr:rowOff>
    </xdr:from>
    <xdr:to>
      <xdr:col>6</xdr:col>
      <xdr:colOff>38100</xdr:colOff>
      <xdr:row>37</xdr:row>
      <xdr:rowOff>163576</xdr:rowOff>
    </xdr:to>
    <xdr:sp macro="" textlink="">
      <xdr:nvSpPr>
        <xdr:cNvPr id="65" name="フローチャート: 判断 64">
          <a:extLst>
            <a:ext uri="{FF2B5EF4-FFF2-40B4-BE49-F238E27FC236}">
              <a16:creationId xmlns:a16="http://schemas.microsoft.com/office/drawing/2014/main" id="{861676B8-3272-49F6-BD47-C14B438AB28A}"/>
            </a:ext>
          </a:extLst>
        </xdr:cNvPr>
        <xdr:cNvSpPr/>
      </xdr:nvSpPr>
      <xdr:spPr>
        <a:xfrm>
          <a:off x="984250" y="6170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F2A7BF9-B29F-4492-812A-60011AAC9E4D}"/>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67C69A-2ED7-4624-BE9A-B9387DAA4D3F}"/>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58AE9E-1722-4336-93A6-3F1505077EE5}"/>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9A873FF-692C-40AA-A0B9-D9FA0F9B3E5A}"/>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1F05EC-BD16-4014-9FEE-67123064CE36}"/>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20828</xdr:rowOff>
    </xdr:from>
    <xdr:to>
      <xdr:col>24</xdr:col>
      <xdr:colOff>114300</xdr:colOff>
      <xdr:row>38</xdr:row>
      <xdr:rowOff>122428</xdr:rowOff>
    </xdr:to>
    <xdr:sp macro="" textlink="">
      <xdr:nvSpPr>
        <xdr:cNvPr id="71" name="楕円 70">
          <a:extLst>
            <a:ext uri="{FF2B5EF4-FFF2-40B4-BE49-F238E27FC236}">
              <a16:creationId xmlns:a16="http://schemas.microsoft.com/office/drawing/2014/main" id="{20EDAA47-2066-4778-9446-03EA0FDDFB80}"/>
            </a:ext>
          </a:extLst>
        </xdr:cNvPr>
        <xdr:cNvSpPr/>
      </xdr:nvSpPr>
      <xdr:spPr>
        <a:xfrm>
          <a:off x="4127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170705</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09DCF84B-B0C9-46F2-8585-C946DC070D71}"/>
            </a:ext>
          </a:extLst>
        </xdr:cNvPr>
        <xdr:cNvSpPr txBox="1"/>
      </xdr:nvSpPr>
      <xdr:spPr>
        <a:xfrm>
          <a:off x="4229100" y="627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146558</xdr:rowOff>
    </xdr:from>
    <xdr:to>
      <xdr:col>20</xdr:col>
      <xdr:colOff>38100</xdr:colOff>
      <xdr:row>38</xdr:row>
      <xdr:rowOff>76708</xdr:rowOff>
    </xdr:to>
    <xdr:sp macro="" textlink="">
      <xdr:nvSpPr>
        <xdr:cNvPr id="73" name="楕円 72">
          <a:extLst>
            <a:ext uri="{FF2B5EF4-FFF2-40B4-BE49-F238E27FC236}">
              <a16:creationId xmlns:a16="http://schemas.microsoft.com/office/drawing/2014/main" id="{6BFA8AE2-37F1-45D7-A67F-3E04DEE630DD}"/>
            </a:ext>
          </a:extLst>
        </xdr:cNvPr>
        <xdr:cNvSpPr/>
      </xdr:nvSpPr>
      <xdr:spPr>
        <a:xfrm>
          <a:off x="3384550" y="62552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25908</xdr:rowOff>
    </xdr:from>
    <xdr:to>
      <xdr:col>24</xdr:col>
      <xdr:colOff>63500</xdr:colOff>
      <xdr:row>38</xdr:row>
      <xdr:rowOff>71628</xdr:rowOff>
    </xdr:to>
    <xdr:cxnSp macro="">
      <xdr:nvCxnSpPr>
        <xdr:cNvPr id="74" name="直線コネクタ 73">
          <a:extLst>
            <a:ext uri="{FF2B5EF4-FFF2-40B4-BE49-F238E27FC236}">
              <a16:creationId xmlns:a16="http://schemas.microsoft.com/office/drawing/2014/main" id="{04BEA6BF-6B81-4D6C-A671-113AFBE3F770}"/>
            </a:ext>
          </a:extLst>
        </xdr:cNvPr>
        <xdr:cNvCxnSpPr/>
      </xdr:nvCxnSpPr>
      <xdr:spPr>
        <a:xfrm>
          <a:off x="3429000" y="6299708"/>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98552</xdr:rowOff>
    </xdr:from>
    <xdr:to>
      <xdr:col>15</xdr:col>
      <xdr:colOff>101600</xdr:colOff>
      <xdr:row>38</xdr:row>
      <xdr:rowOff>28702</xdr:rowOff>
    </xdr:to>
    <xdr:sp macro="" textlink="">
      <xdr:nvSpPr>
        <xdr:cNvPr id="75" name="楕円 74">
          <a:extLst>
            <a:ext uri="{FF2B5EF4-FFF2-40B4-BE49-F238E27FC236}">
              <a16:creationId xmlns:a16="http://schemas.microsoft.com/office/drawing/2014/main" id="{CAF2679C-C2E0-4867-9310-F260D835C373}"/>
            </a:ext>
          </a:extLst>
        </xdr:cNvPr>
        <xdr:cNvSpPr/>
      </xdr:nvSpPr>
      <xdr:spPr>
        <a:xfrm>
          <a:off x="2571750" y="62072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149352</xdr:rowOff>
    </xdr:from>
    <xdr:to>
      <xdr:col>19</xdr:col>
      <xdr:colOff>177800</xdr:colOff>
      <xdr:row>38</xdr:row>
      <xdr:rowOff>25908</xdr:rowOff>
    </xdr:to>
    <xdr:cxnSp macro="">
      <xdr:nvCxnSpPr>
        <xdr:cNvPr id="76" name="直線コネクタ 75">
          <a:extLst>
            <a:ext uri="{FF2B5EF4-FFF2-40B4-BE49-F238E27FC236}">
              <a16:creationId xmlns:a16="http://schemas.microsoft.com/office/drawing/2014/main" id="{8DA6CBCC-EC88-4DAD-A462-43916DFCDBF6}"/>
            </a:ext>
          </a:extLst>
        </xdr:cNvPr>
        <xdr:cNvCxnSpPr/>
      </xdr:nvCxnSpPr>
      <xdr:spPr>
        <a:xfrm>
          <a:off x="2622550" y="6258052"/>
          <a:ext cx="80645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52832</xdr:rowOff>
    </xdr:from>
    <xdr:to>
      <xdr:col>10</xdr:col>
      <xdr:colOff>165100</xdr:colOff>
      <xdr:row>37</xdr:row>
      <xdr:rowOff>154432</xdr:rowOff>
    </xdr:to>
    <xdr:sp macro="" textlink="">
      <xdr:nvSpPr>
        <xdr:cNvPr id="77" name="楕円 76">
          <a:extLst>
            <a:ext uri="{FF2B5EF4-FFF2-40B4-BE49-F238E27FC236}">
              <a16:creationId xmlns:a16="http://schemas.microsoft.com/office/drawing/2014/main" id="{45BB0B67-823C-4F88-B627-52C2593B8E15}"/>
            </a:ext>
          </a:extLst>
        </xdr:cNvPr>
        <xdr:cNvSpPr/>
      </xdr:nvSpPr>
      <xdr:spPr>
        <a:xfrm>
          <a:off x="177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103632</xdr:rowOff>
    </xdr:from>
    <xdr:to>
      <xdr:col>15</xdr:col>
      <xdr:colOff>50800</xdr:colOff>
      <xdr:row>37</xdr:row>
      <xdr:rowOff>149352</xdr:rowOff>
    </xdr:to>
    <xdr:cxnSp macro="">
      <xdr:nvCxnSpPr>
        <xdr:cNvPr id="78" name="直線コネクタ 77">
          <a:extLst>
            <a:ext uri="{FF2B5EF4-FFF2-40B4-BE49-F238E27FC236}">
              <a16:creationId xmlns:a16="http://schemas.microsoft.com/office/drawing/2014/main" id="{4CF1E10F-7709-4F4C-8AA4-3533EA840A43}"/>
            </a:ext>
          </a:extLst>
        </xdr:cNvPr>
        <xdr:cNvCxnSpPr/>
      </xdr:nvCxnSpPr>
      <xdr:spPr>
        <a:xfrm>
          <a:off x="1828800" y="6212332"/>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xdr:rowOff>
    </xdr:from>
    <xdr:to>
      <xdr:col>6</xdr:col>
      <xdr:colOff>38100</xdr:colOff>
      <xdr:row>37</xdr:row>
      <xdr:rowOff>106426</xdr:rowOff>
    </xdr:to>
    <xdr:sp macro="" textlink="">
      <xdr:nvSpPr>
        <xdr:cNvPr id="79" name="楕円 78">
          <a:extLst>
            <a:ext uri="{FF2B5EF4-FFF2-40B4-BE49-F238E27FC236}">
              <a16:creationId xmlns:a16="http://schemas.microsoft.com/office/drawing/2014/main" id="{FFA7CA8B-5863-44B5-87A4-0718E4229C9E}"/>
            </a:ext>
          </a:extLst>
        </xdr:cNvPr>
        <xdr:cNvSpPr/>
      </xdr:nvSpPr>
      <xdr:spPr>
        <a:xfrm>
          <a:off x="984250" y="61135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55626</xdr:rowOff>
    </xdr:from>
    <xdr:to>
      <xdr:col>10</xdr:col>
      <xdr:colOff>114300</xdr:colOff>
      <xdr:row>37</xdr:row>
      <xdr:rowOff>103632</xdr:rowOff>
    </xdr:to>
    <xdr:cxnSp macro="">
      <xdr:nvCxnSpPr>
        <xdr:cNvPr id="80" name="直線コネクタ 79">
          <a:extLst>
            <a:ext uri="{FF2B5EF4-FFF2-40B4-BE49-F238E27FC236}">
              <a16:creationId xmlns:a16="http://schemas.microsoft.com/office/drawing/2014/main" id="{1B858AAF-F377-4BBE-8955-FAE7722258D8}"/>
            </a:ext>
          </a:extLst>
        </xdr:cNvPr>
        <xdr:cNvCxnSpPr/>
      </xdr:nvCxnSpPr>
      <xdr:spPr>
        <a:xfrm>
          <a:off x="1028700" y="6164326"/>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170959</xdr:rowOff>
    </xdr:from>
    <xdr:ext cx="405111" cy="259045"/>
    <xdr:sp macro="" textlink="">
      <xdr:nvSpPr>
        <xdr:cNvPr id="81" name="n_1aveValue【体育館・プール】&#10;有形固定資産減価償却率">
          <a:extLst>
            <a:ext uri="{FF2B5EF4-FFF2-40B4-BE49-F238E27FC236}">
              <a16:creationId xmlns:a16="http://schemas.microsoft.com/office/drawing/2014/main" id="{8D596320-999E-47EB-ABEF-9FEA7BE93BCB}"/>
            </a:ext>
          </a:extLst>
        </xdr:cNvPr>
        <xdr:cNvSpPr txBox="1"/>
      </xdr:nvSpPr>
      <xdr:spPr>
        <a:xfrm>
          <a:off x="32391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164101</xdr:rowOff>
    </xdr:from>
    <xdr:ext cx="405111" cy="259045"/>
    <xdr:sp macro="" textlink="">
      <xdr:nvSpPr>
        <xdr:cNvPr id="82" name="n_2aveValue【体育館・プール】&#10;有形固定資産減価償却率">
          <a:extLst>
            <a:ext uri="{FF2B5EF4-FFF2-40B4-BE49-F238E27FC236}">
              <a16:creationId xmlns:a16="http://schemas.microsoft.com/office/drawing/2014/main" id="{69A911FF-F1A1-4B25-9085-816E4C69CFE7}"/>
            </a:ext>
          </a:extLst>
        </xdr:cNvPr>
        <xdr:cNvSpPr txBox="1"/>
      </xdr:nvSpPr>
      <xdr:spPr>
        <a:xfrm>
          <a:off x="24390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6113</xdr:rowOff>
    </xdr:from>
    <xdr:ext cx="405111" cy="259045"/>
    <xdr:sp macro="" textlink="">
      <xdr:nvSpPr>
        <xdr:cNvPr id="83" name="n_3aveValue【体育館・プール】&#10;有形固定資産減価償却率">
          <a:extLst>
            <a:ext uri="{FF2B5EF4-FFF2-40B4-BE49-F238E27FC236}">
              <a16:creationId xmlns:a16="http://schemas.microsoft.com/office/drawing/2014/main" id="{1BF783F2-7A93-446E-8678-83181AD08E1D}"/>
            </a:ext>
          </a:extLst>
        </xdr:cNvPr>
        <xdr:cNvSpPr txBox="1"/>
      </xdr:nvSpPr>
      <xdr:spPr>
        <a:xfrm>
          <a:off x="1645294" y="627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154703</xdr:rowOff>
    </xdr:from>
    <xdr:ext cx="405111" cy="259045"/>
    <xdr:sp macro="" textlink="">
      <xdr:nvSpPr>
        <xdr:cNvPr id="84" name="n_4aveValue【体育館・プール】&#10;有形固定資産減価償却率">
          <a:extLst>
            <a:ext uri="{FF2B5EF4-FFF2-40B4-BE49-F238E27FC236}">
              <a16:creationId xmlns:a16="http://schemas.microsoft.com/office/drawing/2014/main" id="{3C6B7AA3-DE70-4DF5-8A27-4B8143ED4425}"/>
            </a:ext>
          </a:extLst>
        </xdr:cNvPr>
        <xdr:cNvSpPr txBox="1"/>
      </xdr:nvSpPr>
      <xdr:spPr>
        <a:xfrm>
          <a:off x="851544" y="6263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67835</xdr:rowOff>
    </xdr:from>
    <xdr:ext cx="405111" cy="259045"/>
    <xdr:sp macro="" textlink="">
      <xdr:nvSpPr>
        <xdr:cNvPr id="85" name="n_1mainValue【体育館・プール】&#10;有形固定資産減価償却率">
          <a:extLst>
            <a:ext uri="{FF2B5EF4-FFF2-40B4-BE49-F238E27FC236}">
              <a16:creationId xmlns:a16="http://schemas.microsoft.com/office/drawing/2014/main" id="{C84781E1-16E7-4833-AF9A-EA6860EB257D}"/>
            </a:ext>
          </a:extLst>
        </xdr:cNvPr>
        <xdr:cNvSpPr txBox="1"/>
      </xdr:nvSpPr>
      <xdr:spPr>
        <a:xfrm>
          <a:off x="3239144" y="634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19829</xdr:rowOff>
    </xdr:from>
    <xdr:ext cx="405111" cy="259045"/>
    <xdr:sp macro="" textlink="">
      <xdr:nvSpPr>
        <xdr:cNvPr id="86" name="n_2mainValue【体育館・プール】&#10;有形固定資産減価償却率">
          <a:extLst>
            <a:ext uri="{FF2B5EF4-FFF2-40B4-BE49-F238E27FC236}">
              <a16:creationId xmlns:a16="http://schemas.microsoft.com/office/drawing/2014/main" id="{6EC40576-8C24-44EC-9736-F12C2B788322}"/>
            </a:ext>
          </a:extLst>
        </xdr:cNvPr>
        <xdr:cNvSpPr txBox="1"/>
      </xdr:nvSpPr>
      <xdr:spPr>
        <a:xfrm>
          <a:off x="2439044" y="629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170959</xdr:rowOff>
    </xdr:from>
    <xdr:ext cx="405111" cy="259045"/>
    <xdr:sp macro="" textlink="">
      <xdr:nvSpPr>
        <xdr:cNvPr id="87" name="n_3mainValue【体育館・プール】&#10;有形固定資産減価償却率">
          <a:extLst>
            <a:ext uri="{FF2B5EF4-FFF2-40B4-BE49-F238E27FC236}">
              <a16:creationId xmlns:a16="http://schemas.microsoft.com/office/drawing/2014/main" id="{35CFA5A1-D7E2-448C-840A-E0A655EFB8FE}"/>
            </a:ext>
          </a:extLst>
        </xdr:cNvPr>
        <xdr:cNvSpPr txBox="1"/>
      </xdr:nvSpPr>
      <xdr:spPr>
        <a:xfrm>
          <a:off x="164529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122953</xdr:rowOff>
    </xdr:from>
    <xdr:ext cx="405111" cy="259045"/>
    <xdr:sp macro="" textlink="">
      <xdr:nvSpPr>
        <xdr:cNvPr id="88" name="n_4mainValue【体育館・プール】&#10;有形固定資産減価償却率">
          <a:extLst>
            <a:ext uri="{FF2B5EF4-FFF2-40B4-BE49-F238E27FC236}">
              <a16:creationId xmlns:a16="http://schemas.microsoft.com/office/drawing/2014/main" id="{CF8F266F-17B1-4EA7-97C1-8E4953E754DC}"/>
            </a:ext>
          </a:extLst>
        </xdr:cNvPr>
        <xdr:cNvSpPr txBox="1"/>
      </xdr:nvSpPr>
      <xdr:spPr>
        <a:xfrm>
          <a:off x="851544" y="5901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30D63E1-6F1F-464E-8AC5-B3B82C4BADC5}"/>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5CADA965-5BEA-4451-8BC3-C97DD27D8338}"/>
            </a:ext>
          </a:extLst>
        </xdr:cNvPr>
        <xdr:cNvSpPr/>
      </xdr:nvSpPr>
      <xdr:spPr>
        <a:xfrm>
          <a:off x="6407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B40B1B56-8050-4281-876C-45CD43B7A5CA}"/>
            </a:ext>
          </a:extLst>
        </xdr:cNvPr>
        <xdr:cNvSpPr/>
      </xdr:nvSpPr>
      <xdr:spPr>
        <a:xfrm>
          <a:off x="6407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1675DAB9-AAF7-449D-A009-571969832A2C}"/>
            </a:ext>
          </a:extLst>
        </xdr:cNvPr>
        <xdr:cNvSpPr/>
      </xdr:nvSpPr>
      <xdr:spPr>
        <a:xfrm>
          <a:off x="7886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81EF433D-2E90-4832-955B-301F2E7A1871}"/>
            </a:ext>
          </a:extLst>
        </xdr:cNvPr>
        <xdr:cNvSpPr/>
      </xdr:nvSpPr>
      <xdr:spPr>
        <a:xfrm>
          <a:off x="7886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491380C5-6B36-46FB-A823-2090B770F8C6}"/>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B1F7EF30-273F-4DB0-B43B-C576EA2D32FB}"/>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542B847A-96F0-40DE-91CB-FD13AC422211}"/>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BBA904A9-A9F4-473C-A972-7C70527D2038}"/>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649D1EB9-315E-4E9A-80DF-A07DEA5525F3}"/>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6047BED-F07E-4EE9-9CD1-2BD43389BCD9}"/>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D7A46ECB-AA77-411E-AD25-70BBF1811280}"/>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AC408BD4-AD5B-483B-8D9A-BBA864F90573}"/>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19FFAC38-C470-4BDF-8FFF-61F9D28D87C4}"/>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D867CC51-D0B0-49B1-93C9-0D4F27587062}"/>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62F6DC10-750B-4987-BE61-F194E4A0D10E}"/>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1907264D-533F-41D4-A6F0-8373B2ED210D}"/>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31324E5B-62F8-4DC4-9A23-9D23F9E0105C}"/>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3C55D1ED-5B93-4AAE-AFD5-8AC83FDB8678}"/>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C86CB998-E529-413E-A9EB-79EE9F0EBFE6}"/>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792B901E-4DC4-4A0E-8107-CB295D66FE93}"/>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114300</xdr:rowOff>
    </xdr:from>
    <xdr:to>
      <xdr:col>54</xdr:col>
      <xdr:colOff>189865</xdr:colOff>
      <xdr:row>41</xdr:row>
      <xdr:rowOff>76200</xdr:rowOff>
    </xdr:to>
    <xdr:cxnSp macro="">
      <xdr:nvCxnSpPr>
        <xdr:cNvPr id="110" name="直線コネクタ 109">
          <a:extLst>
            <a:ext uri="{FF2B5EF4-FFF2-40B4-BE49-F238E27FC236}">
              <a16:creationId xmlns:a16="http://schemas.microsoft.com/office/drawing/2014/main" id="{9CC6848D-9CBF-46A6-884B-5FD1689A0048}"/>
            </a:ext>
          </a:extLst>
        </xdr:cNvPr>
        <xdr:cNvCxnSpPr/>
      </xdr:nvCxnSpPr>
      <xdr:spPr>
        <a:xfrm flipV="1">
          <a:off x="9427845" y="5397500"/>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1" name="【体育館・プール】&#10;一人当たり面積最小値テキスト">
          <a:extLst>
            <a:ext uri="{FF2B5EF4-FFF2-40B4-BE49-F238E27FC236}">
              <a16:creationId xmlns:a16="http://schemas.microsoft.com/office/drawing/2014/main" id="{839D444B-337C-4B5A-8D9F-54369B8B2A5F}"/>
            </a:ext>
          </a:extLst>
        </xdr:cNvPr>
        <xdr:cNvSpPr txBox="1"/>
      </xdr:nvSpPr>
      <xdr:spPr>
        <a:xfrm>
          <a:off x="948055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2" name="直線コネクタ 111">
          <a:extLst>
            <a:ext uri="{FF2B5EF4-FFF2-40B4-BE49-F238E27FC236}">
              <a16:creationId xmlns:a16="http://schemas.microsoft.com/office/drawing/2014/main" id="{4442EA66-70AE-4336-BCC9-754C58233564}"/>
            </a:ext>
          </a:extLst>
        </xdr:cNvPr>
        <xdr:cNvCxnSpPr/>
      </xdr:nvCxnSpPr>
      <xdr:spPr>
        <a:xfrm>
          <a:off x="9359900" y="684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60977</xdr:rowOff>
    </xdr:from>
    <xdr:ext cx="469744" cy="259045"/>
    <xdr:sp macro="" textlink="">
      <xdr:nvSpPr>
        <xdr:cNvPr id="113" name="【体育館・プール】&#10;一人当たり面積最大値テキスト">
          <a:extLst>
            <a:ext uri="{FF2B5EF4-FFF2-40B4-BE49-F238E27FC236}">
              <a16:creationId xmlns:a16="http://schemas.microsoft.com/office/drawing/2014/main" id="{CA18D5E0-6FA7-45F4-A70E-22B17C77E6F3}"/>
            </a:ext>
          </a:extLst>
        </xdr:cNvPr>
        <xdr:cNvSpPr txBox="1"/>
      </xdr:nvSpPr>
      <xdr:spPr>
        <a:xfrm>
          <a:off x="9480550"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4" name="直線コネクタ 113">
          <a:extLst>
            <a:ext uri="{FF2B5EF4-FFF2-40B4-BE49-F238E27FC236}">
              <a16:creationId xmlns:a16="http://schemas.microsoft.com/office/drawing/2014/main" id="{63C400D0-E91A-4151-BDD5-5B134F8A3B9E}"/>
            </a:ext>
          </a:extLst>
        </xdr:cNvPr>
        <xdr:cNvCxnSpPr/>
      </xdr:nvCxnSpPr>
      <xdr:spPr>
        <a:xfrm>
          <a:off x="9359900" y="53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60977</xdr:rowOff>
    </xdr:from>
    <xdr:ext cx="469744" cy="259045"/>
    <xdr:sp macro="" textlink="">
      <xdr:nvSpPr>
        <xdr:cNvPr id="115" name="【体育館・プール】&#10;一人当たり面積平均値テキスト">
          <a:extLst>
            <a:ext uri="{FF2B5EF4-FFF2-40B4-BE49-F238E27FC236}">
              <a16:creationId xmlns:a16="http://schemas.microsoft.com/office/drawing/2014/main" id="{2DD69A1B-E270-43BF-BDAC-A79278E36F80}"/>
            </a:ext>
          </a:extLst>
        </xdr:cNvPr>
        <xdr:cNvSpPr txBox="1"/>
      </xdr:nvSpPr>
      <xdr:spPr>
        <a:xfrm>
          <a:off x="948055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6" name="フローチャート: 判断 115">
          <a:extLst>
            <a:ext uri="{FF2B5EF4-FFF2-40B4-BE49-F238E27FC236}">
              <a16:creationId xmlns:a16="http://schemas.microsoft.com/office/drawing/2014/main" id="{94C6EB20-2BD6-4CEB-B043-84919E0AE5D6}"/>
            </a:ext>
          </a:extLst>
        </xdr:cNvPr>
        <xdr:cNvSpPr/>
      </xdr:nvSpPr>
      <xdr:spPr>
        <a:xfrm>
          <a:off x="9398000" y="6521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7" name="フローチャート: 判断 116">
          <a:extLst>
            <a:ext uri="{FF2B5EF4-FFF2-40B4-BE49-F238E27FC236}">
              <a16:creationId xmlns:a16="http://schemas.microsoft.com/office/drawing/2014/main" id="{FACB038A-EDF1-4666-A3DB-F6B4EC0BCCE7}"/>
            </a:ext>
          </a:extLst>
        </xdr:cNvPr>
        <xdr:cNvSpPr/>
      </xdr:nvSpPr>
      <xdr:spPr>
        <a:xfrm>
          <a:off x="8636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18" name="フローチャート: 判断 117">
          <a:extLst>
            <a:ext uri="{FF2B5EF4-FFF2-40B4-BE49-F238E27FC236}">
              <a16:creationId xmlns:a16="http://schemas.microsoft.com/office/drawing/2014/main" id="{2667B932-3378-4F19-AE54-BABE646290F6}"/>
            </a:ext>
          </a:extLst>
        </xdr:cNvPr>
        <xdr:cNvSpPr/>
      </xdr:nvSpPr>
      <xdr:spPr>
        <a:xfrm>
          <a:off x="7842250" y="6540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9" name="フローチャート: 判断 118">
          <a:extLst>
            <a:ext uri="{FF2B5EF4-FFF2-40B4-BE49-F238E27FC236}">
              <a16:creationId xmlns:a16="http://schemas.microsoft.com/office/drawing/2014/main" id="{21B7FB01-CD57-44C4-B8D3-C04BA7561B0D}"/>
            </a:ext>
          </a:extLst>
        </xdr:cNvPr>
        <xdr:cNvSpPr/>
      </xdr:nvSpPr>
      <xdr:spPr>
        <a:xfrm>
          <a:off x="7029450" y="657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0" name="フローチャート: 判断 119">
          <a:extLst>
            <a:ext uri="{FF2B5EF4-FFF2-40B4-BE49-F238E27FC236}">
              <a16:creationId xmlns:a16="http://schemas.microsoft.com/office/drawing/2014/main" id="{DCEF2BFC-8FA0-4809-BEE2-E37FC20C6218}"/>
            </a:ext>
          </a:extLst>
        </xdr:cNvPr>
        <xdr:cNvSpPr/>
      </xdr:nvSpPr>
      <xdr:spPr>
        <a:xfrm>
          <a:off x="6235700" y="657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24F3BAF-003A-4847-8B9B-EDA23742473E}"/>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4F8DEE3-878C-49D7-8E05-DEDDFB71C208}"/>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7291839-1558-4417-BD7B-9FA96444B2EA}"/>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1E84777-1A95-4465-943F-4D84BCA3521F}"/>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62C9771-F6E6-45D4-9D50-59948917A44A}"/>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26" name="楕円 125">
          <a:extLst>
            <a:ext uri="{FF2B5EF4-FFF2-40B4-BE49-F238E27FC236}">
              <a16:creationId xmlns:a16="http://schemas.microsoft.com/office/drawing/2014/main" id="{908468E5-37F8-478C-9DDB-DEB1F68CC8E7}"/>
            </a:ext>
          </a:extLst>
        </xdr:cNvPr>
        <xdr:cNvSpPr/>
      </xdr:nvSpPr>
      <xdr:spPr>
        <a:xfrm>
          <a:off x="9398000" y="646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48277</xdr:rowOff>
    </xdr:from>
    <xdr:ext cx="469744" cy="259045"/>
    <xdr:sp macro="" textlink="">
      <xdr:nvSpPr>
        <xdr:cNvPr id="127" name="【体育館・プール】&#10;一人当たり面積該当値テキスト">
          <a:extLst>
            <a:ext uri="{FF2B5EF4-FFF2-40B4-BE49-F238E27FC236}">
              <a16:creationId xmlns:a16="http://schemas.microsoft.com/office/drawing/2014/main" id="{78BD8C89-2E1B-4892-8AA6-301027B05FD2}"/>
            </a:ext>
          </a:extLst>
        </xdr:cNvPr>
        <xdr:cNvSpPr txBox="1"/>
      </xdr:nvSpPr>
      <xdr:spPr>
        <a:xfrm>
          <a:off x="9480550"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8" name="楕円 127">
          <a:extLst>
            <a:ext uri="{FF2B5EF4-FFF2-40B4-BE49-F238E27FC236}">
              <a16:creationId xmlns:a16="http://schemas.microsoft.com/office/drawing/2014/main" id="{E7468EB0-2160-4F77-9D43-6656EA9A768C}"/>
            </a:ext>
          </a:extLst>
        </xdr:cNvPr>
        <xdr:cNvSpPr/>
      </xdr:nvSpPr>
      <xdr:spPr>
        <a:xfrm>
          <a:off x="86360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95250</xdr:rowOff>
    </xdr:to>
    <xdr:cxnSp macro="">
      <xdr:nvCxnSpPr>
        <xdr:cNvPr id="129" name="直線コネクタ 128">
          <a:extLst>
            <a:ext uri="{FF2B5EF4-FFF2-40B4-BE49-F238E27FC236}">
              <a16:creationId xmlns:a16="http://schemas.microsoft.com/office/drawing/2014/main" id="{A6F2EC26-EFB2-496D-AC9D-E66B855B59CA}"/>
            </a:ext>
          </a:extLst>
        </xdr:cNvPr>
        <xdr:cNvCxnSpPr/>
      </xdr:nvCxnSpPr>
      <xdr:spPr>
        <a:xfrm flipV="1">
          <a:off x="8686800" y="65151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0" name="楕円 129">
          <a:extLst>
            <a:ext uri="{FF2B5EF4-FFF2-40B4-BE49-F238E27FC236}">
              <a16:creationId xmlns:a16="http://schemas.microsoft.com/office/drawing/2014/main" id="{D10A95CE-4623-4615-9653-1A222DDB2194}"/>
            </a:ext>
          </a:extLst>
        </xdr:cNvPr>
        <xdr:cNvSpPr/>
      </xdr:nvSpPr>
      <xdr:spPr>
        <a:xfrm>
          <a:off x="7842250" y="648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1" name="直線コネクタ 130">
          <a:extLst>
            <a:ext uri="{FF2B5EF4-FFF2-40B4-BE49-F238E27FC236}">
              <a16:creationId xmlns:a16="http://schemas.microsoft.com/office/drawing/2014/main" id="{FF1D32F4-DE2D-4C52-BC0D-75CCAA7BB088}"/>
            </a:ext>
          </a:extLst>
        </xdr:cNvPr>
        <xdr:cNvCxnSpPr/>
      </xdr:nvCxnSpPr>
      <xdr:spPr>
        <a:xfrm>
          <a:off x="7886700" y="6534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2" name="楕円 131">
          <a:extLst>
            <a:ext uri="{FF2B5EF4-FFF2-40B4-BE49-F238E27FC236}">
              <a16:creationId xmlns:a16="http://schemas.microsoft.com/office/drawing/2014/main" id="{27F05909-2460-4DBF-B886-14238125D74F}"/>
            </a:ext>
          </a:extLst>
        </xdr:cNvPr>
        <xdr:cNvSpPr/>
      </xdr:nvSpPr>
      <xdr:spPr>
        <a:xfrm>
          <a:off x="702945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3" name="直線コネクタ 132">
          <a:extLst>
            <a:ext uri="{FF2B5EF4-FFF2-40B4-BE49-F238E27FC236}">
              <a16:creationId xmlns:a16="http://schemas.microsoft.com/office/drawing/2014/main" id="{92F26D7E-B947-4743-9F09-B868359C7C18}"/>
            </a:ext>
          </a:extLst>
        </xdr:cNvPr>
        <xdr:cNvCxnSpPr/>
      </xdr:nvCxnSpPr>
      <xdr:spPr>
        <a:xfrm>
          <a:off x="7080250" y="6534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4" name="楕円 133">
          <a:extLst>
            <a:ext uri="{FF2B5EF4-FFF2-40B4-BE49-F238E27FC236}">
              <a16:creationId xmlns:a16="http://schemas.microsoft.com/office/drawing/2014/main" id="{2A3353EE-97C3-411E-AE2C-069E93C8C368}"/>
            </a:ext>
          </a:extLst>
        </xdr:cNvPr>
        <xdr:cNvSpPr/>
      </xdr:nvSpPr>
      <xdr:spPr>
        <a:xfrm>
          <a:off x="6235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35" name="直線コネクタ 134">
          <a:extLst>
            <a:ext uri="{FF2B5EF4-FFF2-40B4-BE49-F238E27FC236}">
              <a16:creationId xmlns:a16="http://schemas.microsoft.com/office/drawing/2014/main" id="{1B830AA7-A35A-4C32-B9D2-B74B893B5582}"/>
            </a:ext>
          </a:extLst>
        </xdr:cNvPr>
        <xdr:cNvCxnSpPr/>
      </xdr:nvCxnSpPr>
      <xdr:spPr>
        <a:xfrm>
          <a:off x="6286500" y="6534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36" name="n_1aveValue【体育館・プール】&#10;一人当たり面積">
          <a:extLst>
            <a:ext uri="{FF2B5EF4-FFF2-40B4-BE49-F238E27FC236}">
              <a16:creationId xmlns:a16="http://schemas.microsoft.com/office/drawing/2014/main" id="{FDA365D6-328E-46FC-A183-5B575B7805AF}"/>
            </a:ext>
          </a:extLst>
        </xdr:cNvPr>
        <xdr:cNvSpPr txBox="1"/>
      </xdr:nvSpPr>
      <xdr:spPr>
        <a:xfrm>
          <a:off x="845827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22877</xdr:rowOff>
    </xdr:from>
    <xdr:ext cx="469744" cy="259045"/>
    <xdr:sp macro="" textlink="">
      <xdr:nvSpPr>
        <xdr:cNvPr id="137" name="n_2aveValue【体育館・プール】&#10;一人当たり面積">
          <a:extLst>
            <a:ext uri="{FF2B5EF4-FFF2-40B4-BE49-F238E27FC236}">
              <a16:creationId xmlns:a16="http://schemas.microsoft.com/office/drawing/2014/main" id="{D8C0E6D3-A51D-43A0-B6B6-F54D5998D5A8}"/>
            </a:ext>
          </a:extLst>
        </xdr:cNvPr>
        <xdr:cNvSpPr txBox="1"/>
      </xdr:nvSpPr>
      <xdr:spPr>
        <a:xfrm>
          <a:off x="7677227" y="66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38" name="n_3aveValue【体育館・プール】&#10;一人当たり面積">
          <a:extLst>
            <a:ext uri="{FF2B5EF4-FFF2-40B4-BE49-F238E27FC236}">
              <a16:creationId xmlns:a16="http://schemas.microsoft.com/office/drawing/2014/main" id="{51E84AF8-407C-403F-AB74-3061C3DE3961}"/>
            </a:ext>
          </a:extLst>
        </xdr:cNvPr>
        <xdr:cNvSpPr txBox="1"/>
      </xdr:nvSpPr>
      <xdr:spPr>
        <a:xfrm>
          <a:off x="68644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39" name="n_4aveValue【体育館・プール】&#10;一人当たり面積">
          <a:extLst>
            <a:ext uri="{FF2B5EF4-FFF2-40B4-BE49-F238E27FC236}">
              <a16:creationId xmlns:a16="http://schemas.microsoft.com/office/drawing/2014/main" id="{5AA69F3C-A957-4073-8DA9-1B9D3A3512D7}"/>
            </a:ext>
          </a:extLst>
        </xdr:cNvPr>
        <xdr:cNvSpPr txBox="1"/>
      </xdr:nvSpPr>
      <xdr:spPr>
        <a:xfrm>
          <a:off x="60706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0" name="n_1mainValue【体育館・プール】&#10;一人当たり面積">
          <a:extLst>
            <a:ext uri="{FF2B5EF4-FFF2-40B4-BE49-F238E27FC236}">
              <a16:creationId xmlns:a16="http://schemas.microsoft.com/office/drawing/2014/main" id="{43DF8818-7E92-4DAB-94C4-4D9214A315AE}"/>
            </a:ext>
          </a:extLst>
        </xdr:cNvPr>
        <xdr:cNvSpPr txBox="1"/>
      </xdr:nvSpPr>
      <xdr:spPr>
        <a:xfrm>
          <a:off x="8458277"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1" name="n_2mainValue【体育館・プール】&#10;一人当たり面積">
          <a:extLst>
            <a:ext uri="{FF2B5EF4-FFF2-40B4-BE49-F238E27FC236}">
              <a16:creationId xmlns:a16="http://schemas.microsoft.com/office/drawing/2014/main" id="{BB01089E-0FD1-4D51-A5D5-59903072D450}"/>
            </a:ext>
          </a:extLst>
        </xdr:cNvPr>
        <xdr:cNvSpPr txBox="1"/>
      </xdr:nvSpPr>
      <xdr:spPr>
        <a:xfrm>
          <a:off x="7677227"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2" name="n_3mainValue【体育館・プール】&#10;一人当たり面積">
          <a:extLst>
            <a:ext uri="{FF2B5EF4-FFF2-40B4-BE49-F238E27FC236}">
              <a16:creationId xmlns:a16="http://schemas.microsoft.com/office/drawing/2014/main" id="{DFDFF90D-0A32-4DE8-ACF4-E0A4C5929F67}"/>
            </a:ext>
          </a:extLst>
        </xdr:cNvPr>
        <xdr:cNvSpPr txBox="1"/>
      </xdr:nvSpPr>
      <xdr:spPr>
        <a:xfrm>
          <a:off x="6864427"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3" name="n_4mainValue【体育館・プール】&#10;一人当たり面積">
          <a:extLst>
            <a:ext uri="{FF2B5EF4-FFF2-40B4-BE49-F238E27FC236}">
              <a16:creationId xmlns:a16="http://schemas.microsoft.com/office/drawing/2014/main" id="{94189C6B-406D-40E2-93DC-309FC77D6A53}"/>
            </a:ext>
          </a:extLst>
        </xdr:cNvPr>
        <xdr:cNvSpPr txBox="1"/>
      </xdr:nvSpPr>
      <xdr:spPr>
        <a:xfrm>
          <a:off x="6070677"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AF21AEB3-EA54-476A-BB77-9F4DEE6FBFCF}"/>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498EA2F8-ED49-4FCE-B060-317228ABACD6}"/>
            </a:ext>
          </a:extLst>
        </xdr:cNvPr>
        <xdr:cNvSpPr/>
      </xdr:nvSpPr>
      <xdr:spPr>
        <a:xfrm>
          <a:off x="115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2262E3CA-CCB7-4999-BF1C-D3EE70BEC2B6}"/>
            </a:ext>
          </a:extLst>
        </xdr:cNvPr>
        <xdr:cNvSpPr/>
      </xdr:nvSpPr>
      <xdr:spPr>
        <a:xfrm>
          <a:off x="115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0ED91275-76E0-44FB-B50B-156B62EAC5E8}"/>
            </a:ext>
          </a:extLst>
        </xdr:cNvPr>
        <xdr:cNvSpPr/>
      </xdr:nvSpPr>
      <xdr:spPr>
        <a:xfrm>
          <a:off x="2635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8AF0CD59-6E6C-4F82-8863-AA38E3F37258}"/>
            </a:ext>
          </a:extLst>
        </xdr:cNvPr>
        <xdr:cNvSpPr/>
      </xdr:nvSpPr>
      <xdr:spPr>
        <a:xfrm>
          <a:off x="2635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54775463-2F9F-4237-9F5F-317FF5B854C1}"/>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EA9F0B43-DA72-4079-A215-497766708191}"/>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E13C7ECB-FEDE-4FD9-92BA-9EB887F792C7}"/>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EB1FCD39-9A0E-4776-9E6A-37595640515D}"/>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B011A5B3-5A72-43BE-A82F-29CF2848407D}"/>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A30BEC75-0D00-4634-9487-6DDB958F1FD4}"/>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170AEDE5-BF93-4150-9B09-72219690A0CC}"/>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ABC52092-2B32-4046-AA25-AB4CC19B59C2}"/>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3104D9C3-B48B-495D-BFA3-E8DAB49C2AFE}"/>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E7F19ED1-9954-41A4-B2CD-70896E71DE3F}"/>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18EE2DC2-2EC6-4032-9D25-5005310C84F7}"/>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8AD42819-2549-4EF0-A508-A60F098A3BA7}"/>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CC2B1FBF-89DB-4039-82F1-50E33D19A3A3}"/>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2B3C48FE-69D4-4BC8-B0C6-B7655D4775DA}"/>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28FCEA1B-B721-4ACE-B1BD-C7362DE4739F}"/>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7A9D3DA4-0409-446A-8252-A9C9682625A3}"/>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43E90713-D978-45F7-91AB-4A0D42E63524}"/>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83820</xdr:rowOff>
    </xdr:from>
    <xdr:to>
      <xdr:col>24</xdr:col>
      <xdr:colOff>62865</xdr:colOff>
      <xdr:row>64</xdr:row>
      <xdr:rowOff>22860</xdr:rowOff>
    </xdr:to>
    <xdr:cxnSp macro="">
      <xdr:nvCxnSpPr>
        <xdr:cNvPr id="166" name="直線コネクタ 165">
          <a:extLst>
            <a:ext uri="{FF2B5EF4-FFF2-40B4-BE49-F238E27FC236}">
              <a16:creationId xmlns:a16="http://schemas.microsoft.com/office/drawing/2014/main" id="{8684AA9B-8A54-456A-BA0B-30C7CE8FCDCD}"/>
            </a:ext>
          </a:extLst>
        </xdr:cNvPr>
        <xdr:cNvCxnSpPr/>
      </xdr:nvCxnSpPr>
      <xdr:spPr>
        <a:xfrm flipV="1">
          <a:off x="4176395" y="9164320"/>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26687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5CE435F3-6D7A-48C7-9684-BE65F619D8D3}"/>
            </a:ext>
          </a:extLst>
        </xdr:cNvPr>
        <xdr:cNvSpPr txBox="1"/>
      </xdr:nvSpPr>
      <xdr:spPr>
        <a:xfrm>
          <a:off x="4229100" y="1059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8" name="直線コネクタ 167">
          <a:extLst>
            <a:ext uri="{FF2B5EF4-FFF2-40B4-BE49-F238E27FC236}">
              <a16:creationId xmlns:a16="http://schemas.microsoft.com/office/drawing/2014/main" id="{B51A3672-83F9-4873-BFC6-7FED685B4CB9}"/>
            </a:ext>
          </a:extLst>
        </xdr:cNvPr>
        <xdr:cNvCxnSpPr/>
      </xdr:nvCxnSpPr>
      <xdr:spPr>
        <a:xfrm>
          <a:off x="4108450" y="10589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30497</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68379207-750C-480E-98E6-3896ED01C6F3}"/>
            </a:ext>
          </a:extLst>
        </xdr:cNvPr>
        <xdr:cNvSpPr txBox="1"/>
      </xdr:nvSpPr>
      <xdr:spPr>
        <a:xfrm>
          <a:off x="4229100" y="894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83820</xdr:rowOff>
    </xdr:from>
    <xdr:to>
      <xdr:col>24</xdr:col>
      <xdr:colOff>152400</xdr:colOff>
      <xdr:row>55</xdr:row>
      <xdr:rowOff>83820</xdr:rowOff>
    </xdr:to>
    <xdr:cxnSp macro="">
      <xdr:nvCxnSpPr>
        <xdr:cNvPr id="170" name="直線コネクタ 169">
          <a:extLst>
            <a:ext uri="{FF2B5EF4-FFF2-40B4-BE49-F238E27FC236}">
              <a16:creationId xmlns:a16="http://schemas.microsoft.com/office/drawing/2014/main" id="{AD63B825-137F-44B8-A3EF-E8D1EA845714}"/>
            </a:ext>
          </a:extLst>
        </xdr:cNvPr>
        <xdr:cNvCxnSpPr/>
      </xdr:nvCxnSpPr>
      <xdr:spPr>
        <a:xfrm>
          <a:off x="4108450" y="9164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88282</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33E155CE-A3BC-4FEE-96A9-B6CBEDAB697D}"/>
            </a:ext>
          </a:extLst>
        </xdr:cNvPr>
        <xdr:cNvSpPr txBox="1"/>
      </xdr:nvSpPr>
      <xdr:spPr>
        <a:xfrm>
          <a:off x="42291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65405</xdr:rowOff>
    </xdr:from>
    <xdr:to>
      <xdr:col>24</xdr:col>
      <xdr:colOff>114300</xdr:colOff>
      <xdr:row>61</xdr:row>
      <xdr:rowOff>167005</xdr:rowOff>
    </xdr:to>
    <xdr:sp macro="" textlink="">
      <xdr:nvSpPr>
        <xdr:cNvPr id="172" name="フローチャート: 判断 171">
          <a:extLst>
            <a:ext uri="{FF2B5EF4-FFF2-40B4-BE49-F238E27FC236}">
              <a16:creationId xmlns:a16="http://schemas.microsoft.com/office/drawing/2014/main" id="{3538FE25-7D6E-4BF5-AE6A-29F527AE97B7}"/>
            </a:ext>
          </a:extLst>
        </xdr:cNvPr>
        <xdr:cNvSpPr/>
      </xdr:nvSpPr>
      <xdr:spPr>
        <a:xfrm>
          <a:off x="4127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53975</xdr:rowOff>
    </xdr:from>
    <xdr:to>
      <xdr:col>20</xdr:col>
      <xdr:colOff>38100</xdr:colOff>
      <xdr:row>61</xdr:row>
      <xdr:rowOff>155575</xdr:rowOff>
    </xdr:to>
    <xdr:sp macro="" textlink="">
      <xdr:nvSpPr>
        <xdr:cNvPr id="173" name="フローチャート: 判断 172">
          <a:extLst>
            <a:ext uri="{FF2B5EF4-FFF2-40B4-BE49-F238E27FC236}">
              <a16:creationId xmlns:a16="http://schemas.microsoft.com/office/drawing/2014/main" id="{9E3C6827-1E2B-4320-9546-62EC597BBE8E}"/>
            </a:ext>
          </a:extLst>
        </xdr:cNvPr>
        <xdr:cNvSpPr/>
      </xdr:nvSpPr>
      <xdr:spPr>
        <a:xfrm>
          <a:off x="3384550" y="10125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15875</xdr:rowOff>
    </xdr:from>
    <xdr:to>
      <xdr:col>15</xdr:col>
      <xdr:colOff>101600</xdr:colOff>
      <xdr:row>61</xdr:row>
      <xdr:rowOff>117475</xdr:rowOff>
    </xdr:to>
    <xdr:sp macro="" textlink="">
      <xdr:nvSpPr>
        <xdr:cNvPr id="174" name="フローチャート: 判断 173">
          <a:extLst>
            <a:ext uri="{FF2B5EF4-FFF2-40B4-BE49-F238E27FC236}">
              <a16:creationId xmlns:a16="http://schemas.microsoft.com/office/drawing/2014/main" id="{FB348F09-8EDC-4847-BCCD-F4C7730BCD8E}"/>
            </a:ext>
          </a:extLst>
        </xdr:cNvPr>
        <xdr:cNvSpPr/>
      </xdr:nvSpPr>
      <xdr:spPr>
        <a:xfrm>
          <a:off x="2571750" y="100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75" name="フローチャート: 判断 174">
          <a:extLst>
            <a:ext uri="{FF2B5EF4-FFF2-40B4-BE49-F238E27FC236}">
              <a16:creationId xmlns:a16="http://schemas.microsoft.com/office/drawing/2014/main" id="{C4A3074E-83F2-4FE9-8EEE-8B8FD51B3AAE}"/>
            </a:ext>
          </a:extLst>
        </xdr:cNvPr>
        <xdr:cNvSpPr/>
      </xdr:nvSpPr>
      <xdr:spPr>
        <a:xfrm>
          <a:off x="1778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76" name="フローチャート: 判断 175">
          <a:extLst>
            <a:ext uri="{FF2B5EF4-FFF2-40B4-BE49-F238E27FC236}">
              <a16:creationId xmlns:a16="http://schemas.microsoft.com/office/drawing/2014/main" id="{5AB7C788-19BB-497B-9DDC-AD37EC3DB452}"/>
            </a:ext>
          </a:extLst>
        </xdr:cNvPr>
        <xdr:cNvSpPr/>
      </xdr:nvSpPr>
      <xdr:spPr>
        <a:xfrm>
          <a:off x="984250" y="9829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EC0D124-962A-4F24-A182-EB5A4819AF39}"/>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577CF5E-1F2A-4615-AC08-1DA7564FD9F9}"/>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E9D18B7-3032-41AE-BE8C-BBE2A386CAD3}"/>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33D71EF-F57D-4CF4-83D9-7F765C90091F}"/>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9905E2F-BDC3-42C4-9FE7-C6AB29740775}"/>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76835</xdr:rowOff>
    </xdr:from>
    <xdr:to>
      <xdr:col>24</xdr:col>
      <xdr:colOff>114300</xdr:colOff>
      <xdr:row>63</xdr:row>
      <xdr:rowOff>6985</xdr:rowOff>
    </xdr:to>
    <xdr:sp macro="" textlink="">
      <xdr:nvSpPr>
        <xdr:cNvPr id="182" name="楕円 181">
          <a:extLst>
            <a:ext uri="{FF2B5EF4-FFF2-40B4-BE49-F238E27FC236}">
              <a16:creationId xmlns:a16="http://schemas.microsoft.com/office/drawing/2014/main" id="{5741A604-33C2-45B3-91FA-5534D88995AB}"/>
            </a:ext>
          </a:extLst>
        </xdr:cNvPr>
        <xdr:cNvSpPr/>
      </xdr:nvSpPr>
      <xdr:spPr>
        <a:xfrm>
          <a:off x="4127500" y="10313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55262</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66582E29-4924-41F3-B828-FAB64D0EB9ED}"/>
            </a:ext>
          </a:extLst>
        </xdr:cNvPr>
        <xdr:cNvSpPr txBox="1"/>
      </xdr:nvSpPr>
      <xdr:spPr>
        <a:xfrm>
          <a:off x="4229100"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76835</xdr:rowOff>
    </xdr:from>
    <xdr:to>
      <xdr:col>20</xdr:col>
      <xdr:colOff>38100</xdr:colOff>
      <xdr:row>62</xdr:row>
      <xdr:rowOff>6985</xdr:rowOff>
    </xdr:to>
    <xdr:sp macro="" textlink="">
      <xdr:nvSpPr>
        <xdr:cNvPr id="184" name="楕円 183">
          <a:extLst>
            <a:ext uri="{FF2B5EF4-FFF2-40B4-BE49-F238E27FC236}">
              <a16:creationId xmlns:a16="http://schemas.microsoft.com/office/drawing/2014/main" id="{E2AE175B-F15D-466F-911F-A3F1777FAAFC}"/>
            </a:ext>
          </a:extLst>
        </xdr:cNvPr>
        <xdr:cNvSpPr/>
      </xdr:nvSpPr>
      <xdr:spPr>
        <a:xfrm>
          <a:off x="3384550" y="101479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62</xdr:row>
      <xdr:rowOff>127635</xdr:rowOff>
    </xdr:to>
    <xdr:cxnSp macro="">
      <xdr:nvCxnSpPr>
        <xdr:cNvPr id="185" name="直線コネクタ 184">
          <a:extLst>
            <a:ext uri="{FF2B5EF4-FFF2-40B4-BE49-F238E27FC236}">
              <a16:creationId xmlns:a16="http://schemas.microsoft.com/office/drawing/2014/main" id="{C9AC43EB-63FB-42E8-AFC5-348474197305}"/>
            </a:ext>
          </a:extLst>
        </xdr:cNvPr>
        <xdr:cNvCxnSpPr/>
      </xdr:nvCxnSpPr>
      <xdr:spPr>
        <a:xfrm>
          <a:off x="3429000" y="10198735"/>
          <a:ext cx="7493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86" name="楕円 185">
          <a:extLst>
            <a:ext uri="{FF2B5EF4-FFF2-40B4-BE49-F238E27FC236}">
              <a16:creationId xmlns:a16="http://schemas.microsoft.com/office/drawing/2014/main" id="{3C37A729-0419-4D44-BDA0-FB2A30724440}"/>
            </a:ext>
          </a:extLst>
        </xdr:cNvPr>
        <xdr:cNvSpPr/>
      </xdr:nvSpPr>
      <xdr:spPr>
        <a:xfrm>
          <a:off x="2571750" y="9982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127635</xdr:rowOff>
    </xdr:from>
    <xdr:to>
      <xdr:col>19</xdr:col>
      <xdr:colOff>177800</xdr:colOff>
      <xdr:row>61</xdr:row>
      <xdr:rowOff>127635</xdr:rowOff>
    </xdr:to>
    <xdr:cxnSp macro="">
      <xdr:nvCxnSpPr>
        <xdr:cNvPr id="187" name="直線コネクタ 186">
          <a:extLst>
            <a:ext uri="{FF2B5EF4-FFF2-40B4-BE49-F238E27FC236}">
              <a16:creationId xmlns:a16="http://schemas.microsoft.com/office/drawing/2014/main" id="{A774A563-D730-48A2-BE46-29B99FC224F1}"/>
            </a:ext>
          </a:extLst>
        </xdr:cNvPr>
        <xdr:cNvCxnSpPr/>
      </xdr:nvCxnSpPr>
      <xdr:spPr>
        <a:xfrm>
          <a:off x="2622550" y="10033635"/>
          <a:ext cx="80645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88" name="楕円 187">
          <a:extLst>
            <a:ext uri="{FF2B5EF4-FFF2-40B4-BE49-F238E27FC236}">
              <a16:creationId xmlns:a16="http://schemas.microsoft.com/office/drawing/2014/main" id="{1B065A14-6A44-46B9-AA64-FFB7547A00D5}"/>
            </a:ext>
          </a:extLst>
        </xdr:cNvPr>
        <xdr:cNvSpPr/>
      </xdr:nvSpPr>
      <xdr:spPr>
        <a:xfrm>
          <a:off x="1778000" y="9819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127635</xdr:rowOff>
    </xdr:to>
    <xdr:cxnSp macro="">
      <xdr:nvCxnSpPr>
        <xdr:cNvPr id="189" name="直線コネクタ 188">
          <a:extLst>
            <a:ext uri="{FF2B5EF4-FFF2-40B4-BE49-F238E27FC236}">
              <a16:creationId xmlns:a16="http://schemas.microsoft.com/office/drawing/2014/main" id="{034B2372-FC60-4A85-803E-15DFBDCA4F19}"/>
            </a:ext>
          </a:extLst>
        </xdr:cNvPr>
        <xdr:cNvCxnSpPr/>
      </xdr:nvCxnSpPr>
      <xdr:spPr>
        <a:xfrm>
          <a:off x="1828800" y="9870440"/>
          <a:ext cx="793750" cy="16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78740</xdr:rowOff>
    </xdr:from>
    <xdr:to>
      <xdr:col>6</xdr:col>
      <xdr:colOff>38100</xdr:colOff>
      <xdr:row>59</xdr:row>
      <xdr:rowOff>8890</xdr:rowOff>
    </xdr:to>
    <xdr:sp macro="" textlink="">
      <xdr:nvSpPr>
        <xdr:cNvPr id="190" name="楕円 189">
          <a:extLst>
            <a:ext uri="{FF2B5EF4-FFF2-40B4-BE49-F238E27FC236}">
              <a16:creationId xmlns:a16="http://schemas.microsoft.com/office/drawing/2014/main" id="{6209D896-5244-4BA6-8CDC-998DF4603D02}"/>
            </a:ext>
          </a:extLst>
        </xdr:cNvPr>
        <xdr:cNvSpPr/>
      </xdr:nvSpPr>
      <xdr:spPr>
        <a:xfrm>
          <a:off x="984250" y="96545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129540</xdr:rowOff>
    </xdr:from>
    <xdr:to>
      <xdr:col>10</xdr:col>
      <xdr:colOff>114300</xdr:colOff>
      <xdr:row>59</xdr:row>
      <xdr:rowOff>129540</xdr:rowOff>
    </xdr:to>
    <xdr:cxnSp macro="">
      <xdr:nvCxnSpPr>
        <xdr:cNvPr id="191" name="直線コネクタ 190">
          <a:extLst>
            <a:ext uri="{FF2B5EF4-FFF2-40B4-BE49-F238E27FC236}">
              <a16:creationId xmlns:a16="http://schemas.microsoft.com/office/drawing/2014/main" id="{D2EECA11-C85C-415E-BEE1-D72D6BA66F67}"/>
            </a:ext>
          </a:extLst>
        </xdr:cNvPr>
        <xdr:cNvCxnSpPr/>
      </xdr:nvCxnSpPr>
      <xdr:spPr>
        <a:xfrm>
          <a:off x="1028700" y="9705340"/>
          <a:ext cx="8001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652</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8BA243C2-4DA0-4024-AF60-3745AA519645}"/>
            </a:ext>
          </a:extLst>
        </xdr:cNvPr>
        <xdr:cNvSpPr txBox="1"/>
      </xdr:nvSpPr>
      <xdr:spPr>
        <a:xfrm>
          <a:off x="32391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BCDD5D47-8B34-4742-B8C3-8582ADB5075E}"/>
            </a:ext>
          </a:extLst>
        </xdr:cNvPr>
        <xdr:cNvSpPr txBox="1"/>
      </xdr:nvSpPr>
      <xdr:spPr>
        <a:xfrm>
          <a:off x="2439044" y="1017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21E60115-F331-4854-B065-F933BF1831A5}"/>
            </a:ext>
          </a:extLst>
        </xdr:cNvPr>
        <xdr:cNvSpPr txBox="1"/>
      </xdr:nvSpPr>
      <xdr:spPr>
        <a:xfrm>
          <a:off x="1645294" y="1020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2E650F44-F898-4C43-9C69-2FB146F8B092}"/>
            </a:ext>
          </a:extLst>
        </xdr:cNvPr>
        <xdr:cNvSpPr txBox="1"/>
      </xdr:nvSpPr>
      <xdr:spPr>
        <a:xfrm>
          <a:off x="8515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169562</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3966F32F-61FF-46EB-AA00-2F0DD5A7DB9B}"/>
            </a:ext>
          </a:extLst>
        </xdr:cNvPr>
        <xdr:cNvSpPr txBox="1"/>
      </xdr:nvSpPr>
      <xdr:spPr>
        <a:xfrm>
          <a:off x="3239144"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23512</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611CE84C-5C49-4C0A-A5D3-D85E6BC948EE}"/>
            </a:ext>
          </a:extLst>
        </xdr:cNvPr>
        <xdr:cNvSpPr txBox="1"/>
      </xdr:nvSpPr>
      <xdr:spPr>
        <a:xfrm>
          <a:off x="2439044" y="976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829C1F43-3E27-4A87-AB0A-8714640D6769}"/>
            </a:ext>
          </a:extLst>
        </xdr:cNvPr>
        <xdr:cNvSpPr txBox="1"/>
      </xdr:nvSpPr>
      <xdr:spPr>
        <a:xfrm>
          <a:off x="1645294" y="960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767524D9-5E5A-47C7-A969-AD858C90C83E}"/>
            </a:ext>
          </a:extLst>
        </xdr:cNvPr>
        <xdr:cNvSpPr txBox="1"/>
      </xdr:nvSpPr>
      <xdr:spPr>
        <a:xfrm>
          <a:off x="8515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8440736B-BF68-48B4-8516-C0FA0C7FDF0C}"/>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BD700A8E-285B-4A9B-BBCA-F799D60BAB4B}"/>
            </a:ext>
          </a:extLst>
        </xdr:cNvPr>
        <xdr:cNvSpPr/>
      </xdr:nvSpPr>
      <xdr:spPr>
        <a:xfrm>
          <a:off x="6407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F3D66CF2-36AA-46C1-8FCF-5B7E05AE4EF0}"/>
            </a:ext>
          </a:extLst>
        </xdr:cNvPr>
        <xdr:cNvSpPr/>
      </xdr:nvSpPr>
      <xdr:spPr>
        <a:xfrm>
          <a:off x="6407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763FCC71-EE16-4579-AA0C-A72E469B9427}"/>
            </a:ext>
          </a:extLst>
        </xdr:cNvPr>
        <xdr:cNvSpPr/>
      </xdr:nvSpPr>
      <xdr:spPr>
        <a:xfrm>
          <a:off x="7886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C6FD6FA5-7450-4E9C-B442-210DDD1FE735}"/>
            </a:ext>
          </a:extLst>
        </xdr:cNvPr>
        <xdr:cNvSpPr/>
      </xdr:nvSpPr>
      <xdr:spPr>
        <a:xfrm>
          <a:off x="7886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B806B7B6-A7C7-4C74-A1FB-A33C39E3B4D9}"/>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EDC1D735-E7A3-4192-AF50-1804FD5D72F1}"/>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7387DE0-791E-4D9B-9E4C-3089C41F6A33}"/>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3FC0D668-88B2-4EAD-BBB5-805F6AAF57E0}"/>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9" name="テキスト ボックス 208">
          <a:extLst>
            <a:ext uri="{FF2B5EF4-FFF2-40B4-BE49-F238E27FC236}">
              <a16:creationId xmlns:a16="http://schemas.microsoft.com/office/drawing/2014/main" id="{932360FE-E255-4966-8323-1E6E21C3E235}"/>
            </a:ext>
          </a:extLst>
        </xdr:cNvPr>
        <xdr:cNvSpPr txBox="1"/>
      </xdr:nvSpPr>
      <xdr:spPr>
        <a:xfrm>
          <a:off x="55272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2E7C37A7-6090-49BE-9EB0-75E3895EB38B}"/>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1" name="テキスト ボックス 210">
          <a:extLst>
            <a:ext uri="{FF2B5EF4-FFF2-40B4-BE49-F238E27FC236}">
              <a16:creationId xmlns:a16="http://schemas.microsoft.com/office/drawing/2014/main" id="{AF733B2B-FECA-4C32-938F-927DB22135A8}"/>
            </a:ext>
          </a:extLst>
        </xdr:cNvPr>
        <xdr:cNvSpPr txBox="1"/>
      </xdr:nvSpPr>
      <xdr:spPr>
        <a:xfrm>
          <a:off x="552722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4763A2D8-8C9C-45E8-9B9E-BB34C2FC2941}"/>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3" name="テキスト ボックス 212">
          <a:extLst>
            <a:ext uri="{FF2B5EF4-FFF2-40B4-BE49-F238E27FC236}">
              <a16:creationId xmlns:a16="http://schemas.microsoft.com/office/drawing/2014/main" id="{04F5A01A-DA86-43AF-A930-AA34D9F424AD}"/>
            </a:ext>
          </a:extLst>
        </xdr:cNvPr>
        <xdr:cNvSpPr txBox="1"/>
      </xdr:nvSpPr>
      <xdr:spPr>
        <a:xfrm>
          <a:off x="552722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494A9A9D-F46D-4C29-8F49-E3901A999C0F}"/>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5" name="テキスト ボックス 214">
          <a:extLst>
            <a:ext uri="{FF2B5EF4-FFF2-40B4-BE49-F238E27FC236}">
              <a16:creationId xmlns:a16="http://schemas.microsoft.com/office/drawing/2014/main" id="{8DF57C94-A441-49EB-94DB-628097B81570}"/>
            </a:ext>
          </a:extLst>
        </xdr:cNvPr>
        <xdr:cNvSpPr txBox="1"/>
      </xdr:nvSpPr>
      <xdr:spPr>
        <a:xfrm>
          <a:off x="552722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495F498A-915A-443E-8FA1-0FC9C1A8DF17}"/>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6AD69711-0404-42C6-983B-353D023C887F}"/>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陸上競技場・野球場・球技場】&#10;一人当たり面積グラフ枠">
          <a:extLst>
            <a:ext uri="{FF2B5EF4-FFF2-40B4-BE49-F238E27FC236}">
              <a16:creationId xmlns:a16="http://schemas.microsoft.com/office/drawing/2014/main" id="{3B304248-4164-45D7-ABEC-075F364E3299}"/>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61722</xdr:rowOff>
    </xdr:from>
    <xdr:to>
      <xdr:col>54</xdr:col>
      <xdr:colOff>189865</xdr:colOff>
      <xdr:row>63</xdr:row>
      <xdr:rowOff>107442</xdr:rowOff>
    </xdr:to>
    <xdr:cxnSp macro="">
      <xdr:nvCxnSpPr>
        <xdr:cNvPr id="219" name="直線コネクタ 218">
          <a:extLst>
            <a:ext uri="{FF2B5EF4-FFF2-40B4-BE49-F238E27FC236}">
              <a16:creationId xmlns:a16="http://schemas.microsoft.com/office/drawing/2014/main" id="{02FFBB39-D917-4B4B-85FB-6836F91FDB10}"/>
            </a:ext>
          </a:extLst>
        </xdr:cNvPr>
        <xdr:cNvCxnSpPr/>
      </xdr:nvCxnSpPr>
      <xdr:spPr>
        <a:xfrm flipV="1">
          <a:off x="9427845" y="9472422"/>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0" name="【陸上競技場・野球場・球技場】&#10;一人当たり面積最小値テキスト">
          <a:extLst>
            <a:ext uri="{FF2B5EF4-FFF2-40B4-BE49-F238E27FC236}">
              <a16:creationId xmlns:a16="http://schemas.microsoft.com/office/drawing/2014/main" id="{E0C4D04E-0EA4-45B7-9D84-D43E39253A9F}"/>
            </a:ext>
          </a:extLst>
        </xdr:cNvPr>
        <xdr:cNvSpPr txBox="1"/>
      </xdr:nvSpPr>
      <xdr:spPr>
        <a:xfrm>
          <a:off x="9480550" y="1051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1" name="直線コネクタ 220">
          <a:extLst>
            <a:ext uri="{FF2B5EF4-FFF2-40B4-BE49-F238E27FC236}">
              <a16:creationId xmlns:a16="http://schemas.microsoft.com/office/drawing/2014/main" id="{96583272-4FC0-4FEF-B704-BE6FABD02AE2}"/>
            </a:ext>
          </a:extLst>
        </xdr:cNvPr>
        <xdr:cNvCxnSpPr/>
      </xdr:nvCxnSpPr>
      <xdr:spPr>
        <a:xfrm>
          <a:off x="9359900" y="10508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8399</xdr:rowOff>
    </xdr:from>
    <xdr:ext cx="469744" cy="259045"/>
    <xdr:sp macro="" textlink="">
      <xdr:nvSpPr>
        <xdr:cNvPr id="222" name="【陸上競技場・野球場・球技場】&#10;一人当たり面積最大値テキスト">
          <a:extLst>
            <a:ext uri="{FF2B5EF4-FFF2-40B4-BE49-F238E27FC236}">
              <a16:creationId xmlns:a16="http://schemas.microsoft.com/office/drawing/2014/main" id="{E4BA7D4A-D8D5-4D99-B8B6-033BFE755ABF}"/>
            </a:ext>
          </a:extLst>
        </xdr:cNvPr>
        <xdr:cNvSpPr txBox="1"/>
      </xdr:nvSpPr>
      <xdr:spPr>
        <a:xfrm>
          <a:off x="9480550" y="925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61722</xdr:rowOff>
    </xdr:from>
    <xdr:to>
      <xdr:col>55</xdr:col>
      <xdr:colOff>88900</xdr:colOff>
      <xdr:row>57</xdr:row>
      <xdr:rowOff>61722</xdr:rowOff>
    </xdr:to>
    <xdr:cxnSp macro="">
      <xdr:nvCxnSpPr>
        <xdr:cNvPr id="223" name="直線コネクタ 222">
          <a:extLst>
            <a:ext uri="{FF2B5EF4-FFF2-40B4-BE49-F238E27FC236}">
              <a16:creationId xmlns:a16="http://schemas.microsoft.com/office/drawing/2014/main" id="{31725DD5-37E4-4371-9B55-D924D326EBEA}"/>
            </a:ext>
          </a:extLst>
        </xdr:cNvPr>
        <xdr:cNvCxnSpPr/>
      </xdr:nvCxnSpPr>
      <xdr:spPr>
        <a:xfrm>
          <a:off x="9359900" y="9472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106951</xdr:rowOff>
    </xdr:from>
    <xdr:ext cx="469744" cy="259045"/>
    <xdr:sp macro="" textlink="">
      <xdr:nvSpPr>
        <xdr:cNvPr id="224" name="【陸上競技場・野球場・球技場】&#10;一人当たり面積平均値テキスト">
          <a:extLst>
            <a:ext uri="{FF2B5EF4-FFF2-40B4-BE49-F238E27FC236}">
              <a16:creationId xmlns:a16="http://schemas.microsoft.com/office/drawing/2014/main" id="{FCF3D6BA-20A6-49F8-8F52-378EF42C820C}"/>
            </a:ext>
          </a:extLst>
        </xdr:cNvPr>
        <xdr:cNvSpPr txBox="1"/>
      </xdr:nvSpPr>
      <xdr:spPr>
        <a:xfrm>
          <a:off x="9480550" y="1001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84074</xdr:rowOff>
    </xdr:from>
    <xdr:to>
      <xdr:col>55</xdr:col>
      <xdr:colOff>50800</xdr:colOff>
      <xdr:row>62</xdr:row>
      <xdr:rowOff>14224</xdr:rowOff>
    </xdr:to>
    <xdr:sp macro="" textlink="">
      <xdr:nvSpPr>
        <xdr:cNvPr id="225" name="フローチャート: 判断 224">
          <a:extLst>
            <a:ext uri="{FF2B5EF4-FFF2-40B4-BE49-F238E27FC236}">
              <a16:creationId xmlns:a16="http://schemas.microsoft.com/office/drawing/2014/main" id="{6FA9830D-E34A-4445-97DF-3FD184BD3AD3}"/>
            </a:ext>
          </a:extLst>
        </xdr:cNvPr>
        <xdr:cNvSpPr/>
      </xdr:nvSpPr>
      <xdr:spPr>
        <a:xfrm>
          <a:off x="9398000" y="101551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93218</xdr:rowOff>
    </xdr:from>
    <xdr:to>
      <xdr:col>50</xdr:col>
      <xdr:colOff>165100</xdr:colOff>
      <xdr:row>62</xdr:row>
      <xdr:rowOff>23368</xdr:rowOff>
    </xdr:to>
    <xdr:sp macro="" textlink="">
      <xdr:nvSpPr>
        <xdr:cNvPr id="226" name="フローチャート: 判断 225">
          <a:extLst>
            <a:ext uri="{FF2B5EF4-FFF2-40B4-BE49-F238E27FC236}">
              <a16:creationId xmlns:a16="http://schemas.microsoft.com/office/drawing/2014/main" id="{FF03E26C-745B-4536-BFCE-8CCA4363C7F9}"/>
            </a:ext>
          </a:extLst>
        </xdr:cNvPr>
        <xdr:cNvSpPr/>
      </xdr:nvSpPr>
      <xdr:spPr>
        <a:xfrm>
          <a:off x="8636000" y="10164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97790</xdr:rowOff>
    </xdr:from>
    <xdr:to>
      <xdr:col>46</xdr:col>
      <xdr:colOff>38100</xdr:colOff>
      <xdr:row>62</xdr:row>
      <xdr:rowOff>27940</xdr:rowOff>
    </xdr:to>
    <xdr:sp macro="" textlink="">
      <xdr:nvSpPr>
        <xdr:cNvPr id="227" name="フローチャート: 判断 226">
          <a:extLst>
            <a:ext uri="{FF2B5EF4-FFF2-40B4-BE49-F238E27FC236}">
              <a16:creationId xmlns:a16="http://schemas.microsoft.com/office/drawing/2014/main" id="{36E5F97B-ED02-4398-B06E-023A71348D6E}"/>
            </a:ext>
          </a:extLst>
        </xdr:cNvPr>
        <xdr:cNvSpPr/>
      </xdr:nvSpPr>
      <xdr:spPr>
        <a:xfrm>
          <a:off x="7842250" y="10168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28" name="フローチャート: 判断 227">
          <a:extLst>
            <a:ext uri="{FF2B5EF4-FFF2-40B4-BE49-F238E27FC236}">
              <a16:creationId xmlns:a16="http://schemas.microsoft.com/office/drawing/2014/main" id="{0CE350D9-ACF4-4FB1-AF77-61F1E9523443}"/>
            </a:ext>
          </a:extLst>
        </xdr:cNvPr>
        <xdr:cNvSpPr/>
      </xdr:nvSpPr>
      <xdr:spPr>
        <a:xfrm>
          <a:off x="7029450" y="10164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102362</xdr:rowOff>
    </xdr:from>
    <xdr:to>
      <xdr:col>36</xdr:col>
      <xdr:colOff>165100</xdr:colOff>
      <xdr:row>62</xdr:row>
      <xdr:rowOff>32512</xdr:rowOff>
    </xdr:to>
    <xdr:sp macro="" textlink="">
      <xdr:nvSpPr>
        <xdr:cNvPr id="229" name="フローチャート: 判断 228">
          <a:extLst>
            <a:ext uri="{FF2B5EF4-FFF2-40B4-BE49-F238E27FC236}">
              <a16:creationId xmlns:a16="http://schemas.microsoft.com/office/drawing/2014/main" id="{F24A21E2-DBAC-40E3-A141-E923BC2204C1}"/>
            </a:ext>
          </a:extLst>
        </xdr:cNvPr>
        <xdr:cNvSpPr/>
      </xdr:nvSpPr>
      <xdr:spPr>
        <a:xfrm>
          <a:off x="6235700" y="101734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285DF78-17E7-45FB-9827-1DD2BD2DC898}"/>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C536F82-624E-49D5-B1AA-8C3B824ECE2C}"/>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A672AC6-1CD7-4ABA-B2D1-A9998B20E0C5}"/>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859BDAE-3EDA-4745-9E1F-CBA4C54A4987}"/>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34D01A1-58BB-4613-8210-A7ACD0B66D5C}"/>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235" name="楕円 234">
          <a:extLst>
            <a:ext uri="{FF2B5EF4-FFF2-40B4-BE49-F238E27FC236}">
              <a16:creationId xmlns:a16="http://schemas.microsoft.com/office/drawing/2014/main" id="{CD410E60-9627-4F3F-8A50-B5A3327810F5}"/>
            </a:ext>
          </a:extLst>
        </xdr:cNvPr>
        <xdr:cNvSpPr/>
      </xdr:nvSpPr>
      <xdr:spPr>
        <a:xfrm>
          <a:off x="9398000" y="102951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37355</xdr:rowOff>
    </xdr:from>
    <xdr:ext cx="469744" cy="259045"/>
    <xdr:sp macro="" textlink="">
      <xdr:nvSpPr>
        <xdr:cNvPr id="236" name="【陸上競技場・野球場・球技場】&#10;一人当たり面積該当値テキスト">
          <a:extLst>
            <a:ext uri="{FF2B5EF4-FFF2-40B4-BE49-F238E27FC236}">
              <a16:creationId xmlns:a16="http://schemas.microsoft.com/office/drawing/2014/main" id="{F573D941-4A18-41B9-85F6-66D29096EAB7}"/>
            </a:ext>
          </a:extLst>
        </xdr:cNvPr>
        <xdr:cNvSpPr txBox="1"/>
      </xdr:nvSpPr>
      <xdr:spPr>
        <a:xfrm>
          <a:off x="9480550" y="102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58928</xdr:rowOff>
    </xdr:from>
    <xdr:to>
      <xdr:col>50</xdr:col>
      <xdr:colOff>165100</xdr:colOff>
      <xdr:row>62</xdr:row>
      <xdr:rowOff>160528</xdr:rowOff>
    </xdr:to>
    <xdr:sp macro="" textlink="">
      <xdr:nvSpPr>
        <xdr:cNvPr id="237" name="楕円 236">
          <a:extLst>
            <a:ext uri="{FF2B5EF4-FFF2-40B4-BE49-F238E27FC236}">
              <a16:creationId xmlns:a16="http://schemas.microsoft.com/office/drawing/2014/main" id="{0175ADEF-49BE-4FFC-B2EA-89AE7F8320F4}"/>
            </a:ext>
          </a:extLst>
        </xdr:cNvPr>
        <xdr:cNvSpPr/>
      </xdr:nvSpPr>
      <xdr:spPr>
        <a:xfrm>
          <a:off x="8636000" y="102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109728</xdr:rowOff>
    </xdr:from>
    <xdr:to>
      <xdr:col>55</xdr:col>
      <xdr:colOff>0</xdr:colOff>
      <xdr:row>62</xdr:row>
      <xdr:rowOff>109728</xdr:rowOff>
    </xdr:to>
    <xdr:cxnSp macro="">
      <xdr:nvCxnSpPr>
        <xdr:cNvPr id="238" name="直線コネクタ 237">
          <a:extLst>
            <a:ext uri="{FF2B5EF4-FFF2-40B4-BE49-F238E27FC236}">
              <a16:creationId xmlns:a16="http://schemas.microsoft.com/office/drawing/2014/main" id="{B4306DC2-9BB2-4340-8CC1-B79DECAAB605}"/>
            </a:ext>
          </a:extLst>
        </xdr:cNvPr>
        <xdr:cNvCxnSpPr/>
      </xdr:nvCxnSpPr>
      <xdr:spPr>
        <a:xfrm>
          <a:off x="8686800" y="103459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39" name="楕円 238">
          <a:extLst>
            <a:ext uri="{FF2B5EF4-FFF2-40B4-BE49-F238E27FC236}">
              <a16:creationId xmlns:a16="http://schemas.microsoft.com/office/drawing/2014/main" id="{565ABB21-87D3-45B1-A95C-F8691FA9825D}"/>
            </a:ext>
          </a:extLst>
        </xdr:cNvPr>
        <xdr:cNvSpPr/>
      </xdr:nvSpPr>
      <xdr:spPr>
        <a:xfrm>
          <a:off x="7842250" y="1029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109728</xdr:rowOff>
    </xdr:from>
    <xdr:to>
      <xdr:col>50</xdr:col>
      <xdr:colOff>114300</xdr:colOff>
      <xdr:row>62</xdr:row>
      <xdr:rowOff>114300</xdr:rowOff>
    </xdr:to>
    <xdr:cxnSp macro="">
      <xdr:nvCxnSpPr>
        <xdr:cNvPr id="240" name="直線コネクタ 239">
          <a:extLst>
            <a:ext uri="{FF2B5EF4-FFF2-40B4-BE49-F238E27FC236}">
              <a16:creationId xmlns:a16="http://schemas.microsoft.com/office/drawing/2014/main" id="{D42CE8FA-4DC2-4E2D-A84D-A4E81200B771}"/>
            </a:ext>
          </a:extLst>
        </xdr:cNvPr>
        <xdr:cNvCxnSpPr/>
      </xdr:nvCxnSpPr>
      <xdr:spPr>
        <a:xfrm flipV="1">
          <a:off x="7886700" y="1034592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241" name="楕円 240">
          <a:extLst>
            <a:ext uri="{FF2B5EF4-FFF2-40B4-BE49-F238E27FC236}">
              <a16:creationId xmlns:a16="http://schemas.microsoft.com/office/drawing/2014/main" id="{50FC56E8-4DC2-4495-98A6-F9AC0CBE5092}"/>
            </a:ext>
          </a:extLst>
        </xdr:cNvPr>
        <xdr:cNvSpPr/>
      </xdr:nvSpPr>
      <xdr:spPr>
        <a:xfrm>
          <a:off x="702945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114300</xdr:rowOff>
    </xdr:from>
    <xdr:to>
      <xdr:col>45</xdr:col>
      <xdr:colOff>177800</xdr:colOff>
      <xdr:row>62</xdr:row>
      <xdr:rowOff>114300</xdr:rowOff>
    </xdr:to>
    <xdr:cxnSp macro="">
      <xdr:nvCxnSpPr>
        <xdr:cNvPr id="242" name="直線コネクタ 241">
          <a:extLst>
            <a:ext uri="{FF2B5EF4-FFF2-40B4-BE49-F238E27FC236}">
              <a16:creationId xmlns:a16="http://schemas.microsoft.com/office/drawing/2014/main" id="{5E9B8C2F-EC3A-4E4F-AB90-ABD9F3EB8710}"/>
            </a:ext>
          </a:extLst>
        </xdr:cNvPr>
        <xdr:cNvCxnSpPr/>
      </xdr:nvCxnSpPr>
      <xdr:spPr>
        <a:xfrm>
          <a:off x="7080250" y="10350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68072</xdr:rowOff>
    </xdr:from>
    <xdr:to>
      <xdr:col>36</xdr:col>
      <xdr:colOff>165100</xdr:colOff>
      <xdr:row>62</xdr:row>
      <xdr:rowOff>169672</xdr:rowOff>
    </xdr:to>
    <xdr:sp macro="" textlink="">
      <xdr:nvSpPr>
        <xdr:cNvPr id="243" name="楕円 242">
          <a:extLst>
            <a:ext uri="{FF2B5EF4-FFF2-40B4-BE49-F238E27FC236}">
              <a16:creationId xmlns:a16="http://schemas.microsoft.com/office/drawing/2014/main" id="{E62EFE20-CF40-4508-A1A3-20108F27D194}"/>
            </a:ext>
          </a:extLst>
        </xdr:cNvPr>
        <xdr:cNvSpPr/>
      </xdr:nvSpPr>
      <xdr:spPr>
        <a:xfrm>
          <a:off x="6235700" y="10304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114300</xdr:rowOff>
    </xdr:from>
    <xdr:to>
      <xdr:col>41</xdr:col>
      <xdr:colOff>50800</xdr:colOff>
      <xdr:row>62</xdr:row>
      <xdr:rowOff>118872</xdr:rowOff>
    </xdr:to>
    <xdr:cxnSp macro="">
      <xdr:nvCxnSpPr>
        <xdr:cNvPr id="244" name="直線コネクタ 243">
          <a:extLst>
            <a:ext uri="{FF2B5EF4-FFF2-40B4-BE49-F238E27FC236}">
              <a16:creationId xmlns:a16="http://schemas.microsoft.com/office/drawing/2014/main" id="{8218562D-D867-413E-A7CC-6A8C1D6D97C4}"/>
            </a:ext>
          </a:extLst>
        </xdr:cNvPr>
        <xdr:cNvCxnSpPr/>
      </xdr:nvCxnSpPr>
      <xdr:spPr>
        <a:xfrm flipV="1">
          <a:off x="6286500" y="10350500"/>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39895</xdr:rowOff>
    </xdr:from>
    <xdr:ext cx="469744" cy="259045"/>
    <xdr:sp macro="" textlink="">
      <xdr:nvSpPr>
        <xdr:cNvPr id="245" name="n_1aveValue【陸上競技場・野球場・球技場】&#10;一人当たり面積">
          <a:extLst>
            <a:ext uri="{FF2B5EF4-FFF2-40B4-BE49-F238E27FC236}">
              <a16:creationId xmlns:a16="http://schemas.microsoft.com/office/drawing/2014/main" id="{17A493EC-CD6B-4B6B-9F01-5629B7F74025}"/>
            </a:ext>
          </a:extLst>
        </xdr:cNvPr>
        <xdr:cNvSpPr txBox="1"/>
      </xdr:nvSpPr>
      <xdr:spPr>
        <a:xfrm>
          <a:off x="8458277" y="99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44467</xdr:rowOff>
    </xdr:from>
    <xdr:ext cx="469744" cy="259045"/>
    <xdr:sp macro="" textlink="">
      <xdr:nvSpPr>
        <xdr:cNvPr id="246" name="n_2aveValue【陸上競技場・野球場・球技場】&#10;一人当たり面積">
          <a:extLst>
            <a:ext uri="{FF2B5EF4-FFF2-40B4-BE49-F238E27FC236}">
              <a16:creationId xmlns:a16="http://schemas.microsoft.com/office/drawing/2014/main" id="{6DBF2B88-FF0F-44E7-BDB2-F0249A47DF71}"/>
            </a:ext>
          </a:extLst>
        </xdr:cNvPr>
        <xdr:cNvSpPr txBox="1"/>
      </xdr:nvSpPr>
      <xdr:spPr>
        <a:xfrm>
          <a:off x="76772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39895</xdr:rowOff>
    </xdr:from>
    <xdr:ext cx="469744" cy="259045"/>
    <xdr:sp macro="" textlink="">
      <xdr:nvSpPr>
        <xdr:cNvPr id="247" name="n_3aveValue【陸上競技場・野球場・球技場】&#10;一人当たり面積">
          <a:extLst>
            <a:ext uri="{FF2B5EF4-FFF2-40B4-BE49-F238E27FC236}">
              <a16:creationId xmlns:a16="http://schemas.microsoft.com/office/drawing/2014/main" id="{E71977C1-7324-438F-BCBE-DB79B16BF1D1}"/>
            </a:ext>
          </a:extLst>
        </xdr:cNvPr>
        <xdr:cNvSpPr txBox="1"/>
      </xdr:nvSpPr>
      <xdr:spPr>
        <a:xfrm>
          <a:off x="6864427" y="99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49039</xdr:rowOff>
    </xdr:from>
    <xdr:ext cx="469744" cy="259045"/>
    <xdr:sp macro="" textlink="">
      <xdr:nvSpPr>
        <xdr:cNvPr id="248" name="n_4aveValue【陸上競技場・野球場・球技場】&#10;一人当たり面積">
          <a:extLst>
            <a:ext uri="{FF2B5EF4-FFF2-40B4-BE49-F238E27FC236}">
              <a16:creationId xmlns:a16="http://schemas.microsoft.com/office/drawing/2014/main" id="{DE3A706F-32B5-4452-8FBE-B88F26D25E0A}"/>
            </a:ext>
          </a:extLst>
        </xdr:cNvPr>
        <xdr:cNvSpPr txBox="1"/>
      </xdr:nvSpPr>
      <xdr:spPr>
        <a:xfrm>
          <a:off x="6070677"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151655</xdr:rowOff>
    </xdr:from>
    <xdr:ext cx="469744" cy="259045"/>
    <xdr:sp macro="" textlink="">
      <xdr:nvSpPr>
        <xdr:cNvPr id="249" name="n_1mainValue【陸上競技場・野球場・球技場】&#10;一人当たり面積">
          <a:extLst>
            <a:ext uri="{FF2B5EF4-FFF2-40B4-BE49-F238E27FC236}">
              <a16:creationId xmlns:a16="http://schemas.microsoft.com/office/drawing/2014/main" id="{8A2FE297-796D-48EF-BEED-BB8CBAE3BF6A}"/>
            </a:ext>
          </a:extLst>
        </xdr:cNvPr>
        <xdr:cNvSpPr txBox="1"/>
      </xdr:nvSpPr>
      <xdr:spPr>
        <a:xfrm>
          <a:off x="845827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50" name="n_2mainValue【陸上競技場・野球場・球技場】&#10;一人当たり面積">
          <a:extLst>
            <a:ext uri="{FF2B5EF4-FFF2-40B4-BE49-F238E27FC236}">
              <a16:creationId xmlns:a16="http://schemas.microsoft.com/office/drawing/2014/main" id="{AB061057-F322-462D-B08A-50D9E3B375EF}"/>
            </a:ext>
          </a:extLst>
        </xdr:cNvPr>
        <xdr:cNvSpPr txBox="1"/>
      </xdr:nvSpPr>
      <xdr:spPr>
        <a:xfrm>
          <a:off x="76772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51" name="n_3mainValue【陸上競技場・野球場・球技場】&#10;一人当たり面積">
          <a:extLst>
            <a:ext uri="{FF2B5EF4-FFF2-40B4-BE49-F238E27FC236}">
              <a16:creationId xmlns:a16="http://schemas.microsoft.com/office/drawing/2014/main" id="{3A8A144D-DCA6-47C2-A12A-97EBBA7B6D3F}"/>
            </a:ext>
          </a:extLst>
        </xdr:cNvPr>
        <xdr:cNvSpPr txBox="1"/>
      </xdr:nvSpPr>
      <xdr:spPr>
        <a:xfrm>
          <a:off x="6864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160799</xdr:rowOff>
    </xdr:from>
    <xdr:ext cx="469744" cy="259045"/>
    <xdr:sp macro="" textlink="">
      <xdr:nvSpPr>
        <xdr:cNvPr id="252" name="n_4mainValue【陸上競技場・野球場・球技場】&#10;一人当たり面積">
          <a:extLst>
            <a:ext uri="{FF2B5EF4-FFF2-40B4-BE49-F238E27FC236}">
              <a16:creationId xmlns:a16="http://schemas.microsoft.com/office/drawing/2014/main" id="{A9E00705-76E0-44AF-9AA6-439C3F431F93}"/>
            </a:ext>
          </a:extLst>
        </xdr:cNvPr>
        <xdr:cNvSpPr txBox="1"/>
      </xdr:nvSpPr>
      <xdr:spPr>
        <a:xfrm>
          <a:off x="607067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2FC35674-0FD8-4C75-8B31-E7215D810DCE}"/>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FEDD3F45-B0EE-48CD-9BEA-537648F8FC36}"/>
            </a:ext>
          </a:extLst>
        </xdr:cNvPr>
        <xdr:cNvSpPr/>
      </xdr:nvSpPr>
      <xdr:spPr>
        <a:xfrm>
          <a:off x="115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14C0FA84-1644-46B4-8BB8-51F1B50252BA}"/>
            </a:ext>
          </a:extLst>
        </xdr:cNvPr>
        <xdr:cNvSpPr/>
      </xdr:nvSpPr>
      <xdr:spPr>
        <a:xfrm>
          <a:off x="115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48261A4A-1E38-4668-8771-5692BF193584}"/>
            </a:ext>
          </a:extLst>
        </xdr:cNvPr>
        <xdr:cNvSpPr/>
      </xdr:nvSpPr>
      <xdr:spPr>
        <a:xfrm>
          <a:off x="2635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6B51A64E-A98B-4E98-A667-5E9673EDCB24}"/>
            </a:ext>
          </a:extLst>
        </xdr:cNvPr>
        <xdr:cNvSpPr/>
      </xdr:nvSpPr>
      <xdr:spPr>
        <a:xfrm>
          <a:off x="2635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B4AC6165-66CF-43CD-B080-C4A0626A2BB6}"/>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D1C86630-74E7-440E-A9BB-F6E8F4E0C99B}"/>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E6E220D-66B5-434D-AAF9-2995CB65CF1E}"/>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a:extLst>
            <a:ext uri="{FF2B5EF4-FFF2-40B4-BE49-F238E27FC236}">
              <a16:creationId xmlns:a16="http://schemas.microsoft.com/office/drawing/2014/main" id="{2643CEDF-9ECA-4208-8273-9B95876329E5}"/>
            </a:ext>
          </a:extLst>
        </xdr:cNvPr>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2" name="直線コネクタ 261">
          <a:extLst>
            <a:ext uri="{FF2B5EF4-FFF2-40B4-BE49-F238E27FC236}">
              <a16:creationId xmlns:a16="http://schemas.microsoft.com/office/drawing/2014/main" id="{B95214CA-D7B4-4D94-9B4B-41CAC84458DE}"/>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3" name="テキスト ボックス 262">
          <a:extLst>
            <a:ext uri="{FF2B5EF4-FFF2-40B4-BE49-F238E27FC236}">
              <a16:creationId xmlns:a16="http://schemas.microsoft.com/office/drawing/2014/main" id="{DE5303AE-4A51-476E-813F-FC3ACBAC9283}"/>
            </a:ext>
          </a:extLst>
        </xdr:cNvPr>
        <xdr:cNvSpPr txBox="1"/>
      </xdr:nvSpPr>
      <xdr:spPr>
        <a:xfrm>
          <a:off x="339891" y="1410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4" name="直線コネクタ 263">
          <a:extLst>
            <a:ext uri="{FF2B5EF4-FFF2-40B4-BE49-F238E27FC236}">
              <a16:creationId xmlns:a16="http://schemas.microsoft.com/office/drawing/2014/main" id="{7FB99352-AB5A-4C73-ACC6-80F8E193584F}"/>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5" name="テキスト ボックス 264">
          <a:extLst>
            <a:ext uri="{FF2B5EF4-FFF2-40B4-BE49-F238E27FC236}">
              <a16:creationId xmlns:a16="http://schemas.microsoft.com/office/drawing/2014/main" id="{A2F7B7CD-414B-426F-BE80-67A33503FD51}"/>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6" name="直線コネクタ 265">
          <a:extLst>
            <a:ext uri="{FF2B5EF4-FFF2-40B4-BE49-F238E27FC236}">
              <a16:creationId xmlns:a16="http://schemas.microsoft.com/office/drawing/2014/main" id="{BCA12242-7EBB-401E-A4D3-D1F1B5F46FB9}"/>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7" name="テキスト ボックス 266">
          <a:extLst>
            <a:ext uri="{FF2B5EF4-FFF2-40B4-BE49-F238E27FC236}">
              <a16:creationId xmlns:a16="http://schemas.microsoft.com/office/drawing/2014/main" id="{92F652CA-E0AD-487F-967F-AEFBC0A1B6D9}"/>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8" name="直線コネクタ 267">
          <a:extLst>
            <a:ext uri="{FF2B5EF4-FFF2-40B4-BE49-F238E27FC236}">
              <a16:creationId xmlns:a16="http://schemas.microsoft.com/office/drawing/2014/main" id="{6442CB57-C092-450A-9A50-84CD63CFEB26}"/>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9" name="テキスト ボックス 268">
          <a:extLst>
            <a:ext uri="{FF2B5EF4-FFF2-40B4-BE49-F238E27FC236}">
              <a16:creationId xmlns:a16="http://schemas.microsoft.com/office/drawing/2014/main" id="{BEEB1BC4-05E6-4319-8BFF-63C1F998A75B}"/>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2032E94E-1ACD-4231-B6F0-6C22070D1C4A}"/>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1" name="テキスト ボックス 270">
          <a:extLst>
            <a:ext uri="{FF2B5EF4-FFF2-40B4-BE49-F238E27FC236}">
              <a16:creationId xmlns:a16="http://schemas.microsoft.com/office/drawing/2014/main" id="{4139CA3B-05E1-46DA-909B-83EFFCA44940}"/>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県民会館】&#10;有形固定資産減価償却率グラフ枠">
          <a:extLst>
            <a:ext uri="{FF2B5EF4-FFF2-40B4-BE49-F238E27FC236}">
              <a16:creationId xmlns:a16="http://schemas.microsoft.com/office/drawing/2014/main" id="{D955B6EA-4444-4126-A281-D6A82B95E1FC}"/>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95250</xdr:rowOff>
    </xdr:from>
    <xdr:to>
      <xdr:col>24</xdr:col>
      <xdr:colOff>62865</xdr:colOff>
      <xdr:row>84</xdr:row>
      <xdr:rowOff>88392</xdr:rowOff>
    </xdr:to>
    <xdr:cxnSp macro="">
      <xdr:nvCxnSpPr>
        <xdr:cNvPr id="273" name="直線コネクタ 272">
          <a:extLst>
            <a:ext uri="{FF2B5EF4-FFF2-40B4-BE49-F238E27FC236}">
              <a16:creationId xmlns:a16="http://schemas.microsoft.com/office/drawing/2014/main" id="{62FA2DB6-025D-4EE1-886B-2A2F54322343}"/>
            </a:ext>
          </a:extLst>
        </xdr:cNvPr>
        <xdr:cNvCxnSpPr/>
      </xdr:nvCxnSpPr>
      <xdr:spPr>
        <a:xfrm flipV="1">
          <a:off x="4176395" y="12807950"/>
          <a:ext cx="1270" cy="114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92219</xdr:rowOff>
    </xdr:from>
    <xdr:ext cx="405111" cy="259045"/>
    <xdr:sp macro="" textlink="">
      <xdr:nvSpPr>
        <xdr:cNvPr id="274" name="【県民会館】&#10;有形固定資産減価償却率最小値テキスト">
          <a:extLst>
            <a:ext uri="{FF2B5EF4-FFF2-40B4-BE49-F238E27FC236}">
              <a16:creationId xmlns:a16="http://schemas.microsoft.com/office/drawing/2014/main" id="{D6B78BD7-644F-41A9-B6F3-FB2BDF4E2364}"/>
            </a:ext>
          </a:extLst>
        </xdr:cNvPr>
        <xdr:cNvSpPr txBox="1"/>
      </xdr:nvSpPr>
      <xdr:spPr>
        <a:xfrm>
          <a:off x="42291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88392</xdr:rowOff>
    </xdr:from>
    <xdr:to>
      <xdr:col>24</xdr:col>
      <xdr:colOff>152400</xdr:colOff>
      <xdr:row>84</xdr:row>
      <xdr:rowOff>88392</xdr:rowOff>
    </xdr:to>
    <xdr:cxnSp macro="">
      <xdr:nvCxnSpPr>
        <xdr:cNvPr id="275" name="直線コネクタ 274">
          <a:extLst>
            <a:ext uri="{FF2B5EF4-FFF2-40B4-BE49-F238E27FC236}">
              <a16:creationId xmlns:a16="http://schemas.microsoft.com/office/drawing/2014/main" id="{0E019484-4601-4696-84C5-C53979B61D46}"/>
            </a:ext>
          </a:extLst>
        </xdr:cNvPr>
        <xdr:cNvCxnSpPr/>
      </xdr:nvCxnSpPr>
      <xdr:spPr>
        <a:xfrm>
          <a:off x="4108450" y="13956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41927</xdr:rowOff>
    </xdr:from>
    <xdr:ext cx="405111" cy="259045"/>
    <xdr:sp macro="" textlink="">
      <xdr:nvSpPr>
        <xdr:cNvPr id="276" name="【県民会館】&#10;有形固定資産減価償却率最大値テキスト">
          <a:extLst>
            <a:ext uri="{FF2B5EF4-FFF2-40B4-BE49-F238E27FC236}">
              <a16:creationId xmlns:a16="http://schemas.microsoft.com/office/drawing/2014/main" id="{D5AA8C0A-9A07-4892-A96F-E1D4AE6F13EA}"/>
            </a:ext>
          </a:extLst>
        </xdr:cNvPr>
        <xdr:cNvSpPr txBox="1"/>
      </xdr:nvSpPr>
      <xdr:spPr>
        <a:xfrm>
          <a:off x="4229100"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7" name="直線コネクタ 276">
          <a:extLst>
            <a:ext uri="{FF2B5EF4-FFF2-40B4-BE49-F238E27FC236}">
              <a16:creationId xmlns:a16="http://schemas.microsoft.com/office/drawing/2014/main" id="{9FD5F6C5-AE7A-4E15-84AB-BDEB9F320CB3}"/>
            </a:ext>
          </a:extLst>
        </xdr:cNvPr>
        <xdr:cNvCxnSpPr/>
      </xdr:nvCxnSpPr>
      <xdr:spPr>
        <a:xfrm>
          <a:off x="4108450" y="12807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67327</xdr:rowOff>
    </xdr:from>
    <xdr:ext cx="405111" cy="259045"/>
    <xdr:sp macro="" textlink="">
      <xdr:nvSpPr>
        <xdr:cNvPr id="278" name="【県民会館】&#10;有形固定資産減価償却率平均値テキスト">
          <a:extLst>
            <a:ext uri="{FF2B5EF4-FFF2-40B4-BE49-F238E27FC236}">
              <a16:creationId xmlns:a16="http://schemas.microsoft.com/office/drawing/2014/main" id="{B0635F9E-089A-459E-8BAD-86C28D22461D}"/>
            </a:ext>
          </a:extLst>
        </xdr:cNvPr>
        <xdr:cNvSpPr txBox="1"/>
      </xdr:nvSpPr>
      <xdr:spPr>
        <a:xfrm>
          <a:off x="4229100" y="13275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79" name="フローチャート: 判断 278">
          <a:extLst>
            <a:ext uri="{FF2B5EF4-FFF2-40B4-BE49-F238E27FC236}">
              <a16:creationId xmlns:a16="http://schemas.microsoft.com/office/drawing/2014/main" id="{12E53483-CD67-40FF-B36D-8127E3D2A01A}"/>
            </a:ext>
          </a:extLst>
        </xdr:cNvPr>
        <xdr:cNvSpPr/>
      </xdr:nvSpPr>
      <xdr:spPr>
        <a:xfrm>
          <a:off x="4127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74168</xdr:rowOff>
    </xdr:from>
    <xdr:to>
      <xdr:col>20</xdr:col>
      <xdr:colOff>38100</xdr:colOff>
      <xdr:row>81</xdr:row>
      <xdr:rowOff>4318</xdr:rowOff>
    </xdr:to>
    <xdr:sp macro="" textlink="">
      <xdr:nvSpPr>
        <xdr:cNvPr id="280" name="フローチャート: 判断 279">
          <a:extLst>
            <a:ext uri="{FF2B5EF4-FFF2-40B4-BE49-F238E27FC236}">
              <a16:creationId xmlns:a16="http://schemas.microsoft.com/office/drawing/2014/main" id="{99EC639E-6CA5-4FE1-80EB-D56D54DB01BD}"/>
            </a:ext>
          </a:extLst>
        </xdr:cNvPr>
        <xdr:cNvSpPr/>
      </xdr:nvSpPr>
      <xdr:spPr>
        <a:xfrm>
          <a:off x="3384550" y="132821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145035</xdr:rowOff>
    </xdr:from>
    <xdr:to>
      <xdr:col>15</xdr:col>
      <xdr:colOff>101600</xdr:colOff>
      <xdr:row>80</xdr:row>
      <xdr:rowOff>75185</xdr:rowOff>
    </xdr:to>
    <xdr:sp macro="" textlink="">
      <xdr:nvSpPr>
        <xdr:cNvPr id="281" name="フローチャート: 判断 280">
          <a:extLst>
            <a:ext uri="{FF2B5EF4-FFF2-40B4-BE49-F238E27FC236}">
              <a16:creationId xmlns:a16="http://schemas.microsoft.com/office/drawing/2014/main" id="{EC55F4BD-BC31-4922-A0E9-4ED25F00AE38}"/>
            </a:ext>
          </a:extLst>
        </xdr:cNvPr>
        <xdr:cNvSpPr/>
      </xdr:nvSpPr>
      <xdr:spPr>
        <a:xfrm>
          <a:off x="2571750" y="13187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82" name="フローチャート: 判断 281">
          <a:extLst>
            <a:ext uri="{FF2B5EF4-FFF2-40B4-BE49-F238E27FC236}">
              <a16:creationId xmlns:a16="http://schemas.microsoft.com/office/drawing/2014/main" id="{41EC5249-5394-4D8A-8DE4-35FAC04343DF}"/>
            </a:ext>
          </a:extLst>
        </xdr:cNvPr>
        <xdr:cNvSpPr/>
      </xdr:nvSpPr>
      <xdr:spPr>
        <a:xfrm>
          <a:off x="1778000" y="1321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108458</xdr:rowOff>
    </xdr:from>
    <xdr:to>
      <xdr:col>6</xdr:col>
      <xdr:colOff>38100</xdr:colOff>
      <xdr:row>80</xdr:row>
      <xdr:rowOff>38608</xdr:rowOff>
    </xdr:to>
    <xdr:sp macro="" textlink="">
      <xdr:nvSpPr>
        <xdr:cNvPr id="283" name="フローチャート: 判断 282">
          <a:extLst>
            <a:ext uri="{FF2B5EF4-FFF2-40B4-BE49-F238E27FC236}">
              <a16:creationId xmlns:a16="http://schemas.microsoft.com/office/drawing/2014/main" id="{BE71E242-84A3-4804-A0E9-631CA01E7E2E}"/>
            </a:ext>
          </a:extLst>
        </xdr:cNvPr>
        <xdr:cNvSpPr/>
      </xdr:nvSpPr>
      <xdr:spPr>
        <a:xfrm>
          <a:off x="984250" y="131513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F164AFE2-C04D-4866-A26E-36F4ABFF19D5}"/>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4891C93C-DD52-42D5-9667-E9D2F549C056}"/>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39ABA1D-8B89-4AF8-A87C-9264A143A06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ADD1FCE-EBBF-4172-95D9-A140BE8A6866}"/>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1465584-74AF-4DFB-90C4-7CA0F8CC1A23}"/>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89" name="楕円 288">
          <a:extLst>
            <a:ext uri="{FF2B5EF4-FFF2-40B4-BE49-F238E27FC236}">
              <a16:creationId xmlns:a16="http://schemas.microsoft.com/office/drawing/2014/main" id="{BA61D27C-8F22-4433-B040-87BE0F006701}"/>
            </a:ext>
          </a:extLst>
        </xdr:cNvPr>
        <xdr:cNvSpPr/>
      </xdr:nvSpPr>
      <xdr:spPr>
        <a:xfrm>
          <a:off x="4127500"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80027</xdr:rowOff>
    </xdr:from>
    <xdr:ext cx="405111" cy="259045"/>
    <xdr:sp macro="" textlink="">
      <xdr:nvSpPr>
        <xdr:cNvPr id="290" name="【県民会館】&#10;有形固定資産減価償却率該当値テキスト">
          <a:extLst>
            <a:ext uri="{FF2B5EF4-FFF2-40B4-BE49-F238E27FC236}">
              <a16:creationId xmlns:a16="http://schemas.microsoft.com/office/drawing/2014/main" id="{1AEC425A-2E5D-49C8-ABCC-3F1F12A0FEA8}"/>
            </a:ext>
          </a:extLst>
        </xdr:cNvPr>
        <xdr:cNvSpPr txBox="1"/>
      </xdr:nvSpPr>
      <xdr:spPr>
        <a:xfrm>
          <a:off x="4229100"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91" name="楕円 290">
          <a:extLst>
            <a:ext uri="{FF2B5EF4-FFF2-40B4-BE49-F238E27FC236}">
              <a16:creationId xmlns:a16="http://schemas.microsoft.com/office/drawing/2014/main" id="{0DFDC4C1-ABB9-4ABE-A63B-C212104F26C5}"/>
            </a:ext>
          </a:extLst>
        </xdr:cNvPr>
        <xdr:cNvSpPr/>
      </xdr:nvSpPr>
      <xdr:spPr>
        <a:xfrm>
          <a:off x="3384550" y="13548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152400</xdr:rowOff>
    </xdr:to>
    <xdr:cxnSp macro="">
      <xdr:nvCxnSpPr>
        <xdr:cNvPr id="292" name="直線コネクタ 291">
          <a:extLst>
            <a:ext uri="{FF2B5EF4-FFF2-40B4-BE49-F238E27FC236}">
              <a16:creationId xmlns:a16="http://schemas.microsoft.com/office/drawing/2014/main" id="{FB52CA97-BBD2-4905-B40D-6CD11EB9BA53}"/>
            </a:ext>
          </a:extLst>
        </xdr:cNvPr>
        <xdr:cNvCxnSpPr/>
      </xdr:nvCxnSpPr>
      <xdr:spPr>
        <a:xfrm>
          <a:off x="3429000" y="13599161"/>
          <a:ext cx="7493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93" name="楕円 292">
          <a:extLst>
            <a:ext uri="{FF2B5EF4-FFF2-40B4-BE49-F238E27FC236}">
              <a16:creationId xmlns:a16="http://schemas.microsoft.com/office/drawing/2014/main" id="{A249B6C4-EBDD-46C0-9941-65A8001B7B7A}"/>
            </a:ext>
          </a:extLst>
        </xdr:cNvPr>
        <xdr:cNvSpPr/>
      </xdr:nvSpPr>
      <xdr:spPr>
        <a:xfrm>
          <a:off x="2571750" y="13463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60961</xdr:rowOff>
    </xdr:to>
    <xdr:cxnSp macro="">
      <xdr:nvCxnSpPr>
        <xdr:cNvPr id="294" name="直線コネクタ 293">
          <a:extLst>
            <a:ext uri="{FF2B5EF4-FFF2-40B4-BE49-F238E27FC236}">
              <a16:creationId xmlns:a16="http://schemas.microsoft.com/office/drawing/2014/main" id="{44FE1FCC-7FB3-4E59-A249-C730EC1B54DF}"/>
            </a:ext>
          </a:extLst>
        </xdr:cNvPr>
        <xdr:cNvCxnSpPr/>
      </xdr:nvCxnSpPr>
      <xdr:spPr>
        <a:xfrm>
          <a:off x="2622550" y="13514070"/>
          <a:ext cx="806450" cy="8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5" name="楕円 294">
          <a:extLst>
            <a:ext uri="{FF2B5EF4-FFF2-40B4-BE49-F238E27FC236}">
              <a16:creationId xmlns:a16="http://schemas.microsoft.com/office/drawing/2014/main" id="{46A0BB04-413D-4460-9696-A961CE748E8E}"/>
            </a:ext>
          </a:extLst>
        </xdr:cNvPr>
        <xdr:cNvSpPr/>
      </xdr:nvSpPr>
      <xdr:spPr>
        <a:xfrm>
          <a:off x="1778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140970</xdr:rowOff>
    </xdr:to>
    <xdr:cxnSp macro="">
      <xdr:nvCxnSpPr>
        <xdr:cNvPr id="296" name="直線コネクタ 295">
          <a:extLst>
            <a:ext uri="{FF2B5EF4-FFF2-40B4-BE49-F238E27FC236}">
              <a16:creationId xmlns:a16="http://schemas.microsoft.com/office/drawing/2014/main" id="{A533B82D-5534-4A9E-8902-1049BAA5ADB4}"/>
            </a:ext>
          </a:extLst>
        </xdr:cNvPr>
        <xdr:cNvCxnSpPr/>
      </xdr:nvCxnSpPr>
      <xdr:spPr>
        <a:xfrm>
          <a:off x="1828800" y="13422630"/>
          <a:ext cx="7937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74168</xdr:rowOff>
    </xdr:from>
    <xdr:to>
      <xdr:col>6</xdr:col>
      <xdr:colOff>38100</xdr:colOff>
      <xdr:row>81</xdr:row>
      <xdr:rowOff>4318</xdr:rowOff>
    </xdr:to>
    <xdr:sp macro="" textlink="">
      <xdr:nvSpPr>
        <xdr:cNvPr id="297" name="楕円 296">
          <a:extLst>
            <a:ext uri="{FF2B5EF4-FFF2-40B4-BE49-F238E27FC236}">
              <a16:creationId xmlns:a16="http://schemas.microsoft.com/office/drawing/2014/main" id="{79FFC70C-CE8A-43E5-8B9F-D119CBACD52A}"/>
            </a:ext>
          </a:extLst>
        </xdr:cNvPr>
        <xdr:cNvSpPr/>
      </xdr:nvSpPr>
      <xdr:spPr>
        <a:xfrm>
          <a:off x="984250" y="132821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124968</xdr:rowOff>
    </xdr:from>
    <xdr:to>
      <xdr:col>10</xdr:col>
      <xdr:colOff>114300</xdr:colOff>
      <xdr:row>81</xdr:row>
      <xdr:rowOff>49530</xdr:rowOff>
    </xdr:to>
    <xdr:cxnSp macro="">
      <xdr:nvCxnSpPr>
        <xdr:cNvPr id="298" name="直線コネクタ 297">
          <a:extLst>
            <a:ext uri="{FF2B5EF4-FFF2-40B4-BE49-F238E27FC236}">
              <a16:creationId xmlns:a16="http://schemas.microsoft.com/office/drawing/2014/main" id="{72B75A68-5156-41C6-81EA-118824F04070}"/>
            </a:ext>
          </a:extLst>
        </xdr:cNvPr>
        <xdr:cNvCxnSpPr/>
      </xdr:nvCxnSpPr>
      <xdr:spPr>
        <a:xfrm>
          <a:off x="1028700" y="13332968"/>
          <a:ext cx="8001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20845</xdr:rowOff>
    </xdr:from>
    <xdr:ext cx="405111" cy="259045"/>
    <xdr:sp macro="" textlink="">
      <xdr:nvSpPr>
        <xdr:cNvPr id="299" name="n_1aveValue【県民会館】&#10;有形固定資産減価償却率">
          <a:extLst>
            <a:ext uri="{FF2B5EF4-FFF2-40B4-BE49-F238E27FC236}">
              <a16:creationId xmlns:a16="http://schemas.microsoft.com/office/drawing/2014/main" id="{6C7A8227-35CC-4991-A217-6FF936C38E5D}"/>
            </a:ext>
          </a:extLst>
        </xdr:cNvPr>
        <xdr:cNvSpPr txBox="1"/>
      </xdr:nvSpPr>
      <xdr:spPr>
        <a:xfrm>
          <a:off x="3239144" y="1306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91712</xdr:rowOff>
    </xdr:from>
    <xdr:ext cx="405111" cy="259045"/>
    <xdr:sp macro="" textlink="">
      <xdr:nvSpPr>
        <xdr:cNvPr id="300" name="n_2aveValue【県民会館】&#10;有形固定資産減価償却率">
          <a:extLst>
            <a:ext uri="{FF2B5EF4-FFF2-40B4-BE49-F238E27FC236}">
              <a16:creationId xmlns:a16="http://schemas.microsoft.com/office/drawing/2014/main" id="{909F0908-3DE9-4B70-A988-AF3B8EF0150C}"/>
            </a:ext>
          </a:extLst>
        </xdr:cNvPr>
        <xdr:cNvSpPr txBox="1"/>
      </xdr:nvSpPr>
      <xdr:spPr>
        <a:xfrm>
          <a:off x="2439044" y="1296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01" name="n_3aveValue【県民会館】&#10;有形固定資産減価償却率">
          <a:extLst>
            <a:ext uri="{FF2B5EF4-FFF2-40B4-BE49-F238E27FC236}">
              <a16:creationId xmlns:a16="http://schemas.microsoft.com/office/drawing/2014/main" id="{F1375E1C-4F37-4A64-ABB5-7C00EBF904CA}"/>
            </a:ext>
          </a:extLst>
        </xdr:cNvPr>
        <xdr:cNvSpPr txBox="1"/>
      </xdr:nvSpPr>
      <xdr:spPr>
        <a:xfrm>
          <a:off x="1645294" y="1300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55135</xdr:rowOff>
    </xdr:from>
    <xdr:ext cx="405111" cy="259045"/>
    <xdr:sp macro="" textlink="">
      <xdr:nvSpPr>
        <xdr:cNvPr id="302" name="n_4aveValue【県民会館】&#10;有形固定資産減価償却率">
          <a:extLst>
            <a:ext uri="{FF2B5EF4-FFF2-40B4-BE49-F238E27FC236}">
              <a16:creationId xmlns:a16="http://schemas.microsoft.com/office/drawing/2014/main" id="{3BEB1B61-EC8B-4626-B4CC-54847EB36597}"/>
            </a:ext>
          </a:extLst>
        </xdr:cNvPr>
        <xdr:cNvSpPr txBox="1"/>
      </xdr:nvSpPr>
      <xdr:spPr>
        <a:xfrm>
          <a:off x="851544" y="1293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303" name="n_1mainValue【県民会館】&#10;有形固定資産減価償却率">
          <a:extLst>
            <a:ext uri="{FF2B5EF4-FFF2-40B4-BE49-F238E27FC236}">
              <a16:creationId xmlns:a16="http://schemas.microsoft.com/office/drawing/2014/main" id="{7112C2F1-A1D5-45BB-86AA-E9DE60D31627}"/>
            </a:ext>
          </a:extLst>
        </xdr:cNvPr>
        <xdr:cNvSpPr txBox="1"/>
      </xdr:nvSpPr>
      <xdr:spPr>
        <a:xfrm>
          <a:off x="3239144" y="1364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304" name="n_2mainValue【県民会館】&#10;有形固定資産減価償却率">
          <a:extLst>
            <a:ext uri="{FF2B5EF4-FFF2-40B4-BE49-F238E27FC236}">
              <a16:creationId xmlns:a16="http://schemas.microsoft.com/office/drawing/2014/main" id="{7956005C-A29A-4367-9497-53CA9C804203}"/>
            </a:ext>
          </a:extLst>
        </xdr:cNvPr>
        <xdr:cNvSpPr txBox="1"/>
      </xdr:nvSpPr>
      <xdr:spPr>
        <a:xfrm>
          <a:off x="2439044" y="1354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05" name="n_3mainValue【県民会館】&#10;有形固定資産減価償却率">
          <a:extLst>
            <a:ext uri="{FF2B5EF4-FFF2-40B4-BE49-F238E27FC236}">
              <a16:creationId xmlns:a16="http://schemas.microsoft.com/office/drawing/2014/main" id="{4BF35BC5-8336-46EA-AFBB-EFE505D4A24B}"/>
            </a:ext>
          </a:extLst>
        </xdr:cNvPr>
        <xdr:cNvSpPr txBox="1"/>
      </xdr:nvSpPr>
      <xdr:spPr>
        <a:xfrm>
          <a:off x="164529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166895</xdr:rowOff>
    </xdr:from>
    <xdr:ext cx="405111" cy="259045"/>
    <xdr:sp macro="" textlink="">
      <xdr:nvSpPr>
        <xdr:cNvPr id="306" name="n_4mainValue【県民会館】&#10;有形固定資産減価償却率">
          <a:extLst>
            <a:ext uri="{FF2B5EF4-FFF2-40B4-BE49-F238E27FC236}">
              <a16:creationId xmlns:a16="http://schemas.microsoft.com/office/drawing/2014/main" id="{E6059416-C754-48C1-A692-3C31222E6517}"/>
            </a:ext>
          </a:extLst>
        </xdr:cNvPr>
        <xdr:cNvSpPr txBox="1"/>
      </xdr:nvSpPr>
      <xdr:spPr>
        <a:xfrm>
          <a:off x="851544" y="1337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7D37B9C2-1E90-44FC-9E9F-4B128B001B05}"/>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8" name="正方形/長方形 307">
          <a:extLst>
            <a:ext uri="{FF2B5EF4-FFF2-40B4-BE49-F238E27FC236}">
              <a16:creationId xmlns:a16="http://schemas.microsoft.com/office/drawing/2014/main" id="{6F77E1D5-8D76-42D0-9975-ECCFA0A41911}"/>
            </a:ext>
          </a:extLst>
        </xdr:cNvPr>
        <xdr:cNvSpPr/>
      </xdr:nvSpPr>
      <xdr:spPr>
        <a:xfrm>
          <a:off x="6407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9" name="正方形/長方形 308">
          <a:extLst>
            <a:ext uri="{FF2B5EF4-FFF2-40B4-BE49-F238E27FC236}">
              <a16:creationId xmlns:a16="http://schemas.microsoft.com/office/drawing/2014/main" id="{A5C570DC-8BBE-4637-90C5-C2A3804C66B3}"/>
            </a:ext>
          </a:extLst>
        </xdr:cNvPr>
        <xdr:cNvSpPr/>
      </xdr:nvSpPr>
      <xdr:spPr>
        <a:xfrm>
          <a:off x="6407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0" name="正方形/長方形 309">
          <a:extLst>
            <a:ext uri="{FF2B5EF4-FFF2-40B4-BE49-F238E27FC236}">
              <a16:creationId xmlns:a16="http://schemas.microsoft.com/office/drawing/2014/main" id="{8F9EE291-4DF1-40EC-A894-B81843E84D4D}"/>
            </a:ext>
          </a:extLst>
        </xdr:cNvPr>
        <xdr:cNvSpPr/>
      </xdr:nvSpPr>
      <xdr:spPr>
        <a:xfrm>
          <a:off x="7886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1" name="正方形/長方形 310">
          <a:extLst>
            <a:ext uri="{FF2B5EF4-FFF2-40B4-BE49-F238E27FC236}">
              <a16:creationId xmlns:a16="http://schemas.microsoft.com/office/drawing/2014/main" id="{D6594BC6-C0A4-403A-B39E-B8A3FD36B6A3}"/>
            </a:ext>
          </a:extLst>
        </xdr:cNvPr>
        <xdr:cNvSpPr/>
      </xdr:nvSpPr>
      <xdr:spPr>
        <a:xfrm>
          <a:off x="7886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285DC687-98FB-4499-8BBB-20F2E58B3552}"/>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7BB11679-BA60-4117-8ED4-A576F15C7C4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E5E80F78-4FF0-467E-9901-3A8CF2B7608B}"/>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86C77CEA-E8DA-47B2-B3FC-26AE9E9D9608}"/>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6D942DA9-3C5C-40ED-A5F9-641EEB6CE9F8}"/>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9B97367C-FCD7-49FB-B02B-463213635138}"/>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E40B0BF1-396F-4A32-98DF-DB2AA5592FD1}"/>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279D8BA-ECCA-4428-8AAB-859659E2CB84}"/>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EB9604A8-DA54-4CCD-A63B-535C6F6FCF1D}"/>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9585E68D-9A52-4841-BC13-7A31CA7F434E}"/>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4427094C-60D5-4770-84F4-6A5FB9229D15}"/>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FB3B146F-6B32-425F-BA69-C6D5ACBBDB34}"/>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ABE7A250-6104-4097-9207-17DDDE206813}"/>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FDCD9E84-D0A2-4295-858C-1F69B9DBAD2A}"/>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7705C0E6-9DA6-450B-9EC4-654B0F8618F9}"/>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県民会館】&#10;一人当たり面積グラフ枠">
          <a:extLst>
            <a:ext uri="{FF2B5EF4-FFF2-40B4-BE49-F238E27FC236}">
              <a16:creationId xmlns:a16="http://schemas.microsoft.com/office/drawing/2014/main" id="{7FCA0882-D676-4797-A9FB-CE3AAE400C62}"/>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38100</xdr:rowOff>
    </xdr:to>
    <xdr:cxnSp macro="">
      <xdr:nvCxnSpPr>
        <xdr:cNvPr id="328" name="直線コネクタ 327">
          <a:extLst>
            <a:ext uri="{FF2B5EF4-FFF2-40B4-BE49-F238E27FC236}">
              <a16:creationId xmlns:a16="http://schemas.microsoft.com/office/drawing/2014/main" id="{099147E0-8D68-4E4E-8102-E1DBC9DD4221}"/>
            </a:ext>
          </a:extLst>
        </xdr:cNvPr>
        <xdr:cNvCxnSpPr/>
      </xdr:nvCxnSpPr>
      <xdr:spPr>
        <a:xfrm flipV="1">
          <a:off x="9427845" y="1306195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329" name="【県民会館】&#10;一人当たり面積最小値テキスト">
          <a:extLst>
            <a:ext uri="{FF2B5EF4-FFF2-40B4-BE49-F238E27FC236}">
              <a16:creationId xmlns:a16="http://schemas.microsoft.com/office/drawing/2014/main" id="{4C4E650D-EA44-4E97-91D4-A0DE958EB6B2}"/>
            </a:ext>
          </a:extLst>
        </xdr:cNvPr>
        <xdr:cNvSpPr txBox="1"/>
      </xdr:nvSpPr>
      <xdr:spPr>
        <a:xfrm>
          <a:off x="948055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a:extLst>
            <a:ext uri="{FF2B5EF4-FFF2-40B4-BE49-F238E27FC236}">
              <a16:creationId xmlns:a16="http://schemas.microsoft.com/office/drawing/2014/main" id="{9859837E-27A4-42AB-A1B3-E7D5F75D3558}"/>
            </a:ext>
          </a:extLst>
        </xdr:cNvPr>
        <xdr:cNvCxnSpPr/>
      </xdr:nvCxnSpPr>
      <xdr:spPr>
        <a:xfrm>
          <a:off x="9359900" y="1423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31" name="【県民会館】&#10;一人当たり面積最大値テキスト">
          <a:extLst>
            <a:ext uri="{FF2B5EF4-FFF2-40B4-BE49-F238E27FC236}">
              <a16:creationId xmlns:a16="http://schemas.microsoft.com/office/drawing/2014/main" id="{C229E3DB-317E-4F47-A2BD-1F594C9CDBC0}"/>
            </a:ext>
          </a:extLst>
        </xdr:cNvPr>
        <xdr:cNvSpPr txBox="1"/>
      </xdr:nvSpPr>
      <xdr:spPr>
        <a:xfrm>
          <a:off x="9480550" y="1284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2" name="直線コネクタ 331">
          <a:extLst>
            <a:ext uri="{FF2B5EF4-FFF2-40B4-BE49-F238E27FC236}">
              <a16:creationId xmlns:a16="http://schemas.microsoft.com/office/drawing/2014/main" id="{F5596923-1EA4-4FAD-81E3-BFB87BDB9A14}"/>
            </a:ext>
          </a:extLst>
        </xdr:cNvPr>
        <xdr:cNvCxnSpPr/>
      </xdr:nvCxnSpPr>
      <xdr:spPr>
        <a:xfrm>
          <a:off x="9359900" y="1306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99077</xdr:rowOff>
    </xdr:from>
    <xdr:ext cx="469744" cy="259045"/>
    <xdr:sp macro="" textlink="">
      <xdr:nvSpPr>
        <xdr:cNvPr id="333" name="【県民会館】&#10;一人当たり面積平均値テキスト">
          <a:extLst>
            <a:ext uri="{FF2B5EF4-FFF2-40B4-BE49-F238E27FC236}">
              <a16:creationId xmlns:a16="http://schemas.microsoft.com/office/drawing/2014/main" id="{44DBC8B9-3016-46F6-8F5E-C5FE881E577D}"/>
            </a:ext>
          </a:extLst>
        </xdr:cNvPr>
        <xdr:cNvSpPr txBox="1"/>
      </xdr:nvSpPr>
      <xdr:spPr>
        <a:xfrm>
          <a:off x="9480550" y="1380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34" name="フローチャート: 判断 333">
          <a:extLst>
            <a:ext uri="{FF2B5EF4-FFF2-40B4-BE49-F238E27FC236}">
              <a16:creationId xmlns:a16="http://schemas.microsoft.com/office/drawing/2014/main" id="{6729D736-1F86-43BD-B7D1-3C70DEB7E444}"/>
            </a:ext>
          </a:extLst>
        </xdr:cNvPr>
        <xdr:cNvSpPr/>
      </xdr:nvSpPr>
      <xdr:spPr>
        <a:xfrm>
          <a:off x="9398000" y="13823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63500</xdr:rowOff>
    </xdr:from>
    <xdr:to>
      <xdr:col>50</xdr:col>
      <xdr:colOff>165100</xdr:colOff>
      <xdr:row>83</xdr:row>
      <xdr:rowOff>165100</xdr:rowOff>
    </xdr:to>
    <xdr:sp macro="" textlink="">
      <xdr:nvSpPr>
        <xdr:cNvPr id="335" name="フローチャート: 判断 334">
          <a:extLst>
            <a:ext uri="{FF2B5EF4-FFF2-40B4-BE49-F238E27FC236}">
              <a16:creationId xmlns:a16="http://schemas.microsoft.com/office/drawing/2014/main" id="{8C018A8B-BEF7-401B-904D-62EB277A94FA}"/>
            </a:ext>
          </a:extLst>
        </xdr:cNvPr>
        <xdr:cNvSpPr/>
      </xdr:nvSpPr>
      <xdr:spPr>
        <a:xfrm>
          <a:off x="86360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36" name="フローチャート: 判断 335">
          <a:extLst>
            <a:ext uri="{FF2B5EF4-FFF2-40B4-BE49-F238E27FC236}">
              <a16:creationId xmlns:a16="http://schemas.microsoft.com/office/drawing/2014/main" id="{CF879551-1623-4C93-AC69-3C3BD046DB60}"/>
            </a:ext>
          </a:extLst>
        </xdr:cNvPr>
        <xdr:cNvSpPr/>
      </xdr:nvSpPr>
      <xdr:spPr>
        <a:xfrm>
          <a:off x="7842250" y="13823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139700</xdr:rowOff>
    </xdr:from>
    <xdr:to>
      <xdr:col>41</xdr:col>
      <xdr:colOff>101600</xdr:colOff>
      <xdr:row>84</xdr:row>
      <xdr:rowOff>69850</xdr:rowOff>
    </xdr:to>
    <xdr:sp macro="" textlink="">
      <xdr:nvSpPr>
        <xdr:cNvPr id="337" name="フローチャート: 判断 336">
          <a:extLst>
            <a:ext uri="{FF2B5EF4-FFF2-40B4-BE49-F238E27FC236}">
              <a16:creationId xmlns:a16="http://schemas.microsoft.com/office/drawing/2014/main" id="{33691D25-B66B-46EA-B45B-55518D68AB64}"/>
            </a:ext>
          </a:extLst>
        </xdr:cNvPr>
        <xdr:cNvSpPr/>
      </xdr:nvSpPr>
      <xdr:spPr>
        <a:xfrm>
          <a:off x="702945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8" name="フローチャート: 判断 337">
          <a:extLst>
            <a:ext uri="{FF2B5EF4-FFF2-40B4-BE49-F238E27FC236}">
              <a16:creationId xmlns:a16="http://schemas.microsoft.com/office/drawing/2014/main" id="{2C0D8EB4-88B7-45D2-9F92-4B8953898997}"/>
            </a:ext>
          </a:extLst>
        </xdr:cNvPr>
        <xdr:cNvSpPr/>
      </xdr:nvSpPr>
      <xdr:spPr>
        <a:xfrm>
          <a:off x="623570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A3C99A77-C7C4-4D60-AF47-7527C04C443A}"/>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22CA0605-736C-4320-99E3-4FD43A74A041}"/>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CE75CDD-391F-4448-8F7F-24226CC1E88B}"/>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92D77A01-CB6B-4E34-AFD8-CF8ED9D6C8D8}"/>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CDEBE44-151F-401F-B69D-BCAA1F6D8419}"/>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139700</xdr:rowOff>
    </xdr:from>
    <xdr:to>
      <xdr:col>55</xdr:col>
      <xdr:colOff>50800</xdr:colOff>
      <xdr:row>79</xdr:row>
      <xdr:rowOff>69850</xdr:rowOff>
    </xdr:to>
    <xdr:sp macro="" textlink="">
      <xdr:nvSpPr>
        <xdr:cNvPr id="344" name="楕円 343">
          <a:extLst>
            <a:ext uri="{FF2B5EF4-FFF2-40B4-BE49-F238E27FC236}">
              <a16:creationId xmlns:a16="http://schemas.microsoft.com/office/drawing/2014/main" id="{E58D3C6A-FDFC-4A64-ACC4-8D66D3EA2C80}"/>
            </a:ext>
          </a:extLst>
        </xdr:cNvPr>
        <xdr:cNvSpPr/>
      </xdr:nvSpPr>
      <xdr:spPr>
        <a:xfrm>
          <a:off x="9398000" y="13017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92727</xdr:rowOff>
    </xdr:from>
    <xdr:ext cx="469744" cy="259045"/>
    <xdr:sp macro="" textlink="">
      <xdr:nvSpPr>
        <xdr:cNvPr id="345" name="【県民会館】&#10;一人当たり面積該当値テキスト">
          <a:extLst>
            <a:ext uri="{FF2B5EF4-FFF2-40B4-BE49-F238E27FC236}">
              <a16:creationId xmlns:a16="http://schemas.microsoft.com/office/drawing/2014/main" id="{4F2DCE41-DDAA-4116-951D-E400ED5011CD}"/>
            </a:ext>
          </a:extLst>
        </xdr:cNvPr>
        <xdr:cNvSpPr txBox="1"/>
      </xdr:nvSpPr>
      <xdr:spPr>
        <a:xfrm>
          <a:off x="9480550" y="129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158750</xdr:rowOff>
    </xdr:from>
    <xdr:to>
      <xdr:col>50</xdr:col>
      <xdr:colOff>165100</xdr:colOff>
      <xdr:row>79</xdr:row>
      <xdr:rowOff>88900</xdr:rowOff>
    </xdr:to>
    <xdr:sp macro="" textlink="">
      <xdr:nvSpPr>
        <xdr:cNvPr id="346" name="楕円 345">
          <a:extLst>
            <a:ext uri="{FF2B5EF4-FFF2-40B4-BE49-F238E27FC236}">
              <a16:creationId xmlns:a16="http://schemas.microsoft.com/office/drawing/2014/main" id="{5117F97D-16FA-4FB6-9614-29DB6A8331BC}"/>
            </a:ext>
          </a:extLst>
        </xdr:cNvPr>
        <xdr:cNvSpPr/>
      </xdr:nvSpPr>
      <xdr:spPr>
        <a:xfrm>
          <a:off x="8636000" y="1303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19050</xdr:rowOff>
    </xdr:from>
    <xdr:to>
      <xdr:col>55</xdr:col>
      <xdr:colOff>0</xdr:colOff>
      <xdr:row>79</xdr:row>
      <xdr:rowOff>38100</xdr:rowOff>
    </xdr:to>
    <xdr:cxnSp macro="">
      <xdr:nvCxnSpPr>
        <xdr:cNvPr id="347" name="直線コネクタ 346">
          <a:extLst>
            <a:ext uri="{FF2B5EF4-FFF2-40B4-BE49-F238E27FC236}">
              <a16:creationId xmlns:a16="http://schemas.microsoft.com/office/drawing/2014/main" id="{7DF7715A-5B3B-49BD-9416-A2819F7E7A56}"/>
            </a:ext>
          </a:extLst>
        </xdr:cNvPr>
        <xdr:cNvCxnSpPr/>
      </xdr:nvCxnSpPr>
      <xdr:spPr>
        <a:xfrm flipV="1">
          <a:off x="8686800" y="1306195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6350</xdr:rowOff>
    </xdr:from>
    <xdr:to>
      <xdr:col>46</xdr:col>
      <xdr:colOff>38100</xdr:colOff>
      <xdr:row>79</xdr:row>
      <xdr:rowOff>107950</xdr:rowOff>
    </xdr:to>
    <xdr:sp macro="" textlink="">
      <xdr:nvSpPr>
        <xdr:cNvPr id="348" name="楕円 347">
          <a:extLst>
            <a:ext uri="{FF2B5EF4-FFF2-40B4-BE49-F238E27FC236}">
              <a16:creationId xmlns:a16="http://schemas.microsoft.com/office/drawing/2014/main" id="{A370DF4A-A71E-4A43-B7FA-70FCE500AE2B}"/>
            </a:ext>
          </a:extLst>
        </xdr:cNvPr>
        <xdr:cNvSpPr/>
      </xdr:nvSpPr>
      <xdr:spPr>
        <a:xfrm>
          <a:off x="7842250" y="13049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38100</xdr:rowOff>
    </xdr:from>
    <xdr:to>
      <xdr:col>50</xdr:col>
      <xdr:colOff>114300</xdr:colOff>
      <xdr:row>79</xdr:row>
      <xdr:rowOff>57150</xdr:rowOff>
    </xdr:to>
    <xdr:cxnSp macro="">
      <xdr:nvCxnSpPr>
        <xdr:cNvPr id="349" name="直線コネクタ 348">
          <a:extLst>
            <a:ext uri="{FF2B5EF4-FFF2-40B4-BE49-F238E27FC236}">
              <a16:creationId xmlns:a16="http://schemas.microsoft.com/office/drawing/2014/main" id="{2028CDA0-FC55-4BB2-B967-A2C3F8CF8EA6}"/>
            </a:ext>
          </a:extLst>
        </xdr:cNvPr>
        <xdr:cNvCxnSpPr/>
      </xdr:nvCxnSpPr>
      <xdr:spPr>
        <a:xfrm flipV="1">
          <a:off x="7886700" y="130810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6350</xdr:rowOff>
    </xdr:from>
    <xdr:to>
      <xdr:col>41</xdr:col>
      <xdr:colOff>101600</xdr:colOff>
      <xdr:row>79</xdr:row>
      <xdr:rowOff>107950</xdr:rowOff>
    </xdr:to>
    <xdr:sp macro="" textlink="">
      <xdr:nvSpPr>
        <xdr:cNvPr id="350" name="楕円 349">
          <a:extLst>
            <a:ext uri="{FF2B5EF4-FFF2-40B4-BE49-F238E27FC236}">
              <a16:creationId xmlns:a16="http://schemas.microsoft.com/office/drawing/2014/main" id="{12CBA87C-F9E5-4945-B412-2AD9F89A574E}"/>
            </a:ext>
          </a:extLst>
        </xdr:cNvPr>
        <xdr:cNvSpPr/>
      </xdr:nvSpPr>
      <xdr:spPr>
        <a:xfrm>
          <a:off x="702945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57150</xdr:rowOff>
    </xdr:from>
    <xdr:to>
      <xdr:col>45</xdr:col>
      <xdr:colOff>177800</xdr:colOff>
      <xdr:row>79</xdr:row>
      <xdr:rowOff>57150</xdr:rowOff>
    </xdr:to>
    <xdr:cxnSp macro="">
      <xdr:nvCxnSpPr>
        <xdr:cNvPr id="351" name="直線コネクタ 350">
          <a:extLst>
            <a:ext uri="{FF2B5EF4-FFF2-40B4-BE49-F238E27FC236}">
              <a16:creationId xmlns:a16="http://schemas.microsoft.com/office/drawing/2014/main" id="{65301930-9FC5-44A0-9291-4845FBE5012C}"/>
            </a:ext>
          </a:extLst>
        </xdr:cNvPr>
        <xdr:cNvCxnSpPr/>
      </xdr:nvCxnSpPr>
      <xdr:spPr>
        <a:xfrm>
          <a:off x="7080250" y="13100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25400</xdr:rowOff>
    </xdr:from>
    <xdr:to>
      <xdr:col>36</xdr:col>
      <xdr:colOff>165100</xdr:colOff>
      <xdr:row>79</xdr:row>
      <xdr:rowOff>127000</xdr:rowOff>
    </xdr:to>
    <xdr:sp macro="" textlink="">
      <xdr:nvSpPr>
        <xdr:cNvPr id="352" name="楕円 351">
          <a:extLst>
            <a:ext uri="{FF2B5EF4-FFF2-40B4-BE49-F238E27FC236}">
              <a16:creationId xmlns:a16="http://schemas.microsoft.com/office/drawing/2014/main" id="{431E5E3F-B231-4E44-88A3-485CFDFFF771}"/>
            </a:ext>
          </a:extLst>
        </xdr:cNvPr>
        <xdr:cNvSpPr/>
      </xdr:nvSpPr>
      <xdr:spPr>
        <a:xfrm>
          <a:off x="62357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57150</xdr:rowOff>
    </xdr:from>
    <xdr:to>
      <xdr:col>41</xdr:col>
      <xdr:colOff>50800</xdr:colOff>
      <xdr:row>79</xdr:row>
      <xdr:rowOff>76200</xdr:rowOff>
    </xdr:to>
    <xdr:cxnSp macro="">
      <xdr:nvCxnSpPr>
        <xdr:cNvPr id="353" name="直線コネクタ 352">
          <a:extLst>
            <a:ext uri="{FF2B5EF4-FFF2-40B4-BE49-F238E27FC236}">
              <a16:creationId xmlns:a16="http://schemas.microsoft.com/office/drawing/2014/main" id="{68302FA5-D762-4CDC-AA7A-F431D268835E}"/>
            </a:ext>
          </a:extLst>
        </xdr:cNvPr>
        <xdr:cNvCxnSpPr/>
      </xdr:nvCxnSpPr>
      <xdr:spPr>
        <a:xfrm flipV="1">
          <a:off x="6286500" y="1310005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156227</xdr:rowOff>
    </xdr:from>
    <xdr:ext cx="469744" cy="259045"/>
    <xdr:sp macro="" textlink="">
      <xdr:nvSpPr>
        <xdr:cNvPr id="354" name="n_1aveValue【県民会館】&#10;一人当たり面積">
          <a:extLst>
            <a:ext uri="{FF2B5EF4-FFF2-40B4-BE49-F238E27FC236}">
              <a16:creationId xmlns:a16="http://schemas.microsoft.com/office/drawing/2014/main" id="{C809F5B4-E139-4E9A-A064-57C8ADDFAD05}"/>
            </a:ext>
          </a:extLst>
        </xdr:cNvPr>
        <xdr:cNvSpPr txBox="1"/>
      </xdr:nvSpPr>
      <xdr:spPr>
        <a:xfrm>
          <a:off x="845827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55" name="n_2aveValue【県民会館】&#10;一人当たり面積">
          <a:extLst>
            <a:ext uri="{FF2B5EF4-FFF2-40B4-BE49-F238E27FC236}">
              <a16:creationId xmlns:a16="http://schemas.microsoft.com/office/drawing/2014/main" id="{833D30F0-6A7E-4792-9A32-7A3105B326A7}"/>
            </a:ext>
          </a:extLst>
        </xdr:cNvPr>
        <xdr:cNvSpPr txBox="1"/>
      </xdr:nvSpPr>
      <xdr:spPr>
        <a:xfrm>
          <a:off x="76772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60977</xdr:rowOff>
    </xdr:from>
    <xdr:ext cx="469744" cy="259045"/>
    <xdr:sp macro="" textlink="">
      <xdr:nvSpPr>
        <xdr:cNvPr id="356" name="n_3aveValue【県民会館】&#10;一人当たり面積">
          <a:extLst>
            <a:ext uri="{FF2B5EF4-FFF2-40B4-BE49-F238E27FC236}">
              <a16:creationId xmlns:a16="http://schemas.microsoft.com/office/drawing/2014/main" id="{D77FEFF2-F8C2-4675-825E-2A769D0587D6}"/>
            </a:ext>
          </a:extLst>
        </xdr:cNvPr>
        <xdr:cNvSpPr txBox="1"/>
      </xdr:nvSpPr>
      <xdr:spPr>
        <a:xfrm>
          <a:off x="6864427"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57" name="n_4aveValue【県民会館】&#10;一人当たり面積">
          <a:extLst>
            <a:ext uri="{FF2B5EF4-FFF2-40B4-BE49-F238E27FC236}">
              <a16:creationId xmlns:a16="http://schemas.microsoft.com/office/drawing/2014/main" id="{D4E1799B-A872-464C-AFA1-95D4D8C6DBC2}"/>
            </a:ext>
          </a:extLst>
        </xdr:cNvPr>
        <xdr:cNvSpPr txBox="1"/>
      </xdr:nvSpPr>
      <xdr:spPr>
        <a:xfrm>
          <a:off x="607067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105427</xdr:rowOff>
    </xdr:from>
    <xdr:ext cx="469744" cy="259045"/>
    <xdr:sp macro="" textlink="">
      <xdr:nvSpPr>
        <xdr:cNvPr id="358" name="n_1mainValue【県民会館】&#10;一人当たり面積">
          <a:extLst>
            <a:ext uri="{FF2B5EF4-FFF2-40B4-BE49-F238E27FC236}">
              <a16:creationId xmlns:a16="http://schemas.microsoft.com/office/drawing/2014/main" id="{D0E1C0FF-BAF5-4620-B470-62E746BBC431}"/>
            </a:ext>
          </a:extLst>
        </xdr:cNvPr>
        <xdr:cNvSpPr txBox="1"/>
      </xdr:nvSpPr>
      <xdr:spPr>
        <a:xfrm>
          <a:off x="8458277"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124477</xdr:rowOff>
    </xdr:from>
    <xdr:ext cx="469744" cy="259045"/>
    <xdr:sp macro="" textlink="">
      <xdr:nvSpPr>
        <xdr:cNvPr id="359" name="n_2mainValue【県民会館】&#10;一人当たり面積">
          <a:extLst>
            <a:ext uri="{FF2B5EF4-FFF2-40B4-BE49-F238E27FC236}">
              <a16:creationId xmlns:a16="http://schemas.microsoft.com/office/drawing/2014/main" id="{4FFD9911-A3E4-41DA-9AD1-838CFEEEB332}"/>
            </a:ext>
          </a:extLst>
        </xdr:cNvPr>
        <xdr:cNvSpPr txBox="1"/>
      </xdr:nvSpPr>
      <xdr:spPr>
        <a:xfrm>
          <a:off x="7677227"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124477</xdr:rowOff>
    </xdr:from>
    <xdr:ext cx="469744" cy="259045"/>
    <xdr:sp macro="" textlink="">
      <xdr:nvSpPr>
        <xdr:cNvPr id="360" name="n_3mainValue【県民会館】&#10;一人当たり面積">
          <a:extLst>
            <a:ext uri="{FF2B5EF4-FFF2-40B4-BE49-F238E27FC236}">
              <a16:creationId xmlns:a16="http://schemas.microsoft.com/office/drawing/2014/main" id="{1FD815A3-9C33-40C8-BECF-CE45F9CA2794}"/>
            </a:ext>
          </a:extLst>
        </xdr:cNvPr>
        <xdr:cNvSpPr txBox="1"/>
      </xdr:nvSpPr>
      <xdr:spPr>
        <a:xfrm>
          <a:off x="6864427"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143527</xdr:rowOff>
    </xdr:from>
    <xdr:ext cx="469744" cy="259045"/>
    <xdr:sp macro="" textlink="">
      <xdr:nvSpPr>
        <xdr:cNvPr id="361" name="n_4mainValue【県民会館】&#10;一人当たり面積">
          <a:extLst>
            <a:ext uri="{FF2B5EF4-FFF2-40B4-BE49-F238E27FC236}">
              <a16:creationId xmlns:a16="http://schemas.microsoft.com/office/drawing/2014/main" id="{E073296B-1B0E-44F6-B3E6-72054DB14C0C}"/>
            </a:ext>
          </a:extLst>
        </xdr:cNvPr>
        <xdr:cNvSpPr txBox="1"/>
      </xdr:nvSpPr>
      <xdr:spPr>
        <a:xfrm>
          <a:off x="6070677"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B15E8E39-2AC3-4B9A-8756-E0CAA6A10A3C}"/>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3" name="正方形/長方形 362">
          <a:extLst>
            <a:ext uri="{FF2B5EF4-FFF2-40B4-BE49-F238E27FC236}">
              <a16:creationId xmlns:a16="http://schemas.microsoft.com/office/drawing/2014/main" id="{E0CD987E-1691-451F-B65B-7B6B81903D11}"/>
            </a:ext>
          </a:extLst>
        </xdr:cNvPr>
        <xdr:cNvSpPr/>
      </xdr:nvSpPr>
      <xdr:spPr>
        <a:xfrm>
          <a:off x="115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4" name="正方形/長方形 363">
          <a:extLst>
            <a:ext uri="{FF2B5EF4-FFF2-40B4-BE49-F238E27FC236}">
              <a16:creationId xmlns:a16="http://schemas.microsoft.com/office/drawing/2014/main" id="{0BDB5FC5-9007-4DB6-8F15-8CCA489201C3}"/>
            </a:ext>
          </a:extLst>
        </xdr:cNvPr>
        <xdr:cNvSpPr/>
      </xdr:nvSpPr>
      <xdr:spPr>
        <a:xfrm>
          <a:off x="115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5" name="正方形/長方形 364">
          <a:extLst>
            <a:ext uri="{FF2B5EF4-FFF2-40B4-BE49-F238E27FC236}">
              <a16:creationId xmlns:a16="http://schemas.microsoft.com/office/drawing/2014/main" id="{73BD31B0-24CD-4BF2-9B4A-90BA38511F6D}"/>
            </a:ext>
          </a:extLst>
        </xdr:cNvPr>
        <xdr:cNvSpPr/>
      </xdr:nvSpPr>
      <xdr:spPr>
        <a:xfrm>
          <a:off x="2635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6" name="正方形/長方形 365">
          <a:extLst>
            <a:ext uri="{FF2B5EF4-FFF2-40B4-BE49-F238E27FC236}">
              <a16:creationId xmlns:a16="http://schemas.microsoft.com/office/drawing/2014/main" id="{E4F79F46-A81E-4CF3-8036-5A893BF688A0}"/>
            </a:ext>
          </a:extLst>
        </xdr:cNvPr>
        <xdr:cNvSpPr/>
      </xdr:nvSpPr>
      <xdr:spPr>
        <a:xfrm>
          <a:off x="2635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1E10BF96-3B2D-4951-9DEA-0C37654BB3FB}"/>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3711D565-4393-4087-BF3D-4F0121930D65}"/>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26DF214D-6866-423B-88D3-C110B98F0E89}"/>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75F4CFF3-D000-4B14-AC94-7080BB321B39}"/>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7EC839BF-E41F-45E1-B232-486EC1E9E9D6}"/>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2" name="テキスト ボックス 371">
          <a:extLst>
            <a:ext uri="{FF2B5EF4-FFF2-40B4-BE49-F238E27FC236}">
              <a16:creationId xmlns:a16="http://schemas.microsoft.com/office/drawing/2014/main" id="{4ECA2BB6-77BA-4B65-9D84-64A0128A3726}"/>
            </a:ext>
          </a:extLst>
        </xdr:cNvPr>
        <xdr:cNvSpPr txBox="1"/>
      </xdr:nvSpPr>
      <xdr:spPr>
        <a:xfrm>
          <a:off x="3398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DD62B044-389A-4AD1-B057-FF2B461D6B81}"/>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a:extLst>
            <a:ext uri="{FF2B5EF4-FFF2-40B4-BE49-F238E27FC236}">
              <a16:creationId xmlns:a16="http://schemas.microsoft.com/office/drawing/2014/main" id="{66211B78-DE3A-4FFF-80F3-520977F336C2}"/>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6AABC677-2FB3-4DA1-BAF4-06CA54DC8B47}"/>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a:extLst>
            <a:ext uri="{FF2B5EF4-FFF2-40B4-BE49-F238E27FC236}">
              <a16:creationId xmlns:a16="http://schemas.microsoft.com/office/drawing/2014/main" id="{9928FCD9-6790-4559-9936-9CECFB2822DF}"/>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0B1C193A-65A0-48A4-96B8-9155719E2D83}"/>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a:extLst>
            <a:ext uri="{FF2B5EF4-FFF2-40B4-BE49-F238E27FC236}">
              <a16:creationId xmlns:a16="http://schemas.microsoft.com/office/drawing/2014/main" id="{0BEE0079-DAA2-465F-9842-7AFD82A1F9A0}"/>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17D7FEC1-84F3-44FE-96D1-028B63A60A74}"/>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0" name="テキスト ボックス 379">
          <a:extLst>
            <a:ext uri="{FF2B5EF4-FFF2-40B4-BE49-F238E27FC236}">
              <a16:creationId xmlns:a16="http://schemas.microsoft.com/office/drawing/2014/main" id="{176DB3FC-7A5E-4DFF-9A23-0F29AB4A8C00}"/>
            </a:ext>
          </a:extLst>
        </xdr:cNvPr>
        <xdr:cNvSpPr txBox="1"/>
      </xdr:nvSpPr>
      <xdr:spPr>
        <a:xfrm>
          <a:off x="38496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822093E2-AF69-4061-A6FC-D39A2C17CF5B}"/>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保健所】&#10;有形固定資産減価償却率グラフ枠">
          <a:extLst>
            <a:ext uri="{FF2B5EF4-FFF2-40B4-BE49-F238E27FC236}">
              <a16:creationId xmlns:a16="http://schemas.microsoft.com/office/drawing/2014/main" id="{D09B2BDC-F8E0-4802-BEAB-79BB7EE7D0D5}"/>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32386</xdr:rowOff>
    </xdr:from>
    <xdr:to>
      <xdr:col>24</xdr:col>
      <xdr:colOff>62865</xdr:colOff>
      <xdr:row>109</xdr:row>
      <xdr:rowOff>26670</xdr:rowOff>
    </xdr:to>
    <xdr:cxnSp macro="">
      <xdr:nvCxnSpPr>
        <xdr:cNvPr id="383" name="直線コネクタ 382">
          <a:extLst>
            <a:ext uri="{FF2B5EF4-FFF2-40B4-BE49-F238E27FC236}">
              <a16:creationId xmlns:a16="http://schemas.microsoft.com/office/drawing/2014/main" id="{59607973-8407-4F28-A5FE-5FBF7B22FC9D}"/>
            </a:ext>
          </a:extLst>
        </xdr:cNvPr>
        <xdr:cNvCxnSpPr/>
      </xdr:nvCxnSpPr>
      <xdr:spPr>
        <a:xfrm flipV="1">
          <a:off x="4176395" y="16707486"/>
          <a:ext cx="1270" cy="1315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30497</xdr:rowOff>
    </xdr:from>
    <xdr:ext cx="405111" cy="259045"/>
    <xdr:sp macro="" textlink="">
      <xdr:nvSpPr>
        <xdr:cNvPr id="384" name="【保健所】&#10;有形固定資産減価償却率最小値テキスト">
          <a:extLst>
            <a:ext uri="{FF2B5EF4-FFF2-40B4-BE49-F238E27FC236}">
              <a16:creationId xmlns:a16="http://schemas.microsoft.com/office/drawing/2014/main" id="{09F1AB7D-407E-461A-86DC-29C22F043B25}"/>
            </a:ext>
          </a:extLst>
        </xdr:cNvPr>
        <xdr:cNvSpPr txBox="1"/>
      </xdr:nvSpPr>
      <xdr:spPr>
        <a:xfrm>
          <a:off x="4229100" y="180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26670</xdr:rowOff>
    </xdr:from>
    <xdr:to>
      <xdr:col>24</xdr:col>
      <xdr:colOff>152400</xdr:colOff>
      <xdr:row>109</xdr:row>
      <xdr:rowOff>26670</xdr:rowOff>
    </xdr:to>
    <xdr:cxnSp macro="">
      <xdr:nvCxnSpPr>
        <xdr:cNvPr id="385" name="直線コネクタ 384">
          <a:extLst>
            <a:ext uri="{FF2B5EF4-FFF2-40B4-BE49-F238E27FC236}">
              <a16:creationId xmlns:a16="http://schemas.microsoft.com/office/drawing/2014/main" id="{971615B8-F7E7-41B3-8C01-AD55983D0F92}"/>
            </a:ext>
          </a:extLst>
        </xdr:cNvPr>
        <xdr:cNvCxnSpPr/>
      </xdr:nvCxnSpPr>
      <xdr:spPr>
        <a:xfrm>
          <a:off x="4108450" y="1802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150513</xdr:rowOff>
    </xdr:from>
    <xdr:ext cx="405111" cy="259045"/>
    <xdr:sp macro="" textlink="">
      <xdr:nvSpPr>
        <xdr:cNvPr id="386" name="【保健所】&#10;有形固定資産減価償却率最大値テキスト">
          <a:extLst>
            <a:ext uri="{FF2B5EF4-FFF2-40B4-BE49-F238E27FC236}">
              <a16:creationId xmlns:a16="http://schemas.microsoft.com/office/drawing/2014/main" id="{49EE6C8B-FAC6-455E-8F49-CD3F193CCE4A}"/>
            </a:ext>
          </a:extLst>
        </xdr:cNvPr>
        <xdr:cNvSpPr txBox="1"/>
      </xdr:nvSpPr>
      <xdr:spPr>
        <a:xfrm>
          <a:off x="4229100"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32386</xdr:rowOff>
    </xdr:from>
    <xdr:to>
      <xdr:col>24</xdr:col>
      <xdr:colOff>152400</xdr:colOff>
      <xdr:row>101</xdr:row>
      <xdr:rowOff>32386</xdr:rowOff>
    </xdr:to>
    <xdr:cxnSp macro="">
      <xdr:nvCxnSpPr>
        <xdr:cNvPr id="387" name="直線コネクタ 386">
          <a:extLst>
            <a:ext uri="{FF2B5EF4-FFF2-40B4-BE49-F238E27FC236}">
              <a16:creationId xmlns:a16="http://schemas.microsoft.com/office/drawing/2014/main" id="{564BD05B-DDF5-4DD4-8A99-6AE0B59AD58F}"/>
            </a:ext>
          </a:extLst>
        </xdr:cNvPr>
        <xdr:cNvCxnSpPr/>
      </xdr:nvCxnSpPr>
      <xdr:spPr>
        <a:xfrm>
          <a:off x="4108450" y="16707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167657</xdr:rowOff>
    </xdr:from>
    <xdr:ext cx="405111" cy="259045"/>
    <xdr:sp macro="" textlink="">
      <xdr:nvSpPr>
        <xdr:cNvPr id="388" name="【保健所】&#10;有形固定資産減価償却率平均値テキスト">
          <a:extLst>
            <a:ext uri="{FF2B5EF4-FFF2-40B4-BE49-F238E27FC236}">
              <a16:creationId xmlns:a16="http://schemas.microsoft.com/office/drawing/2014/main" id="{5AB64315-11F5-477A-A517-448168EA6141}"/>
            </a:ext>
          </a:extLst>
        </xdr:cNvPr>
        <xdr:cNvSpPr txBox="1"/>
      </xdr:nvSpPr>
      <xdr:spPr>
        <a:xfrm>
          <a:off x="4229100" y="1766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17780</xdr:rowOff>
    </xdr:from>
    <xdr:to>
      <xdr:col>24</xdr:col>
      <xdr:colOff>114300</xdr:colOff>
      <xdr:row>107</xdr:row>
      <xdr:rowOff>119380</xdr:rowOff>
    </xdr:to>
    <xdr:sp macro="" textlink="">
      <xdr:nvSpPr>
        <xdr:cNvPr id="389" name="フローチャート: 判断 388">
          <a:extLst>
            <a:ext uri="{FF2B5EF4-FFF2-40B4-BE49-F238E27FC236}">
              <a16:creationId xmlns:a16="http://schemas.microsoft.com/office/drawing/2014/main" id="{8443ACBE-735E-47C0-9C3F-B805F834F128}"/>
            </a:ext>
          </a:extLst>
        </xdr:cNvPr>
        <xdr:cNvSpPr/>
      </xdr:nvSpPr>
      <xdr:spPr>
        <a:xfrm>
          <a:off x="4127500" y="176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4445</xdr:rowOff>
    </xdr:from>
    <xdr:to>
      <xdr:col>20</xdr:col>
      <xdr:colOff>38100</xdr:colOff>
      <xdr:row>107</xdr:row>
      <xdr:rowOff>106045</xdr:rowOff>
    </xdr:to>
    <xdr:sp macro="" textlink="">
      <xdr:nvSpPr>
        <xdr:cNvPr id="390" name="フローチャート: 判断 389">
          <a:extLst>
            <a:ext uri="{FF2B5EF4-FFF2-40B4-BE49-F238E27FC236}">
              <a16:creationId xmlns:a16="http://schemas.microsoft.com/office/drawing/2014/main" id="{16C166BF-755C-4183-AC41-9EAA353951B4}"/>
            </a:ext>
          </a:extLst>
        </xdr:cNvPr>
        <xdr:cNvSpPr/>
      </xdr:nvSpPr>
      <xdr:spPr>
        <a:xfrm>
          <a:off x="3384550" y="17670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15875</xdr:rowOff>
    </xdr:from>
    <xdr:to>
      <xdr:col>15</xdr:col>
      <xdr:colOff>101600</xdr:colOff>
      <xdr:row>107</xdr:row>
      <xdr:rowOff>117475</xdr:rowOff>
    </xdr:to>
    <xdr:sp macro="" textlink="">
      <xdr:nvSpPr>
        <xdr:cNvPr id="391" name="フローチャート: 判断 390">
          <a:extLst>
            <a:ext uri="{FF2B5EF4-FFF2-40B4-BE49-F238E27FC236}">
              <a16:creationId xmlns:a16="http://schemas.microsoft.com/office/drawing/2014/main" id="{2DB84D28-11DF-4F03-996B-BF13F10CBD91}"/>
            </a:ext>
          </a:extLst>
        </xdr:cNvPr>
        <xdr:cNvSpPr/>
      </xdr:nvSpPr>
      <xdr:spPr>
        <a:xfrm>
          <a:off x="2571750" y="176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145414</xdr:rowOff>
    </xdr:from>
    <xdr:to>
      <xdr:col>10</xdr:col>
      <xdr:colOff>165100</xdr:colOff>
      <xdr:row>107</xdr:row>
      <xdr:rowOff>75564</xdr:rowOff>
    </xdr:to>
    <xdr:sp macro="" textlink="">
      <xdr:nvSpPr>
        <xdr:cNvPr id="392" name="フローチャート: 判断 391">
          <a:extLst>
            <a:ext uri="{FF2B5EF4-FFF2-40B4-BE49-F238E27FC236}">
              <a16:creationId xmlns:a16="http://schemas.microsoft.com/office/drawing/2014/main" id="{27F72531-E748-405E-A036-66661026AF96}"/>
            </a:ext>
          </a:extLst>
        </xdr:cNvPr>
        <xdr:cNvSpPr/>
      </xdr:nvSpPr>
      <xdr:spPr>
        <a:xfrm>
          <a:off x="1778000" y="176460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166370</xdr:rowOff>
    </xdr:from>
    <xdr:to>
      <xdr:col>6</xdr:col>
      <xdr:colOff>38100</xdr:colOff>
      <xdr:row>107</xdr:row>
      <xdr:rowOff>96520</xdr:rowOff>
    </xdr:to>
    <xdr:sp macro="" textlink="">
      <xdr:nvSpPr>
        <xdr:cNvPr id="393" name="フローチャート: 判断 392">
          <a:extLst>
            <a:ext uri="{FF2B5EF4-FFF2-40B4-BE49-F238E27FC236}">
              <a16:creationId xmlns:a16="http://schemas.microsoft.com/office/drawing/2014/main" id="{CB984D3D-7CB2-4C1B-89AC-E586E789E8A4}"/>
            </a:ext>
          </a:extLst>
        </xdr:cNvPr>
        <xdr:cNvSpPr/>
      </xdr:nvSpPr>
      <xdr:spPr>
        <a:xfrm>
          <a:off x="984250" y="17666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7C58E069-58EB-4E94-90D5-1932ED7C9A9C}"/>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725136EA-921D-4084-8553-9C0933231413}"/>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8DF7C7C6-D733-423D-9EE5-58EC40EDAD4E}"/>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43E56C4A-FF18-4DC5-88CB-4E50A26B0CBC}"/>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E76E2AD-F76B-4FF0-B9CD-A1A274C7C995}"/>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44450</xdr:rowOff>
    </xdr:from>
    <xdr:to>
      <xdr:col>24</xdr:col>
      <xdr:colOff>114300</xdr:colOff>
      <xdr:row>106</xdr:row>
      <xdr:rowOff>146050</xdr:rowOff>
    </xdr:to>
    <xdr:sp macro="" textlink="">
      <xdr:nvSpPr>
        <xdr:cNvPr id="399" name="楕円 398">
          <a:extLst>
            <a:ext uri="{FF2B5EF4-FFF2-40B4-BE49-F238E27FC236}">
              <a16:creationId xmlns:a16="http://schemas.microsoft.com/office/drawing/2014/main" id="{30B9F5C5-F5EF-438E-A35A-6BE9A15BFA90}"/>
            </a:ext>
          </a:extLst>
        </xdr:cNvPr>
        <xdr:cNvSpPr/>
      </xdr:nvSpPr>
      <xdr:spPr>
        <a:xfrm>
          <a:off x="4127500" y="175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67327</xdr:rowOff>
    </xdr:from>
    <xdr:ext cx="405111" cy="259045"/>
    <xdr:sp macro="" textlink="">
      <xdr:nvSpPr>
        <xdr:cNvPr id="400" name="【保健所】&#10;有形固定資産減価償却率該当値テキスト">
          <a:extLst>
            <a:ext uri="{FF2B5EF4-FFF2-40B4-BE49-F238E27FC236}">
              <a16:creationId xmlns:a16="http://schemas.microsoft.com/office/drawing/2014/main" id="{18B07B81-A3A9-4C0B-8F56-F3AEF2412D3D}"/>
            </a:ext>
          </a:extLst>
        </xdr:cNvPr>
        <xdr:cNvSpPr txBox="1"/>
      </xdr:nvSpPr>
      <xdr:spPr>
        <a:xfrm>
          <a:off x="4229100"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xdr:rowOff>
    </xdr:from>
    <xdr:to>
      <xdr:col>20</xdr:col>
      <xdr:colOff>38100</xdr:colOff>
      <xdr:row>106</xdr:row>
      <xdr:rowOff>107950</xdr:rowOff>
    </xdr:to>
    <xdr:sp macro="" textlink="">
      <xdr:nvSpPr>
        <xdr:cNvPr id="401" name="楕円 400">
          <a:extLst>
            <a:ext uri="{FF2B5EF4-FFF2-40B4-BE49-F238E27FC236}">
              <a16:creationId xmlns:a16="http://schemas.microsoft.com/office/drawing/2014/main" id="{4CC31C22-4096-422A-8D1A-3BB75B172711}"/>
            </a:ext>
          </a:extLst>
        </xdr:cNvPr>
        <xdr:cNvSpPr/>
      </xdr:nvSpPr>
      <xdr:spPr>
        <a:xfrm>
          <a:off x="3384550" y="17506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57150</xdr:rowOff>
    </xdr:from>
    <xdr:to>
      <xdr:col>24</xdr:col>
      <xdr:colOff>63500</xdr:colOff>
      <xdr:row>106</xdr:row>
      <xdr:rowOff>95250</xdr:rowOff>
    </xdr:to>
    <xdr:cxnSp macro="">
      <xdr:nvCxnSpPr>
        <xdr:cNvPr id="402" name="直線コネクタ 401">
          <a:extLst>
            <a:ext uri="{FF2B5EF4-FFF2-40B4-BE49-F238E27FC236}">
              <a16:creationId xmlns:a16="http://schemas.microsoft.com/office/drawing/2014/main" id="{9CD20A34-252F-40A8-AE91-3571F08D2E70}"/>
            </a:ext>
          </a:extLst>
        </xdr:cNvPr>
        <xdr:cNvCxnSpPr/>
      </xdr:nvCxnSpPr>
      <xdr:spPr>
        <a:xfrm>
          <a:off x="3429000" y="1755775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141605</xdr:rowOff>
    </xdr:from>
    <xdr:to>
      <xdr:col>15</xdr:col>
      <xdr:colOff>101600</xdr:colOff>
      <xdr:row>106</xdr:row>
      <xdr:rowOff>71755</xdr:rowOff>
    </xdr:to>
    <xdr:sp macro="" textlink="">
      <xdr:nvSpPr>
        <xdr:cNvPr id="403" name="楕円 402">
          <a:extLst>
            <a:ext uri="{FF2B5EF4-FFF2-40B4-BE49-F238E27FC236}">
              <a16:creationId xmlns:a16="http://schemas.microsoft.com/office/drawing/2014/main" id="{42D95AE3-DF64-4187-861D-85A0F789709D}"/>
            </a:ext>
          </a:extLst>
        </xdr:cNvPr>
        <xdr:cNvSpPr/>
      </xdr:nvSpPr>
      <xdr:spPr>
        <a:xfrm>
          <a:off x="2571750" y="17477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20955</xdr:rowOff>
    </xdr:from>
    <xdr:to>
      <xdr:col>19</xdr:col>
      <xdr:colOff>177800</xdr:colOff>
      <xdr:row>106</xdr:row>
      <xdr:rowOff>57150</xdr:rowOff>
    </xdr:to>
    <xdr:cxnSp macro="">
      <xdr:nvCxnSpPr>
        <xdr:cNvPr id="404" name="直線コネクタ 403">
          <a:extLst>
            <a:ext uri="{FF2B5EF4-FFF2-40B4-BE49-F238E27FC236}">
              <a16:creationId xmlns:a16="http://schemas.microsoft.com/office/drawing/2014/main" id="{1157246F-8195-4F0D-ACF3-17300BF729A8}"/>
            </a:ext>
          </a:extLst>
        </xdr:cNvPr>
        <xdr:cNvCxnSpPr/>
      </xdr:nvCxnSpPr>
      <xdr:spPr>
        <a:xfrm>
          <a:off x="2622550" y="1752155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103505</xdr:rowOff>
    </xdr:from>
    <xdr:to>
      <xdr:col>10</xdr:col>
      <xdr:colOff>165100</xdr:colOff>
      <xdr:row>106</xdr:row>
      <xdr:rowOff>33655</xdr:rowOff>
    </xdr:to>
    <xdr:sp macro="" textlink="">
      <xdr:nvSpPr>
        <xdr:cNvPr id="405" name="楕円 404">
          <a:extLst>
            <a:ext uri="{FF2B5EF4-FFF2-40B4-BE49-F238E27FC236}">
              <a16:creationId xmlns:a16="http://schemas.microsoft.com/office/drawing/2014/main" id="{FF518C9C-0134-420D-BCAF-9070E57CD6FB}"/>
            </a:ext>
          </a:extLst>
        </xdr:cNvPr>
        <xdr:cNvSpPr/>
      </xdr:nvSpPr>
      <xdr:spPr>
        <a:xfrm>
          <a:off x="1778000" y="17439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154305</xdr:rowOff>
    </xdr:from>
    <xdr:to>
      <xdr:col>15</xdr:col>
      <xdr:colOff>50800</xdr:colOff>
      <xdr:row>106</xdr:row>
      <xdr:rowOff>20955</xdr:rowOff>
    </xdr:to>
    <xdr:cxnSp macro="">
      <xdr:nvCxnSpPr>
        <xdr:cNvPr id="406" name="直線コネクタ 405">
          <a:extLst>
            <a:ext uri="{FF2B5EF4-FFF2-40B4-BE49-F238E27FC236}">
              <a16:creationId xmlns:a16="http://schemas.microsoft.com/office/drawing/2014/main" id="{B31E82FB-C05E-4B62-ACF2-317F696478E7}"/>
            </a:ext>
          </a:extLst>
        </xdr:cNvPr>
        <xdr:cNvCxnSpPr/>
      </xdr:nvCxnSpPr>
      <xdr:spPr>
        <a:xfrm>
          <a:off x="1828800" y="17489805"/>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65405</xdr:rowOff>
    </xdr:from>
    <xdr:to>
      <xdr:col>6</xdr:col>
      <xdr:colOff>38100</xdr:colOff>
      <xdr:row>105</xdr:row>
      <xdr:rowOff>167005</xdr:rowOff>
    </xdr:to>
    <xdr:sp macro="" textlink="">
      <xdr:nvSpPr>
        <xdr:cNvPr id="407" name="楕円 406">
          <a:extLst>
            <a:ext uri="{FF2B5EF4-FFF2-40B4-BE49-F238E27FC236}">
              <a16:creationId xmlns:a16="http://schemas.microsoft.com/office/drawing/2014/main" id="{1BEDEA67-3BFC-4247-AA24-E1583328FA6B}"/>
            </a:ext>
          </a:extLst>
        </xdr:cNvPr>
        <xdr:cNvSpPr/>
      </xdr:nvSpPr>
      <xdr:spPr>
        <a:xfrm>
          <a:off x="984250" y="17400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116205</xdr:rowOff>
    </xdr:from>
    <xdr:to>
      <xdr:col>10</xdr:col>
      <xdr:colOff>114300</xdr:colOff>
      <xdr:row>105</xdr:row>
      <xdr:rowOff>154305</xdr:rowOff>
    </xdr:to>
    <xdr:cxnSp macro="">
      <xdr:nvCxnSpPr>
        <xdr:cNvPr id="408" name="直線コネクタ 407">
          <a:extLst>
            <a:ext uri="{FF2B5EF4-FFF2-40B4-BE49-F238E27FC236}">
              <a16:creationId xmlns:a16="http://schemas.microsoft.com/office/drawing/2014/main" id="{F430A0FF-922B-4378-B145-FD72FD26F76B}"/>
            </a:ext>
          </a:extLst>
        </xdr:cNvPr>
        <xdr:cNvCxnSpPr/>
      </xdr:nvCxnSpPr>
      <xdr:spPr>
        <a:xfrm>
          <a:off x="1028700" y="1745170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97172</xdr:rowOff>
    </xdr:from>
    <xdr:ext cx="405111" cy="259045"/>
    <xdr:sp macro="" textlink="">
      <xdr:nvSpPr>
        <xdr:cNvPr id="409" name="n_1aveValue【保健所】&#10;有形固定資産減価償却率">
          <a:extLst>
            <a:ext uri="{FF2B5EF4-FFF2-40B4-BE49-F238E27FC236}">
              <a16:creationId xmlns:a16="http://schemas.microsoft.com/office/drawing/2014/main" id="{205E26B5-AD60-452C-A6F1-FA7F0E40F32A}"/>
            </a:ext>
          </a:extLst>
        </xdr:cNvPr>
        <xdr:cNvSpPr txBox="1"/>
      </xdr:nvSpPr>
      <xdr:spPr>
        <a:xfrm>
          <a:off x="3239144"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108602</xdr:rowOff>
    </xdr:from>
    <xdr:ext cx="405111" cy="259045"/>
    <xdr:sp macro="" textlink="">
      <xdr:nvSpPr>
        <xdr:cNvPr id="410" name="n_2aveValue【保健所】&#10;有形固定資産減価償却率">
          <a:extLst>
            <a:ext uri="{FF2B5EF4-FFF2-40B4-BE49-F238E27FC236}">
              <a16:creationId xmlns:a16="http://schemas.microsoft.com/office/drawing/2014/main" id="{E21308A6-A519-46BB-9E08-6635FF5A8965}"/>
            </a:ext>
          </a:extLst>
        </xdr:cNvPr>
        <xdr:cNvSpPr txBox="1"/>
      </xdr:nvSpPr>
      <xdr:spPr>
        <a:xfrm>
          <a:off x="2439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66691</xdr:rowOff>
    </xdr:from>
    <xdr:ext cx="405111" cy="259045"/>
    <xdr:sp macro="" textlink="">
      <xdr:nvSpPr>
        <xdr:cNvPr id="411" name="n_3aveValue【保健所】&#10;有形固定資産減価償却率">
          <a:extLst>
            <a:ext uri="{FF2B5EF4-FFF2-40B4-BE49-F238E27FC236}">
              <a16:creationId xmlns:a16="http://schemas.microsoft.com/office/drawing/2014/main" id="{046E5EB1-2C28-4D60-B90D-C80DD8F52BDE}"/>
            </a:ext>
          </a:extLst>
        </xdr:cNvPr>
        <xdr:cNvSpPr txBox="1"/>
      </xdr:nvSpPr>
      <xdr:spPr>
        <a:xfrm>
          <a:off x="164529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87647</xdr:rowOff>
    </xdr:from>
    <xdr:ext cx="405111" cy="259045"/>
    <xdr:sp macro="" textlink="">
      <xdr:nvSpPr>
        <xdr:cNvPr id="412" name="n_4aveValue【保健所】&#10;有形固定資産減価償却率">
          <a:extLst>
            <a:ext uri="{FF2B5EF4-FFF2-40B4-BE49-F238E27FC236}">
              <a16:creationId xmlns:a16="http://schemas.microsoft.com/office/drawing/2014/main" id="{77418989-6178-4587-9559-E4C693E3D393}"/>
            </a:ext>
          </a:extLst>
        </xdr:cNvPr>
        <xdr:cNvSpPr txBox="1"/>
      </xdr:nvSpPr>
      <xdr:spPr>
        <a:xfrm>
          <a:off x="8515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124477</xdr:rowOff>
    </xdr:from>
    <xdr:ext cx="405111" cy="259045"/>
    <xdr:sp macro="" textlink="">
      <xdr:nvSpPr>
        <xdr:cNvPr id="413" name="n_1mainValue【保健所】&#10;有形固定資産減価償却率">
          <a:extLst>
            <a:ext uri="{FF2B5EF4-FFF2-40B4-BE49-F238E27FC236}">
              <a16:creationId xmlns:a16="http://schemas.microsoft.com/office/drawing/2014/main" id="{E218D8BD-DA94-40B8-BF9E-C0CEDF716468}"/>
            </a:ext>
          </a:extLst>
        </xdr:cNvPr>
        <xdr:cNvSpPr txBox="1"/>
      </xdr:nvSpPr>
      <xdr:spPr>
        <a:xfrm>
          <a:off x="3239144" y="1729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88282</xdr:rowOff>
    </xdr:from>
    <xdr:ext cx="405111" cy="259045"/>
    <xdr:sp macro="" textlink="">
      <xdr:nvSpPr>
        <xdr:cNvPr id="414" name="n_2mainValue【保健所】&#10;有形固定資産減価償却率">
          <a:extLst>
            <a:ext uri="{FF2B5EF4-FFF2-40B4-BE49-F238E27FC236}">
              <a16:creationId xmlns:a16="http://schemas.microsoft.com/office/drawing/2014/main" id="{569A58BF-73B9-4F25-847E-A2F741346788}"/>
            </a:ext>
          </a:extLst>
        </xdr:cNvPr>
        <xdr:cNvSpPr txBox="1"/>
      </xdr:nvSpPr>
      <xdr:spPr>
        <a:xfrm>
          <a:off x="2439044" y="1725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50182</xdr:rowOff>
    </xdr:from>
    <xdr:ext cx="405111" cy="259045"/>
    <xdr:sp macro="" textlink="">
      <xdr:nvSpPr>
        <xdr:cNvPr id="415" name="n_3mainValue【保健所】&#10;有形固定資産減価償却率">
          <a:extLst>
            <a:ext uri="{FF2B5EF4-FFF2-40B4-BE49-F238E27FC236}">
              <a16:creationId xmlns:a16="http://schemas.microsoft.com/office/drawing/2014/main" id="{CA4B2CA2-FE6F-4B75-8B88-4A4FDA7420F5}"/>
            </a:ext>
          </a:extLst>
        </xdr:cNvPr>
        <xdr:cNvSpPr txBox="1"/>
      </xdr:nvSpPr>
      <xdr:spPr>
        <a:xfrm>
          <a:off x="1645294" y="1722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12082</xdr:rowOff>
    </xdr:from>
    <xdr:ext cx="405111" cy="259045"/>
    <xdr:sp macro="" textlink="">
      <xdr:nvSpPr>
        <xdr:cNvPr id="416" name="n_4mainValue【保健所】&#10;有形固定資産減価償却率">
          <a:extLst>
            <a:ext uri="{FF2B5EF4-FFF2-40B4-BE49-F238E27FC236}">
              <a16:creationId xmlns:a16="http://schemas.microsoft.com/office/drawing/2014/main" id="{D4AC0AD1-AF21-4CB6-AEDA-78A75E3087EC}"/>
            </a:ext>
          </a:extLst>
        </xdr:cNvPr>
        <xdr:cNvSpPr txBox="1"/>
      </xdr:nvSpPr>
      <xdr:spPr>
        <a:xfrm>
          <a:off x="851544" y="1718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37892FAC-DE5E-48B1-8011-88B149DF013D}"/>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18" name="正方形/長方形 417">
          <a:extLst>
            <a:ext uri="{FF2B5EF4-FFF2-40B4-BE49-F238E27FC236}">
              <a16:creationId xmlns:a16="http://schemas.microsoft.com/office/drawing/2014/main" id="{B6E388CF-1607-4873-A6D8-0152442ACEDF}"/>
            </a:ext>
          </a:extLst>
        </xdr:cNvPr>
        <xdr:cNvSpPr/>
      </xdr:nvSpPr>
      <xdr:spPr>
        <a:xfrm>
          <a:off x="6407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19" name="正方形/長方形 418">
          <a:extLst>
            <a:ext uri="{FF2B5EF4-FFF2-40B4-BE49-F238E27FC236}">
              <a16:creationId xmlns:a16="http://schemas.microsoft.com/office/drawing/2014/main" id="{C5F96F63-4BF8-4ABB-99D6-64A0C3ACF0DE}"/>
            </a:ext>
          </a:extLst>
        </xdr:cNvPr>
        <xdr:cNvSpPr/>
      </xdr:nvSpPr>
      <xdr:spPr>
        <a:xfrm>
          <a:off x="6407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0" name="正方形/長方形 419">
          <a:extLst>
            <a:ext uri="{FF2B5EF4-FFF2-40B4-BE49-F238E27FC236}">
              <a16:creationId xmlns:a16="http://schemas.microsoft.com/office/drawing/2014/main" id="{E810E8F3-FEF7-4C60-855B-7089EE097E3C}"/>
            </a:ext>
          </a:extLst>
        </xdr:cNvPr>
        <xdr:cNvSpPr/>
      </xdr:nvSpPr>
      <xdr:spPr>
        <a:xfrm>
          <a:off x="7886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1" name="正方形/長方形 420">
          <a:extLst>
            <a:ext uri="{FF2B5EF4-FFF2-40B4-BE49-F238E27FC236}">
              <a16:creationId xmlns:a16="http://schemas.microsoft.com/office/drawing/2014/main" id="{7E688771-22AF-40FA-969D-26B7F7EC2B6F}"/>
            </a:ext>
          </a:extLst>
        </xdr:cNvPr>
        <xdr:cNvSpPr/>
      </xdr:nvSpPr>
      <xdr:spPr>
        <a:xfrm>
          <a:off x="7886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44C47FF0-1C10-4C94-B182-D00AFB0F501A}"/>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8D29B23A-E566-44D8-AD5B-22EDC74C6600}"/>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2B62E87D-4A05-493F-9056-2F02BD0809DB}"/>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D058D12D-726E-4793-8B05-A255F551D2DA}"/>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a:extLst>
            <a:ext uri="{FF2B5EF4-FFF2-40B4-BE49-F238E27FC236}">
              <a16:creationId xmlns:a16="http://schemas.microsoft.com/office/drawing/2014/main" id="{34167C27-CABC-41B1-8112-07145FFBBB90}"/>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94213B82-FB37-4369-BC29-FBF63B41D5BD}"/>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a:extLst>
            <a:ext uri="{FF2B5EF4-FFF2-40B4-BE49-F238E27FC236}">
              <a16:creationId xmlns:a16="http://schemas.microsoft.com/office/drawing/2014/main" id="{7A4BFCED-3ADB-4E30-996D-D0339AA4DD3F}"/>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7122CF13-5F2B-45B8-B709-09EE3E3975CB}"/>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a:extLst>
            <a:ext uri="{FF2B5EF4-FFF2-40B4-BE49-F238E27FC236}">
              <a16:creationId xmlns:a16="http://schemas.microsoft.com/office/drawing/2014/main" id="{BA64F68A-7445-4450-9750-C71BE919E087}"/>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2C8BB0A1-6EA7-4049-A7F0-BFC015CB2672}"/>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a:extLst>
            <a:ext uri="{FF2B5EF4-FFF2-40B4-BE49-F238E27FC236}">
              <a16:creationId xmlns:a16="http://schemas.microsoft.com/office/drawing/2014/main" id="{BFD3D2FF-7B02-40C0-9CFC-C5A2F418F20A}"/>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074CA4A9-9343-4C77-9037-72E5D189E2EF}"/>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a:extLst>
            <a:ext uri="{FF2B5EF4-FFF2-40B4-BE49-F238E27FC236}">
              <a16:creationId xmlns:a16="http://schemas.microsoft.com/office/drawing/2014/main" id="{E8DD23B4-7970-407C-AF8E-F687B0B9E5B6}"/>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854CF48B-67BE-41F5-94B1-9CB323C3F165}"/>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A95ED3F4-A900-445B-8372-C1390B17DBF9}"/>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保健所】&#10;一人当たり面積グラフ枠">
          <a:extLst>
            <a:ext uri="{FF2B5EF4-FFF2-40B4-BE49-F238E27FC236}">
              <a16:creationId xmlns:a16="http://schemas.microsoft.com/office/drawing/2014/main" id="{96B85A75-5651-4C8E-9C88-0DDB57201513}"/>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152400</xdr:rowOff>
    </xdr:from>
    <xdr:to>
      <xdr:col>54</xdr:col>
      <xdr:colOff>189865</xdr:colOff>
      <xdr:row>108</xdr:row>
      <xdr:rowOff>0</xdr:rowOff>
    </xdr:to>
    <xdr:cxnSp macro="">
      <xdr:nvCxnSpPr>
        <xdr:cNvPr id="438" name="直線コネクタ 437">
          <a:extLst>
            <a:ext uri="{FF2B5EF4-FFF2-40B4-BE49-F238E27FC236}">
              <a16:creationId xmlns:a16="http://schemas.microsoft.com/office/drawing/2014/main" id="{4CCFA1E2-D0F2-4B37-9F9E-A46C325807E6}"/>
            </a:ext>
          </a:extLst>
        </xdr:cNvPr>
        <xdr:cNvCxnSpPr/>
      </xdr:nvCxnSpPr>
      <xdr:spPr>
        <a:xfrm flipV="1">
          <a:off x="9427845" y="16662400"/>
          <a:ext cx="127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439" name="【保健所】&#10;一人当たり面積最小値テキスト">
          <a:extLst>
            <a:ext uri="{FF2B5EF4-FFF2-40B4-BE49-F238E27FC236}">
              <a16:creationId xmlns:a16="http://schemas.microsoft.com/office/drawing/2014/main" id="{0B4BFEF9-F86B-478E-B04D-2E49754BA146}"/>
            </a:ext>
          </a:extLst>
        </xdr:cNvPr>
        <xdr:cNvSpPr txBox="1"/>
      </xdr:nvSpPr>
      <xdr:spPr>
        <a:xfrm>
          <a:off x="9480550"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a:extLst>
            <a:ext uri="{FF2B5EF4-FFF2-40B4-BE49-F238E27FC236}">
              <a16:creationId xmlns:a16="http://schemas.microsoft.com/office/drawing/2014/main" id="{C1296FEA-6295-48CE-B939-9E6F549D9858}"/>
            </a:ext>
          </a:extLst>
        </xdr:cNvPr>
        <xdr:cNvCxnSpPr/>
      </xdr:nvCxnSpPr>
      <xdr:spPr>
        <a:xfrm>
          <a:off x="9359900" y="1783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99077</xdr:rowOff>
    </xdr:from>
    <xdr:ext cx="469744" cy="259045"/>
    <xdr:sp macro="" textlink="">
      <xdr:nvSpPr>
        <xdr:cNvPr id="441" name="【保健所】&#10;一人当たり面積最大値テキスト">
          <a:extLst>
            <a:ext uri="{FF2B5EF4-FFF2-40B4-BE49-F238E27FC236}">
              <a16:creationId xmlns:a16="http://schemas.microsoft.com/office/drawing/2014/main" id="{5275C9F9-3C57-4014-8447-BE8795704979}"/>
            </a:ext>
          </a:extLst>
        </xdr:cNvPr>
        <xdr:cNvSpPr txBox="1"/>
      </xdr:nvSpPr>
      <xdr:spPr>
        <a:xfrm>
          <a:off x="948055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152400</xdr:rowOff>
    </xdr:from>
    <xdr:to>
      <xdr:col>55</xdr:col>
      <xdr:colOff>88900</xdr:colOff>
      <xdr:row>100</xdr:row>
      <xdr:rowOff>152400</xdr:rowOff>
    </xdr:to>
    <xdr:cxnSp macro="">
      <xdr:nvCxnSpPr>
        <xdr:cNvPr id="442" name="直線コネクタ 441">
          <a:extLst>
            <a:ext uri="{FF2B5EF4-FFF2-40B4-BE49-F238E27FC236}">
              <a16:creationId xmlns:a16="http://schemas.microsoft.com/office/drawing/2014/main" id="{5F660C48-2D69-4258-A067-7992E07B7148}"/>
            </a:ext>
          </a:extLst>
        </xdr:cNvPr>
        <xdr:cNvCxnSpPr/>
      </xdr:nvCxnSpPr>
      <xdr:spPr>
        <a:xfrm>
          <a:off x="9359900" y="1666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10177</xdr:rowOff>
    </xdr:from>
    <xdr:ext cx="469744" cy="259045"/>
    <xdr:sp macro="" textlink="">
      <xdr:nvSpPr>
        <xdr:cNvPr id="443" name="【保健所】&#10;一人当たり面積平均値テキスト">
          <a:extLst>
            <a:ext uri="{FF2B5EF4-FFF2-40B4-BE49-F238E27FC236}">
              <a16:creationId xmlns:a16="http://schemas.microsoft.com/office/drawing/2014/main" id="{999A6E5C-DF9A-4B41-A50B-E9CA8113D6EC}"/>
            </a:ext>
          </a:extLst>
        </xdr:cNvPr>
        <xdr:cNvSpPr txBox="1"/>
      </xdr:nvSpPr>
      <xdr:spPr>
        <a:xfrm>
          <a:off x="948055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44" name="フローチャート: 判断 443">
          <a:extLst>
            <a:ext uri="{FF2B5EF4-FFF2-40B4-BE49-F238E27FC236}">
              <a16:creationId xmlns:a16="http://schemas.microsoft.com/office/drawing/2014/main" id="{F231E9B5-A0B1-42B1-9043-1856C42CCC23}"/>
            </a:ext>
          </a:extLst>
        </xdr:cNvPr>
        <xdr:cNvSpPr/>
      </xdr:nvSpPr>
      <xdr:spPr>
        <a:xfrm>
          <a:off x="9398000" y="1749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5" name="フローチャート: 判断 444">
          <a:extLst>
            <a:ext uri="{FF2B5EF4-FFF2-40B4-BE49-F238E27FC236}">
              <a16:creationId xmlns:a16="http://schemas.microsoft.com/office/drawing/2014/main" id="{9D912EE6-7945-4091-9C71-C000E943A321}"/>
            </a:ext>
          </a:extLst>
        </xdr:cNvPr>
        <xdr:cNvSpPr/>
      </xdr:nvSpPr>
      <xdr:spPr>
        <a:xfrm>
          <a:off x="863600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6" name="フローチャート: 判断 445">
          <a:extLst>
            <a:ext uri="{FF2B5EF4-FFF2-40B4-BE49-F238E27FC236}">
              <a16:creationId xmlns:a16="http://schemas.microsoft.com/office/drawing/2014/main" id="{F7BE55C8-3CF5-4A7E-8F85-F8D889B9F562}"/>
            </a:ext>
          </a:extLst>
        </xdr:cNvPr>
        <xdr:cNvSpPr/>
      </xdr:nvSpPr>
      <xdr:spPr>
        <a:xfrm>
          <a:off x="7842250" y="17418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47" name="フローチャート: 判断 446">
          <a:extLst>
            <a:ext uri="{FF2B5EF4-FFF2-40B4-BE49-F238E27FC236}">
              <a16:creationId xmlns:a16="http://schemas.microsoft.com/office/drawing/2014/main" id="{65D642A8-003D-4B91-8E85-EE1060EF4805}"/>
            </a:ext>
          </a:extLst>
        </xdr:cNvPr>
        <xdr:cNvSpPr/>
      </xdr:nvSpPr>
      <xdr:spPr>
        <a:xfrm>
          <a:off x="7029450" y="1749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48" name="フローチャート: 判断 447">
          <a:extLst>
            <a:ext uri="{FF2B5EF4-FFF2-40B4-BE49-F238E27FC236}">
              <a16:creationId xmlns:a16="http://schemas.microsoft.com/office/drawing/2014/main" id="{F4E3D22E-B199-4490-8C8E-2AF40E6571F0}"/>
            </a:ext>
          </a:extLst>
        </xdr:cNvPr>
        <xdr:cNvSpPr/>
      </xdr:nvSpPr>
      <xdr:spPr>
        <a:xfrm>
          <a:off x="6235700" y="1749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48F20168-7E32-42CA-BA66-F4B6B774F55E}"/>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DA80DAD-D023-43B7-9F75-6D2FCA0089C3}"/>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7573261E-0EB4-4DD8-A8F5-4800A0486300}"/>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81E9BD11-44DA-4639-BE83-BD1846C2E695}"/>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48BE14D-C7F1-41BC-84CC-316C72A3B0E3}"/>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54" name="楕円 453">
          <a:extLst>
            <a:ext uri="{FF2B5EF4-FFF2-40B4-BE49-F238E27FC236}">
              <a16:creationId xmlns:a16="http://schemas.microsoft.com/office/drawing/2014/main" id="{92174ED5-6CEE-462F-8734-A66F421D94C7}"/>
            </a:ext>
          </a:extLst>
        </xdr:cNvPr>
        <xdr:cNvSpPr/>
      </xdr:nvSpPr>
      <xdr:spPr>
        <a:xfrm>
          <a:off x="9398000" y="1764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118127</xdr:rowOff>
    </xdr:from>
    <xdr:ext cx="469744" cy="259045"/>
    <xdr:sp macro="" textlink="">
      <xdr:nvSpPr>
        <xdr:cNvPr id="455" name="【保健所】&#10;一人当たり面積該当値テキスト">
          <a:extLst>
            <a:ext uri="{FF2B5EF4-FFF2-40B4-BE49-F238E27FC236}">
              <a16:creationId xmlns:a16="http://schemas.microsoft.com/office/drawing/2014/main" id="{D5927238-F5F2-4755-B96D-5729BD463683}"/>
            </a:ext>
          </a:extLst>
        </xdr:cNvPr>
        <xdr:cNvSpPr txBox="1"/>
      </xdr:nvSpPr>
      <xdr:spPr>
        <a:xfrm>
          <a:off x="9480550" y="176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56" name="楕円 455">
          <a:extLst>
            <a:ext uri="{FF2B5EF4-FFF2-40B4-BE49-F238E27FC236}">
              <a16:creationId xmlns:a16="http://schemas.microsoft.com/office/drawing/2014/main" id="{463F9EE5-59D7-41C0-A007-B87C4B45983A}"/>
            </a:ext>
          </a:extLst>
        </xdr:cNvPr>
        <xdr:cNvSpPr/>
      </xdr:nvSpPr>
      <xdr:spPr>
        <a:xfrm>
          <a:off x="8636000" y="1764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57" name="直線コネクタ 456">
          <a:extLst>
            <a:ext uri="{FF2B5EF4-FFF2-40B4-BE49-F238E27FC236}">
              <a16:creationId xmlns:a16="http://schemas.microsoft.com/office/drawing/2014/main" id="{2EA7A0D7-6016-4F98-A018-84D30A1C7D15}"/>
            </a:ext>
          </a:extLst>
        </xdr:cNvPr>
        <xdr:cNvCxnSpPr/>
      </xdr:nvCxnSpPr>
      <xdr:spPr>
        <a:xfrm>
          <a:off x="8686800" y="176847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58" name="楕円 457">
          <a:extLst>
            <a:ext uri="{FF2B5EF4-FFF2-40B4-BE49-F238E27FC236}">
              <a16:creationId xmlns:a16="http://schemas.microsoft.com/office/drawing/2014/main" id="{D301CC51-90E4-47A0-85C8-D656C74AA650}"/>
            </a:ext>
          </a:extLst>
        </xdr:cNvPr>
        <xdr:cNvSpPr/>
      </xdr:nvSpPr>
      <xdr:spPr>
        <a:xfrm>
          <a:off x="7842250" y="1764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59" name="直線コネクタ 458">
          <a:extLst>
            <a:ext uri="{FF2B5EF4-FFF2-40B4-BE49-F238E27FC236}">
              <a16:creationId xmlns:a16="http://schemas.microsoft.com/office/drawing/2014/main" id="{186066AC-40A2-4891-89FB-9F82F4AF777E}"/>
            </a:ext>
          </a:extLst>
        </xdr:cNvPr>
        <xdr:cNvCxnSpPr/>
      </xdr:nvCxnSpPr>
      <xdr:spPr>
        <a:xfrm>
          <a:off x="7886700" y="17684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60" name="楕円 459">
          <a:extLst>
            <a:ext uri="{FF2B5EF4-FFF2-40B4-BE49-F238E27FC236}">
              <a16:creationId xmlns:a16="http://schemas.microsoft.com/office/drawing/2014/main" id="{1BD4C3B4-718D-4F6D-B01C-CE1C451E5D4B}"/>
            </a:ext>
          </a:extLst>
        </xdr:cNvPr>
        <xdr:cNvSpPr/>
      </xdr:nvSpPr>
      <xdr:spPr>
        <a:xfrm>
          <a:off x="7029450" y="1764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61" name="直線コネクタ 460">
          <a:extLst>
            <a:ext uri="{FF2B5EF4-FFF2-40B4-BE49-F238E27FC236}">
              <a16:creationId xmlns:a16="http://schemas.microsoft.com/office/drawing/2014/main" id="{231408BB-2516-4468-8047-D0A3A0328CBA}"/>
            </a:ext>
          </a:extLst>
        </xdr:cNvPr>
        <xdr:cNvCxnSpPr/>
      </xdr:nvCxnSpPr>
      <xdr:spPr>
        <a:xfrm>
          <a:off x="7080250" y="17684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62" name="楕円 461">
          <a:extLst>
            <a:ext uri="{FF2B5EF4-FFF2-40B4-BE49-F238E27FC236}">
              <a16:creationId xmlns:a16="http://schemas.microsoft.com/office/drawing/2014/main" id="{435F7EE0-1D53-4CD8-A7A7-09B49BFA3426}"/>
            </a:ext>
          </a:extLst>
        </xdr:cNvPr>
        <xdr:cNvSpPr/>
      </xdr:nvSpPr>
      <xdr:spPr>
        <a:xfrm>
          <a:off x="6235700" y="1764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63" name="直線コネクタ 462">
          <a:extLst>
            <a:ext uri="{FF2B5EF4-FFF2-40B4-BE49-F238E27FC236}">
              <a16:creationId xmlns:a16="http://schemas.microsoft.com/office/drawing/2014/main" id="{2B754A94-1833-4D94-A6B6-4AA953EE929E}"/>
            </a:ext>
          </a:extLst>
        </xdr:cNvPr>
        <xdr:cNvCxnSpPr/>
      </xdr:nvCxnSpPr>
      <xdr:spPr>
        <a:xfrm>
          <a:off x="6286500" y="17684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64" name="n_1aveValue【保健所】&#10;一人当たり面積">
          <a:extLst>
            <a:ext uri="{FF2B5EF4-FFF2-40B4-BE49-F238E27FC236}">
              <a16:creationId xmlns:a16="http://schemas.microsoft.com/office/drawing/2014/main" id="{54F13196-C602-409C-88C5-616DB87E6125}"/>
            </a:ext>
          </a:extLst>
        </xdr:cNvPr>
        <xdr:cNvSpPr txBox="1"/>
      </xdr:nvSpPr>
      <xdr:spPr>
        <a:xfrm>
          <a:off x="8458277"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65" name="n_2aveValue【保健所】&#10;一人当たり面積">
          <a:extLst>
            <a:ext uri="{FF2B5EF4-FFF2-40B4-BE49-F238E27FC236}">
              <a16:creationId xmlns:a16="http://schemas.microsoft.com/office/drawing/2014/main" id="{6C46B63C-FD79-41CF-8810-A491ACEE276B}"/>
            </a:ext>
          </a:extLst>
        </xdr:cNvPr>
        <xdr:cNvSpPr txBox="1"/>
      </xdr:nvSpPr>
      <xdr:spPr>
        <a:xfrm>
          <a:off x="7677227"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66" name="n_3aveValue【保健所】&#10;一人当たり面積">
          <a:extLst>
            <a:ext uri="{FF2B5EF4-FFF2-40B4-BE49-F238E27FC236}">
              <a16:creationId xmlns:a16="http://schemas.microsoft.com/office/drawing/2014/main" id="{936E8E74-24E3-4FD9-AFD0-00B2CE84EA5F}"/>
            </a:ext>
          </a:extLst>
        </xdr:cNvPr>
        <xdr:cNvSpPr txBox="1"/>
      </xdr:nvSpPr>
      <xdr:spPr>
        <a:xfrm>
          <a:off x="6864427"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67" name="n_4aveValue【保健所】&#10;一人当たり面積">
          <a:extLst>
            <a:ext uri="{FF2B5EF4-FFF2-40B4-BE49-F238E27FC236}">
              <a16:creationId xmlns:a16="http://schemas.microsoft.com/office/drawing/2014/main" id="{0B02C7EA-D37F-4D84-8DBF-DE737B5D8F92}"/>
            </a:ext>
          </a:extLst>
        </xdr:cNvPr>
        <xdr:cNvSpPr txBox="1"/>
      </xdr:nvSpPr>
      <xdr:spPr>
        <a:xfrm>
          <a:off x="6070677"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68" name="n_1mainValue【保健所】&#10;一人当たり面積">
          <a:extLst>
            <a:ext uri="{FF2B5EF4-FFF2-40B4-BE49-F238E27FC236}">
              <a16:creationId xmlns:a16="http://schemas.microsoft.com/office/drawing/2014/main" id="{397746F5-DD4A-4862-B730-98642D3FC0C4}"/>
            </a:ext>
          </a:extLst>
        </xdr:cNvPr>
        <xdr:cNvSpPr txBox="1"/>
      </xdr:nvSpPr>
      <xdr:spPr>
        <a:xfrm>
          <a:off x="845827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69" name="n_2mainValue【保健所】&#10;一人当たり面積">
          <a:extLst>
            <a:ext uri="{FF2B5EF4-FFF2-40B4-BE49-F238E27FC236}">
              <a16:creationId xmlns:a16="http://schemas.microsoft.com/office/drawing/2014/main" id="{4529D317-22FF-4244-9C8E-648D928857D2}"/>
            </a:ext>
          </a:extLst>
        </xdr:cNvPr>
        <xdr:cNvSpPr txBox="1"/>
      </xdr:nvSpPr>
      <xdr:spPr>
        <a:xfrm>
          <a:off x="76772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70" name="n_3mainValue【保健所】&#10;一人当たり面積">
          <a:extLst>
            <a:ext uri="{FF2B5EF4-FFF2-40B4-BE49-F238E27FC236}">
              <a16:creationId xmlns:a16="http://schemas.microsoft.com/office/drawing/2014/main" id="{60C627D6-2C0F-4581-8426-2835134E0826}"/>
            </a:ext>
          </a:extLst>
        </xdr:cNvPr>
        <xdr:cNvSpPr txBox="1"/>
      </xdr:nvSpPr>
      <xdr:spPr>
        <a:xfrm>
          <a:off x="6864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71" name="n_4mainValue【保健所】&#10;一人当たり面積">
          <a:extLst>
            <a:ext uri="{FF2B5EF4-FFF2-40B4-BE49-F238E27FC236}">
              <a16:creationId xmlns:a16="http://schemas.microsoft.com/office/drawing/2014/main" id="{EEFF014A-DACD-4268-89AB-F83B43DA5E9F}"/>
            </a:ext>
          </a:extLst>
        </xdr:cNvPr>
        <xdr:cNvSpPr txBox="1"/>
      </xdr:nvSpPr>
      <xdr:spPr>
        <a:xfrm>
          <a:off x="607067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02E07614-20CC-4603-88B3-408ED08DBE14}"/>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3" name="正方形/長方形 472">
          <a:extLst>
            <a:ext uri="{FF2B5EF4-FFF2-40B4-BE49-F238E27FC236}">
              <a16:creationId xmlns:a16="http://schemas.microsoft.com/office/drawing/2014/main" id="{28355FEF-E34D-45CC-A090-28E5441A4872}"/>
            </a:ext>
          </a:extLst>
        </xdr:cNvPr>
        <xdr:cNvSpPr/>
      </xdr:nvSpPr>
      <xdr:spPr>
        <a:xfrm>
          <a:off x="11658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4" name="正方形/長方形 473">
          <a:extLst>
            <a:ext uri="{FF2B5EF4-FFF2-40B4-BE49-F238E27FC236}">
              <a16:creationId xmlns:a16="http://schemas.microsoft.com/office/drawing/2014/main" id="{2C83B9FA-114D-4501-B659-3794041779D6}"/>
            </a:ext>
          </a:extLst>
        </xdr:cNvPr>
        <xdr:cNvSpPr/>
      </xdr:nvSpPr>
      <xdr:spPr>
        <a:xfrm>
          <a:off x="11658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5" name="正方形/長方形 474">
          <a:extLst>
            <a:ext uri="{FF2B5EF4-FFF2-40B4-BE49-F238E27FC236}">
              <a16:creationId xmlns:a16="http://schemas.microsoft.com/office/drawing/2014/main" id="{D5DCCFAA-86A1-41E8-BB53-DA41C85770B8}"/>
            </a:ext>
          </a:extLst>
        </xdr:cNvPr>
        <xdr:cNvSpPr/>
      </xdr:nvSpPr>
      <xdr:spPr>
        <a:xfrm>
          <a:off x="13157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6" name="正方形/長方形 475">
          <a:extLst>
            <a:ext uri="{FF2B5EF4-FFF2-40B4-BE49-F238E27FC236}">
              <a16:creationId xmlns:a16="http://schemas.microsoft.com/office/drawing/2014/main" id="{ED21881E-8B30-4155-86AE-DDAB938D8DD7}"/>
            </a:ext>
          </a:extLst>
        </xdr:cNvPr>
        <xdr:cNvSpPr/>
      </xdr:nvSpPr>
      <xdr:spPr>
        <a:xfrm>
          <a:off x="13157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762694EE-0265-4371-969B-4C794E93A0E5}"/>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7150CD45-7ED4-4B35-BFD0-0E75174ECBEA}"/>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DEE58047-A405-4C95-A6DF-4A2FC2FDBE78}"/>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6C9333C3-3F9C-4D73-A18C-32EBA588822A}"/>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1" name="直線コネクタ 480">
          <a:extLst>
            <a:ext uri="{FF2B5EF4-FFF2-40B4-BE49-F238E27FC236}">
              <a16:creationId xmlns:a16="http://schemas.microsoft.com/office/drawing/2014/main" id="{B617482F-7687-4D8C-81C1-79FECE7B2060}"/>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2" name="テキスト ボックス 481">
          <a:extLst>
            <a:ext uri="{FF2B5EF4-FFF2-40B4-BE49-F238E27FC236}">
              <a16:creationId xmlns:a16="http://schemas.microsoft.com/office/drawing/2014/main" id="{63A5B71D-92C5-45B7-B599-A532B874F96A}"/>
            </a:ext>
          </a:extLst>
        </xdr:cNvPr>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3" name="直線コネクタ 482">
          <a:extLst>
            <a:ext uri="{FF2B5EF4-FFF2-40B4-BE49-F238E27FC236}">
              <a16:creationId xmlns:a16="http://schemas.microsoft.com/office/drawing/2014/main" id="{7E449826-D567-42CB-979D-F582F2B55ABF}"/>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4" name="テキスト ボックス 483">
          <a:extLst>
            <a:ext uri="{FF2B5EF4-FFF2-40B4-BE49-F238E27FC236}">
              <a16:creationId xmlns:a16="http://schemas.microsoft.com/office/drawing/2014/main" id="{ED2E39F7-59DC-4A98-AE42-B0EB1DD37551}"/>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5" name="直線コネクタ 484">
          <a:extLst>
            <a:ext uri="{FF2B5EF4-FFF2-40B4-BE49-F238E27FC236}">
              <a16:creationId xmlns:a16="http://schemas.microsoft.com/office/drawing/2014/main" id="{259A1CAC-A389-455A-9D48-19E9957F0772}"/>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6" name="テキスト ボックス 485">
          <a:extLst>
            <a:ext uri="{FF2B5EF4-FFF2-40B4-BE49-F238E27FC236}">
              <a16:creationId xmlns:a16="http://schemas.microsoft.com/office/drawing/2014/main" id="{16AC0E51-3D9C-4895-93F0-BE2F9BD9B52D}"/>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7" name="直線コネクタ 486">
          <a:extLst>
            <a:ext uri="{FF2B5EF4-FFF2-40B4-BE49-F238E27FC236}">
              <a16:creationId xmlns:a16="http://schemas.microsoft.com/office/drawing/2014/main" id="{D32F4F0E-D3CC-42DC-A5EA-F9171B915233}"/>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8" name="テキスト ボックス 487">
          <a:extLst>
            <a:ext uri="{FF2B5EF4-FFF2-40B4-BE49-F238E27FC236}">
              <a16:creationId xmlns:a16="http://schemas.microsoft.com/office/drawing/2014/main" id="{E03B81A1-2378-4A03-A7AB-25B149D2FEC8}"/>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9" name="直線コネクタ 488">
          <a:extLst>
            <a:ext uri="{FF2B5EF4-FFF2-40B4-BE49-F238E27FC236}">
              <a16:creationId xmlns:a16="http://schemas.microsoft.com/office/drawing/2014/main" id="{92A25101-7F6B-482B-99D1-35CF1C298833}"/>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0" name="テキスト ボックス 489">
          <a:extLst>
            <a:ext uri="{FF2B5EF4-FFF2-40B4-BE49-F238E27FC236}">
              <a16:creationId xmlns:a16="http://schemas.microsoft.com/office/drawing/2014/main" id="{18A72CC3-0180-415B-850E-215432215C85}"/>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C891B41C-90B5-4F63-A36F-74C2071432DF}"/>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2" name="テキスト ボックス 491">
          <a:extLst>
            <a:ext uri="{FF2B5EF4-FFF2-40B4-BE49-F238E27FC236}">
              <a16:creationId xmlns:a16="http://schemas.microsoft.com/office/drawing/2014/main" id="{635E0ACF-5020-418B-A233-B42E84D15718}"/>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3" name="【試験研究機関】&#10;有形固定資産減価償却率グラフ枠">
          <a:extLst>
            <a:ext uri="{FF2B5EF4-FFF2-40B4-BE49-F238E27FC236}">
              <a16:creationId xmlns:a16="http://schemas.microsoft.com/office/drawing/2014/main" id="{A27FECF1-77E0-46B5-930A-ECEE990D4DC7}"/>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133350</xdr:rowOff>
    </xdr:from>
    <xdr:to>
      <xdr:col>85</xdr:col>
      <xdr:colOff>126364</xdr:colOff>
      <xdr:row>40</xdr:row>
      <xdr:rowOff>125730</xdr:rowOff>
    </xdr:to>
    <xdr:cxnSp macro="">
      <xdr:nvCxnSpPr>
        <xdr:cNvPr id="494" name="直線コネクタ 493">
          <a:extLst>
            <a:ext uri="{FF2B5EF4-FFF2-40B4-BE49-F238E27FC236}">
              <a16:creationId xmlns:a16="http://schemas.microsoft.com/office/drawing/2014/main" id="{9211CD0C-F1F9-4E86-918A-373E8F0819E4}"/>
            </a:ext>
          </a:extLst>
        </xdr:cNvPr>
        <xdr:cNvCxnSpPr/>
      </xdr:nvCxnSpPr>
      <xdr:spPr>
        <a:xfrm flipV="1">
          <a:off x="14698345" y="5416550"/>
          <a:ext cx="1269"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129557</xdr:rowOff>
    </xdr:from>
    <xdr:ext cx="405111" cy="259045"/>
    <xdr:sp macro="" textlink="">
      <xdr:nvSpPr>
        <xdr:cNvPr id="495" name="【試験研究機関】&#10;有形固定資産減価償却率最小値テキスト">
          <a:extLst>
            <a:ext uri="{FF2B5EF4-FFF2-40B4-BE49-F238E27FC236}">
              <a16:creationId xmlns:a16="http://schemas.microsoft.com/office/drawing/2014/main" id="{2E1FC0AB-C957-4002-BF7A-225FEF5BEF07}"/>
            </a:ext>
          </a:extLst>
        </xdr:cNvPr>
        <xdr:cNvSpPr txBox="1"/>
      </xdr:nvSpPr>
      <xdr:spPr>
        <a:xfrm>
          <a:off x="14744700" y="673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125730</xdr:rowOff>
    </xdr:from>
    <xdr:to>
      <xdr:col>86</xdr:col>
      <xdr:colOff>25400</xdr:colOff>
      <xdr:row>40</xdr:row>
      <xdr:rowOff>125730</xdr:rowOff>
    </xdr:to>
    <xdr:cxnSp macro="">
      <xdr:nvCxnSpPr>
        <xdr:cNvPr id="496" name="直線コネクタ 495">
          <a:extLst>
            <a:ext uri="{FF2B5EF4-FFF2-40B4-BE49-F238E27FC236}">
              <a16:creationId xmlns:a16="http://schemas.microsoft.com/office/drawing/2014/main" id="{840369EC-8A52-4532-9422-0B52394E4D0B}"/>
            </a:ext>
          </a:extLst>
        </xdr:cNvPr>
        <xdr:cNvCxnSpPr/>
      </xdr:nvCxnSpPr>
      <xdr:spPr>
        <a:xfrm>
          <a:off x="14611350" y="672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80027</xdr:rowOff>
    </xdr:from>
    <xdr:ext cx="405111" cy="259045"/>
    <xdr:sp macro="" textlink="">
      <xdr:nvSpPr>
        <xdr:cNvPr id="497" name="【試験研究機関】&#10;有形固定資産減価償却率最大値テキスト">
          <a:extLst>
            <a:ext uri="{FF2B5EF4-FFF2-40B4-BE49-F238E27FC236}">
              <a16:creationId xmlns:a16="http://schemas.microsoft.com/office/drawing/2014/main" id="{F29B6219-EE89-452B-A449-8E5B1755D8D3}"/>
            </a:ext>
          </a:extLst>
        </xdr:cNvPr>
        <xdr:cNvSpPr txBox="1"/>
      </xdr:nvSpPr>
      <xdr:spPr>
        <a:xfrm>
          <a:off x="14744700" y="51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498" name="直線コネクタ 497">
          <a:extLst>
            <a:ext uri="{FF2B5EF4-FFF2-40B4-BE49-F238E27FC236}">
              <a16:creationId xmlns:a16="http://schemas.microsoft.com/office/drawing/2014/main" id="{68A329C7-B61F-48D4-882D-24339FACE572}"/>
            </a:ext>
          </a:extLst>
        </xdr:cNvPr>
        <xdr:cNvCxnSpPr/>
      </xdr:nvCxnSpPr>
      <xdr:spPr>
        <a:xfrm>
          <a:off x="14611350" y="541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83837</xdr:rowOff>
    </xdr:from>
    <xdr:ext cx="405111" cy="259045"/>
    <xdr:sp macro="" textlink="">
      <xdr:nvSpPr>
        <xdr:cNvPr id="499" name="【試験研究機関】&#10;有形固定資産減価償却率平均値テキスト">
          <a:extLst>
            <a:ext uri="{FF2B5EF4-FFF2-40B4-BE49-F238E27FC236}">
              <a16:creationId xmlns:a16="http://schemas.microsoft.com/office/drawing/2014/main" id="{C19E122F-CFED-4FEE-B4AA-5C97FEDD4B1C}"/>
            </a:ext>
          </a:extLst>
        </xdr:cNvPr>
        <xdr:cNvSpPr txBox="1"/>
      </xdr:nvSpPr>
      <xdr:spPr>
        <a:xfrm>
          <a:off x="14744700" y="602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500" name="フローチャート: 判断 499">
          <a:extLst>
            <a:ext uri="{FF2B5EF4-FFF2-40B4-BE49-F238E27FC236}">
              <a16:creationId xmlns:a16="http://schemas.microsoft.com/office/drawing/2014/main" id="{8180F7E6-A699-409C-A0C2-1D50ABF6396A}"/>
            </a:ext>
          </a:extLst>
        </xdr:cNvPr>
        <xdr:cNvSpPr/>
      </xdr:nvSpPr>
      <xdr:spPr>
        <a:xfrm>
          <a:off x="14649450" y="60490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01" name="フローチャート: 判断 500">
          <a:extLst>
            <a:ext uri="{FF2B5EF4-FFF2-40B4-BE49-F238E27FC236}">
              <a16:creationId xmlns:a16="http://schemas.microsoft.com/office/drawing/2014/main" id="{6BECA4AF-1CD0-41A7-9943-0666B9EF3DD2}"/>
            </a:ext>
          </a:extLst>
        </xdr:cNvPr>
        <xdr:cNvSpPr/>
      </xdr:nvSpPr>
      <xdr:spPr>
        <a:xfrm>
          <a:off x="13887450" y="6033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02" name="フローチャート: 判断 501">
          <a:extLst>
            <a:ext uri="{FF2B5EF4-FFF2-40B4-BE49-F238E27FC236}">
              <a16:creationId xmlns:a16="http://schemas.microsoft.com/office/drawing/2014/main" id="{9C3BD58D-FD97-45CF-8667-312195AD8660}"/>
            </a:ext>
          </a:extLst>
        </xdr:cNvPr>
        <xdr:cNvSpPr/>
      </xdr:nvSpPr>
      <xdr:spPr>
        <a:xfrm>
          <a:off x="130937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03" name="フローチャート: 判断 502">
          <a:extLst>
            <a:ext uri="{FF2B5EF4-FFF2-40B4-BE49-F238E27FC236}">
              <a16:creationId xmlns:a16="http://schemas.microsoft.com/office/drawing/2014/main" id="{F0456D96-A979-4F7F-965F-F0A3C856A6B8}"/>
            </a:ext>
          </a:extLst>
        </xdr:cNvPr>
        <xdr:cNvSpPr/>
      </xdr:nvSpPr>
      <xdr:spPr>
        <a:xfrm>
          <a:off x="12299950" y="6045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04" name="フローチャート: 判断 503">
          <a:extLst>
            <a:ext uri="{FF2B5EF4-FFF2-40B4-BE49-F238E27FC236}">
              <a16:creationId xmlns:a16="http://schemas.microsoft.com/office/drawing/2014/main" id="{D7AFC8DF-B50C-4E14-B1AA-1B82AAD13023}"/>
            </a:ext>
          </a:extLst>
        </xdr:cNvPr>
        <xdr:cNvSpPr/>
      </xdr:nvSpPr>
      <xdr:spPr>
        <a:xfrm>
          <a:off x="11487150" y="606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C07F7A63-0B72-4921-B3F7-AC825D30A21E}"/>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8BE7E670-CD84-41AF-8A51-4403D9808E0C}"/>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2BD64FCD-E00E-4938-AE75-A41D953F5864}"/>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5D369414-ADE4-4F0D-A565-1F025E53AF47}"/>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B8295758-670A-41A4-A04B-39553887B361}"/>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74930</xdr:rowOff>
    </xdr:from>
    <xdr:to>
      <xdr:col>85</xdr:col>
      <xdr:colOff>177800</xdr:colOff>
      <xdr:row>35</xdr:row>
      <xdr:rowOff>5080</xdr:rowOff>
    </xdr:to>
    <xdr:sp macro="" textlink="">
      <xdr:nvSpPr>
        <xdr:cNvPr id="510" name="楕円 509">
          <a:extLst>
            <a:ext uri="{FF2B5EF4-FFF2-40B4-BE49-F238E27FC236}">
              <a16:creationId xmlns:a16="http://schemas.microsoft.com/office/drawing/2014/main" id="{56C6D17F-6A78-42FD-BDF6-2F90B69DE20C}"/>
            </a:ext>
          </a:extLst>
        </xdr:cNvPr>
        <xdr:cNvSpPr/>
      </xdr:nvSpPr>
      <xdr:spPr>
        <a:xfrm>
          <a:off x="14649450" y="5688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97807</xdr:rowOff>
    </xdr:from>
    <xdr:ext cx="405111" cy="259045"/>
    <xdr:sp macro="" textlink="">
      <xdr:nvSpPr>
        <xdr:cNvPr id="511" name="【試験研究機関】&#10;有形固定資産減価償却率該当値テキスト">
          <a:extLst>
            <a:ext uri="{FF2B5EF4-FFF2-40B4-BE49-F238E27FC236}">
              <a16:creationId xmlns:a16="http://schemas.microsoft.com/office/drawing/2014/main" id="{7F8C6475-EBD6-4A20-A7CB-9C4A8E3BE463}"/>
            </a:ext>
          </a:extLst>
        </xdr:cNvPr>
        <xdr:cNvSpPr txBox="1"/>
      </xdr:nvSpPr>
      <xdr:spPr>
        <a:xfrm>
          <a:off x="14744700"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128270</xdr:rowOff>
    </xdr:from>
    <xdr:to>
      <xdr:col>81</xdr:col>
      <xdr:colOff>101600</xdr:colOff>
      <xdr:row>34</xdr:row>
      <xdr:rowOff>58420</xdr:rowOff>
    </xdr:to>
    <xdr:sp macro="" textlink="">
      <xdr:nvSpPr>
        <xdr:cNvPr id="512" name="楕円 511">
          <a:extLst>
            <a:ext uri="{FF2B5EF4-FFF2-40B4-BE49-F238E27FC236}">
              <a16:creationId xmlns:a16="http://schemas.microsoft.com/office/drawing/2014/main" id="{41AB692C-8FA0-42E2-B0D9-3278C1870113}"/>
            </a:ext>
          </a:extLst>
        </xdr:cNvPr>
        <xdr:cNvSpPr/>
      </xdr:nvSpPr>
      <xdr:spPr>
        <a:xfrm>
          <a:off x="13887450" y="5576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xdr:rowOff>
    </xdr:from>
    <xdr:to>
      <xdr:col>85</xdr:col>
      <xdr:colOff>127000</xdr:colOff>
      <xdr:row>34</xdr:row>
      <xdr:rowOff>125730</xdr:rowOff>
    </xdr:to>
    <xdr:cxnSp macro="">
      <xdr:nvCxnSpPr>
        <xdr:cNvPr id="513" name="直線コネクタ 512">
          <a:extLst>
            <a:ext uri="{FF2B5EF4-FFF2-40B4-BE49-F238E27FC236}">
              <a16:creationId xmlns:a16="http://schemas.microsoft.com/office/drawing/2014/main" id="{CA3344A6-ACD2-409A-ABA7-28232ADAD183}"/>
            </a:ext>
          </a:extLst>
        </xdr:cNvPr>
        <xdr:cNvCxnSpPr/>
      </xdr:nvCxnSpPr>
      <xdr:spPr>
        <a:xfrm>
          <a:off x="13938250" y="5621020"/>
          <a:ext cx="762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514" name="楕円 513">
          <a:extLst>
            <a:ext uri="{FF2B5EF4-FFF2-40B4-BE49-F238E27FC236}">
              <a16:creationId xmlns:a16="http://schemas.microsoft.com/office/drawing/2014/main" id="{BA151CF2-19DD-49E5-89FD-7B3458D5BDD0}"/>
            </a:ext>
          </a:extLst>
        </xdr:cNvPr>
        <xdr:cNvSpPr/>
      </xdr:nvSpPr>
      <xdr:spPr>
        <a:xfrm>
          <a:off x="13093700" y="608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7620</xdr:rowOff>
    </xdr:from>
    <xdr:to>
      <xdr:col>81</xdr:col>
      <xdr:colOff>50800</xdr:colOff>
      <xdr:row>37</xdr:row>
      <xdr:rowOff>19050</xdr:rowOff>
    </xdr:to>
    <xdr:cxnSp macro="">
      <xdr:nvCxnSpPr>
        <xdr:cNvPr id="515" name="直線コネクタ 514">
          <a:extLst>
            <a:ext uri="{FF2B5EF4-FFF2-40B4-BE49-F238E27FC236}">
              <a16:creationId xmlns:a16="http://schemas.microsoft.com/office/drawing/2014/main" id="{FAD224C8-0FAC-413E-9CF5-D5E86EB5F078}"/>
            </a:ext>
          </a:extLst>
        </xdr:cNvPr>
        <xdr:cNvCxnSpPr/>
      </xdr:nvCxnSpPr>
      <xdr:spPr>
        <a:xfrm flipV="1">
          <a:off x="13144500" y="5621020"/>
          <a:ext cx="79375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516" name="楕円 515">
          <a:extLst>
            <a:ext uri="{FF2B5EF4-FFF2-40B4-BE49-F238E27FC236}">
              <a16:creationId xmlns:a16="http://schemas.microsoft.com/office/drawing/2014/main" id="{5A14403B-017B-4E4A-8885-BA7941DDB4F3}"/>
            </a:ext>
          </a:extLst>
        </xdr:cNvPr>
        <xdr:cNvSpPr/>
      </xdr:nvSpPr>
      <xdr:spPr>
        <a:xfrm>
          <a:off x="12299950" y="6007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37</xdr:row>
      <xdr:rowOff>19050</xdr:rowOff>
    </xdr:to>
    <xdr:cxnSp macro="">
      <xdr:nvCxnSpPr>
        <xdr:cNvPr id="517" name="直線コネクタ 516">
          <a:extLst>
            <a:ext uri="{FF2B5EF4-FFF2-40B4-BE49-F238E27FC236}">
              <a16:creationId xmlns:a16="http://schemas.microsoft.com/office/drawing/2014/main" id="{0BA3E7C6-1E53-4A44-AC24-2FCA6B2FAC36}"/>
            </a:ext>
          </a:extLst>
        </xdr:cNvPr>
        <xdr:cNvCxnSpPr/>
      </xdr:nvCxnSpPr>
      <xdr:spPr>
        <a:xfrm>
          <a:off x="12344400" y="605790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154940</xdr:rowOff>
    </xdr:from>
    <xdr:to>
      <xdr:col>67</xdr:col>
      <xdr:colOff>101600</xdr:colOff>
      <xdr:row>36</xdr:row>
      <xdr:rowOff>85090</xdr:rowOff>
    </xdr:to>
    <xdr:sp macro="" textlink="">
      <xdr:nvSpPr>
        <xdr:cNvPr id="518" name="楕円 517">
          <a:extLst>
            <a:ext uri="{FF2B5EF4-FFF2-40B4-BE49-F238E27FC236}">
              <a16:creationId xmlns:a16="http://schemas.microsoft.com/office/drawing/2014/main" id="{24C7CBBB-259E-453E-AA85-979D318049C3}"/>
            </a:ext>
          </a:extLst>
        </xdr:cNvPr>
        <xdr:cNvSpPr/>
      </xdr:nvSpPr>
      <xdr:spPr>
        <a:xfrm>
          <a:off x="11487150" y="5933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34290</xdr:rowOff>
    </xdr:from>
    <xdr:to>
      <xdr:col>71</xdr:col>
      <xdr:colOff>177800</xdr:colOff>
      <xdr:row>36</xdr:row>
      <xdr:rowOff>114300</xdr:rowOff>
    </xdr:to>
    <xdr:cxnSp macro="">
      <xdr:nvCxnSpPr>
        <xdr:cNvPr id="519" name="直線コネクタ 518">
          <a:extLst>
            <a:ext uri="{FF2B5EF4-FFF2-40B4-BE49-F238E27FC236}">
              <a16:creationId xmlns:a16="http://schemas.microsoft.com/office/drawing/2014/main" id="{93C41DCA-AD38-44E3-AA59-E509A51D26AD}"/>
            </a:ext>
          </a:extLst>
        </xdr:cNvPr>
        <xdr:cNvCxnSpPr/>
      </xdr:nvCxnSpPr>
      <xdr:spPr>
        <a:xfrm>
          <a:off x="11537950" y="5977890"/>
          <a:ext cx="8064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520" name="n_1aveValue【試験研究機関】&#10;有形固定資産減価償却率">
          <a:extLst>
            <a:ext uri="{FF2B5EF4-FFF2-40B4-BE49-F238E27FC236}">
              <a16:creationId xmlns:a16="http://schemas.microsoft.com/office/drawing/2014/main" id="{1D26B718-6A99-4F68-B02A-7BA1F3C27C03}"/>
            </a:ext>
          </a:extLst>
        </xdr:cNvPr>
        <xdr:cNvSpPr txBox="1"/>
      </xdr:nvSpPr>
      <xdr:spPr>
        <a:xfrm>
          <a:off x="137420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521" name="n_2aveValue【試験研究機関】&#10;有形固定資産減価償却率">
          <a:extLst>
            <a:ext uri="{FF2B5EF4-FFF2-40B4-BE49-F238E27FC236}">
              <a16:creationId xmlns:a16="http://schemas.microsoft.com/office/drawing/2014/main" id="{DD92C308-BEC1-4CB7-AF4E-C6FD270A61BA}"/>
            </a:ext>
          </a:extLst>
        </xdr:cNvPr>
        <xdr:cNvSpPr txBox="1"/>
      </xdr:nvSpPr>
      <xdr:spPr>
        <a:xfrm>
          <a:off x="12960994" y="6261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22" name="n_3aveValue【試験研究機関】&#10;有形固定資産減価償却率">
          <a:extLst>
            <a:ext uri="{FF2B5EF4-FFF2-40B4-BE49-F238E27FC236}">
              <a16:creationId xmlns:a16="http://schemas.microsoft.com/office/drawing/2014/main" id="{5DE374FE-ED70-4B0D-9046-7E268FD62127}"/>
            </a:ext>
          </a:extLst>
        </xdr:cNvPr>
        <xdr:cNvSpPr txBox="1"/>
      </xdr:nvSpPr>
      <xdr:spPr>
        <a:xfrm>
          <a:off x="12167244" y="613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38117</xdr:rowOff>
    </xdr:from>
    <xdr:ext cx="405111" cy="259045"/>
    <xdr:sp macro="" textlink="">
      <xdr:nvSpPr>
        <xdr:cNvPr id="523" name="n_4aveValue【試験研究機関】&#10;有形固定資産減価償却率">
          <a:extLst>
            <a:ext uri="{FF2B5EF4-FFF2-40B4-BE49-F238E27FC236}">
              <a16:creationId xmlns:a16="http://schemas.microsoft.com/office/drawing/2014/main" id="{99134CFB-F136-4116-BEC6-3E95FA134D8E}"/>
            </a:ext>
          </a:extLst>
        </xdr:cNvPr>
        <xdr:cNvSpPr txBox="1"/>
      </xdr:nvSpPr>
      <xdr:spPr>
        <a:xfrm>
          <a:off x="1135444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74947</xdr:rowOff>
    </xdr:from>
    <xdr:ext cx="405111" cy="259045"/>
    <xdr:sp macro="" textlink="">
      <xdr:nvSpPr>
        <xdr:cNvPr id="524" name="n_1mainValue【試験研究機関】&#10;有形固定資産減価償却率">
          <a:extLst>
            <a:ext uri="{FF2B5EF4-FFF2-40B4-BE49-F238E27FC236}">
              <a16:creationId xmlns:a16="http://schemas.microsoft.com/office/drawing/2014/main" id="{56F0D1C2-909E-4130-B509-B3892E8D7DB0}"/>
            </a:ext>
          </a:extLst>
        </xdr:cNvPr>
        <xdr:cNvSpPr txBox="1"/>
      </xdr:nvSpPr>
      <xdr:spPr>
        <a:xfrm>
          <a:off x="13742044"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525" name="n_2mainValue【試験研究機関】&#10;有形固定資産減価償却率">
          <a:extLst>
            <a:ext uri="{FF2B5EF4-FFF2-40B4-BE49-F238E27FC236}">
              <a16:creationId xmlns:a16="http://schemas.microsoft.com/office/drawing/2014/main" id="{85140D08-42CD-4A30-BA09-E596ED4214EA}"/>
            </a:ext>
          </a:extLst>
        </xdr:cNvPr>
        <xdr:cNvSpPr txBox="1"/>
      </xdr:nvSpPr>
      <xdr:spPr>
        <a:xfrm>
          <a:off x="1296099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526" name="n_3mainValue【試験研究機関】&#10;有形固定資産減価償却率">
          <a:extLst>
            <a:ext uri="{FF2B5EF4-FFF2-40B4-BE49-F238E27FC236}">
              <a16:creationId xmlns:a16="http://schemas.microsoft.com/office/drawing/2014/main" id="{16050D8F-155B-45D2-8673-C171FE50C49B}"/>
            </a:ext>
          </a:extLst>
        </xdr:cNvPr>
        <xdr:cNvSpPr txBox="1"/>
      </xdr:nvSpPr>
      <xdr:spPr>
        <a:xfrm>
          <a:off x="1216724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101617</xdr:rowOff>
    </xdr:from>
    <xdr:ext cx="405111" cy="259045"/>
    <xdr:sp macro="" textlink="">
      <xdr:nvSpPr>
        <xdr:cNvPr id="527" name="n_4mainValue【試験研究機関】&#10;有形固定資産減価償却率">
          <a:extLst>
            <a:ext uri="{FF2B5EF4-FFF2-40B4-BE49-F238E27FC236}">
              <a16:creationId xmlns:a16="http://schemas.microsoft.com/office/drawing/2014/main" id="{7FCB6651-9273-4EB8-9F1C-439773564AFF}"/>
            </a:ext>
          </a:extLst>
        </xdr:cNvPr>
        <xdr:cNvSpPr txBox="1"/>
      </xdr:nvSpPr>
      <xdr:spPr>
        <a:xfrm>
          <a:off x="11354444"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a:extLst>
            <a:ext uri="{FF2B5EF4-FFF2-40B4-BE49-F238E27FC236}">
              <a16:creationId xmlns:a16="http://schemas.microsoft.com/office/drawing/2014/main" id="{07C4685D-9CC7-4D54-ABF2-FDC0BD5843ED}"/>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29" name="正方形/長方形 528">
          <a:extLst>
            <a:ext uri="{FF2B5EF4-FFF2-40B4-BE49-F238E27FC236}">
              <a16:creationId xmlns:a16="http://schemas.microsoft.com/office/drawing/2014/main" id="{06CC1BA7-06FE-4594-AA1A-2AD0EEED4333}"/>
            </a:ext>
          </a:extLst>
        </xdr:cNvPr>
        <xdr:cNvSpPr/>
      </xdr:nvSpPr>
      <xdr:spPr>
        <a:xfrm>
          <a:off x="169291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0" name="正方形/長方形 529">
          <a:extLst>
            <a:ext uri="{FF2B5EF4-FFF2-40B4-BE49-F238E27FC236}">
              <a16:creationId xmlns:a16="http://schemas.microsoft.com/office/drawing/2014/main" id="{CE80608F-BFDF-475D-9BC4-32B5E2BD6D3E}"/>
            </a:ext>
          </a:extLst>
        </xdr:cNvPr>
        <xdr:cNvSpPr/>
      </xdr:nvSpPr>
      <xdr:spPr>
        <a:xfrm>
          <a:off x="169291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1" name="正方形/長方形 530">
          <a:extLst>
            <a:ext uri="{FF2B5EF4-FFF2-40B4-BE49-F238E27FC236}">
              <a16:creationId xmlns:a16="http://schemas.microsoft.com/office/drawing/2014/main" id="{7DE458CB-0853-428D-AE4A-FE153EB1776C}"/>
            </a:ext>
          </a:extLst>
        </xdr:cNvPr>
        <xdr:cNvSpPr/>
      </xdr:nvSpPr>
      <xdr:spPr>
        <a:xfrm>
          <a:off x="184086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2" name="正方形/長方形 531">
          <a:extLst>
            <a:ext uri="{FF2B5EF4-FFF2-40B4-BE49-F238E27FC236}">
              <a16:creationId xmlns:a16="http://schemas.microsoft.com/office/drawing/2014/main" id="{67B4A236-2347-47A9-9C96-14CF754F6F83}"/>
            </a:ext>
          </a:extLst>
        </xdr:cNvPr>
        <xdr:cNvSpPr/>
      </xdr:nvSpPr>
      <xdr:spPr>
        <a:xfrm>
          <a:off x="184086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873CB821-E0DA-4626-A714-C975F4E1FE73}"/>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677B0445-F518-431E-83D7-1FE99764A2A8}"/>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757D869A-B87F-4BE9-A363-A5F44F776EE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6" name="直線コネクタ 535">
          <a:extLst>
            <a:ext uri="{FF2B5EF4-FFF2-40B4-BE49-F238E27FC236}">
              <a16:creationId xmlns:a16="http://schemas.microsoft.com/office/drawing/2014/main" id="{0006F7F1-651B-409D-BC8D-E6175279068E}"/>
            </a:ext>
          </a:extLst>
        </xdr:cNvPr>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7" name="テキスト ボックス 536">
          <a:extLst>
            <a:ext uri="{FF2B5EF4-FFF2-40B4-BE49-F238E27FC236}">
              <a16:creationId xmlns:a16="http://schemas.microsoft.com/office/drawing/2014/main" id="{4D4403A9-9C8D-4169-9D63-21FC1269AA06}"/>
            </a:ext>
          </a:extLst>
        </xdr:cNvPr>
        <xdr:cNvSpPr txBox="1"/>
      </xdr:nvSpPr>
      <xdr:spPr>
        <a:xfrm>
          <a:off x="160491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8" name="直線コネクタ 537">
          <a:extLst>
            <a:ext uri="{FF2B5EF4-FFF2-40B4-BE49-F238E27FC236}">
              <a16:creationId xmlns:a16="http://schemas.microsoft.com/office/drawing/2014/main" id="{2E1088CB-4CB9-4E19-9D0D-1D6448FF1514}"/>
            </a:ext>
          </a:extLst>
        </xdr:cNvPr>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9" name="テキスト ボックス 538">
          <a:extLst>
            <a:ext uri="{FF2B5EF4-FFF2-40B4-BE49-F238E27FC236}">
              <a16:creationId xmlns:a16="http://schemas.microsoft.com/office/drawing/2014/main" id="{5EEE6036-A3FE-4466-B9B7-1DCA644A6928}"/>
            </a:ext>
          </a:extLst>
        </xdr:cNvPr>
        <xdr:cNvSpPr txBox="1"/>
      </xdr:nvSpPr>
      <xdr:spPr>
        <a:xfrm>
          <a:off x="16049171" y="6576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0" name="直線コネクタ 539">
          <a:extLst>
            <a:ext uri="{FF2B5EF4-FFF2-40B4-BE49-F238E27FC236}">
              <a16:creationId xmlns:a16="http://schemas.microsoft.com/office/drawing/2014/main" id="{94E6EA47-C3CA-4BC4-9711-789D7C01C6A3}"/>
            </a:ext>
          </a:extLst>
        </xdr:cNvPr>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1" name="テキスト ボックス 540">
          <a:extLst>
            <a:ext uri="{FF2B5EF4-FFF2-40B4-BE49-F238E27FC236}">
              <a16:creationId xmlns:a16="http://schemas.microsoft.com/office/drawing/2014/main" id="{9714ECB8-635F-49AC-84A4-7E83E6CBF700}"/>
            </a:ext>
          </a:extLst>
        </xdr:cNvPr>
        <xdr:cNvSpPr txBox="1"/>
      </xdr:nvSpPr>
      <xdr:spPr>
        <a:xfrm>
          <a:off x="16049171" y="6263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2" name="直線コネクタ 541">
          <a:extLst>
            <a:ext uri="{FF2B5EF4-FFF2-40B4-BE49-F238E27FC236}">
              <a16:creationId xmlns:a16="http://schemas.microsoft.com/office/drawing/2014/main" id="{DA7779F3-92C0-432B-847B-ADA2F888B40C}"/>
            </a:ext>
          </a:extLst>
        </xdr:cNvPr>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3" name="テキスト ボックス 542">
          <a:extLst>
            <a:ext uri="{FF2B5EF4-FFF2-40B4-BE49-F238E27FC236}">
              <a16:creationId xmlns:a16="http://schemas.microsoft.com/office/drawing/2014/main" id="{1B479C23-6811-4CA7-879B-0E2F7664D0F0}"/>
            </a:ext>
          </a:extLst>
        </xdr:cNvPr>
        <xdr:cNvSpPr txBox="1"/>
      </xdr:nvSpPr>
      <xdr:spPr>
        <a:xfrm>
          <a:off x="16049171" y="59428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4" name="直線コネクタ 543">
          <a:extLst>
            <a:ext uri="{FF2B5EF4-FFF2-40B4-BE49-F238E27FC236}">
              <a16:creationId xmlns:a16="http://schemas.microsoft.com/office/drawing/2014/main" id="{03E583EC-CD7F-4810-B7FC-06FD673E9FE3}"/>
            </a:ext>
          </a:extLst>
        </xdr:cNvPr>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5" name="テキスト ボックス 544">
          <a:extLst>
            <a:ext uri="{FF2B5EF4-FFF2-40B4-BE49-F238E27FC236}">
              <a16:creationId xmlns:a16="http://schemas.microsoft.com/office/drawing/2014/main" id="{E99587E5-E234-4601-8FFD-4EB08CF701A0}"/>
            </a:ext>
          </a:extLst>
        </xdr:cNvPr>
        <xdr:cNvSpPr txBox="1"/>
      </xdr:nvSpPr>
      <xdr:spPr>
        <a:xfrm>
          <a:off x="16049171" y="56290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6" name="直線コネクタ 545">
          <a:extLst>
            <a:ext uri="{FF2B5EF4-FFF2-40B4-BE49-F238E27FC236}">
              <a16:creationId xmlns:a16="http://schemas.microsoft.com/office/drawing/2014/main" id="{35E17F2D-5558-401D-80A8-4AC78BA41A39}"/>
            </a:ext>
          </a:extLst>
        </xdr:cNvPr>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7" name="テキスト ボックス 546">
          <a:extLst>
            <a:ext uri="{FF2B5EF4-FFF2-40B4-BE49-F238E27FC236}">
              <a16:creationId xmlns:a16="http://schemas.microsoft.com/office/drawing/2014/main" id="{0098CD57-081E-4531-B7DF-645AD364BB7C}"/>
            </a:ext>
          </a:extLst>
        </xdr:cNvPr>
        <xdr:cNvSpPr txBox="1"/>
      </xdr:nvSpPr>
      <xdr:spPr>
        <a:xfrm>
          <a:off x="1604917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F41236CB-0DB6-4CE1-95B6-3B8C91D4D72B}"/>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9" name="テキスト ボックス 548">
          <a:extLst>
            <a:ext uri="{FF2B5EF4-FFF2-40B4-BE49-F238E27FC236}">
              <a16:creationId xmlns:a16="http://schemas.microsoft.com/office/drawing/2014/main" id="{70AF4000-307D-4547-BB32-994ADE3AF742}"/>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試験研究機関】&#10;一人当たり面積グラフ枠">
          <a:extLst>
            <a:ext uri="{FF2B5EF4-FFF2-40B4-BE49-F238E27FC236}">
              <a16:creationId xmlns:a16="http://schemas.microsoft.com/office/drawing/2014/main" id="{26F5FC4E-5F5A-4EA0-B8E3-6DD1B2EBCFFD}"/>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42</xdr:row>
      <xdr:rowOff>10885</xdr:rowOff>
    </xdr:to>
    <xdr:cxnSp macro="">
      <xdr:nvCxnSpPr>
        <xdr:cNvPr id="551" name="直線コネクタ 550">
          <a:extLst>
            <a:ext uri="{FF2B5EF4-FFF2-40B4-BE49-F238E27FC236}">
              <a16:creationId xmlns:a16="http://schemas.microsoft.com/office/drawing/2014/main" id="{FE24F836-9DAF-4B78-8383-577E46040E07}"/>
            </a:ext>
          </a:extLst>
        </xdr:cNvPr>
        <xdr:cNvCxnSpPr/>
      </xdr:nvCxnSpPr>
      <xdr:spPr>
        <a:xfrm flipV="1">
          <a:off x="19949795" y="5581650"/>
          <a:ext cx="1269"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14712</xdr:rowOff>
    </xdr:from>
    <xdr:ext cx="469744" cy="259045"/>
    <xdr:sp macro="" textlink="">
      <xdr:nvSpPr>
        <xdr:cNvPr id="552" name="【試験研究機関】&#10;一人当たり面積最小値テキスト">
          <a:extLst>
            <a:ext uri="{FF2B5EF4-FFF2-40B4-BE49-F238E27FC236}">
              <a16:creationId xmlns:a16="http://schemas.microsoft.com/office/drawing/2014/main" id="{31B9CAE9-590D-4A8F-A990-AB09E364C3BD}"/>
            </a:ext>
          </a:extLst>
        </xdr:cNvPr>
        <xdr:cNvSpPr txBox="1"/>
      </xdr:nvSpPr>
      <xdr:spPr>
        <a:xfrm>
          <a:off x="20002500" y="69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553" name="直線コネクタ 552">
          <a:extLst>
            <a:ext uri="{FF2B5EF4-FFF2-40B4-BE49-F238E27FC236}">
              <a16:creationId xmlns:a16="http://schemas.microsoft.com/office/drawing/2014/main" id="{43194472-2100-47F5-99BD-A95D5B555AE2}"/>
            </a:ext>
          </a:extLst>
        </xdr:cNvPr>
        <xdr:cNvCxnSpPr/>
      </xdr:nvCxnSpPr>
      <xdr:spPr>
        <a:xfrm>
          <a:off x="19881850" y="6945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4" name="【試験研究機関】&#10;一人当たり面積最大値テキスト">
          <a:extLst>
            <a:ext uri="{FF2B5EF4-FFF2-40B4-BE49-F238E27FC236}">
              <a16:creationId xmlns:a16="http://schemas.microsoft.com/office/drawing/2014/main" id="{36860155-07FF-413C-BBE3-F346AD6B97FA}"/>
            </a:ext>
          </a:extLst>
        </xdr:cNvPr>
        <xdr:cNvSpPr txBox="1"/>
      </xdr:nvSpPr>
      <xdr:spPr>
        <a:xfrm>
          <a:off x="20002500" y="53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55" name="直線コネクタ 554">
          <a:extLst>
            <a:ext uri="{FF2B5EF4-FFF2-40B4-BE49-F238E27FC236}">
              <a16:creationId xmlns:a16="http://schemas.microsoft.com/office/drawing/2014/main" id="{12B83C8D-9D15-46E7-A03F-82A670BD6A83}"/>
            </a:ext>
          </a:extLst>
        </xdr:cNvPr>
        <xdr:cNvCxnSpPr/>
      </xdr:nvCxnSpPr>
      <xdr:spPr>
        <a:xfrm>
          <a:off x="19881850" y="5581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69142</xdr:rowOff>
    </xdr:from>
    <xdr:ext cx="469744" cy="259045"/>
    <xdr:sp macro="" textlink="">
      <xdr:nvSpPr>
        <xdr:cNvPr id="556" name="【試験研究機関】&#10;一人当たり面積平均値テキスト">
          <a:extLst>
            <a:ext uri="{FF2B5EF4-FFF2-40B4-BE49-F238E27FC236}">
              <a16:creationId xmlns:a16="http://schemas.microsoft.com/office/drawing/2014/main" id="{FB995331-9C2C-4BB6-B62A-DFCFA711E9A4}"/>
            </a:ext>
          </a:extLst>
        </xdr:cNvPr>
        <xdr:cNvSpPr txBox="1"/>
      </xdr:nvSpPr>
      <xdr:spPr>
        <a:xfrm>
          <a:off x="20002500" y="634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90715</xdr:rowOff>
    </xdr:from>
    <xdr:to>
      <xdr:col>116</xdr:col>
      <xdr:colOff>114300</xdr:colOff>
      <xdr:row>39</xdr:row>
      <xdr:rowOff>20865</xdr:rowOff>
    </xdr:to>
    <xdr:sp macro="" textlink="">
      <xdr:nvSpPr>
        <xdr:cNvPr id="557" name="フローチャート: 判断 556">
          <a:extLst>
            <a:ext uri="{FF2B5EF4-FFF2-40B4-BE49-F238E27FC236}">
              <a16:creationId xmlns:a16="http://schemas.microsoft.com/office/drawing/2014/main" id="{8EF5E6B0-C680-4FCB-AF66-F15359B8F3A4}"/>
            </a:ext>
          </a:extLst>
        </xdr:cNvPr>
        <xdr:cNvSpPr/>
      </xdr:nvSpPr>
      <xdr:spPr>
        <a:xfrm>
          <a:off x="19900900" y="6364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58" name="フローチャート: 判断 557">
          <a:extLst>
            <a:ext uri="{FF2B5EF4-FFF2-40B4-BE49-F238E27FC236}">
              <a16:creationId xmlns:a16="http://schemas.microsoft.com/office/drawing/2014/main" id="{7BF8177C-7A0E-48CF-98DE-A84B2E7E2BBC}"/>
            </a:ext>
          </a:extLst>
        </xdr:cNvPr>
        <xdr:cNvSpPr/>
      </xdr:nvSpPr>
      <xdr:spPr>
        <a:xfrm>
          <a:off x="19157950" y="629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164193</xdr:rowOff>
    </xdr:from>
    <xdr:to>
      <xdr:col>107</xdr:col>
      <xdr:colOff>101600</xdr:colOff>
      <xdr:row>38</xdr:row>
      <xdr:rowOff>94343</xdr:rowOff>
    </xdr:to>
    <xdr:sp macro="" textlink="">
      <xdr:nvSpPr>
        <xdr:cNvPr id="559" name="フローチャート: 判断 558">
          <a:extLst>
            <a:ext uri="{FF2B5EF4-FFF2-40B4-BE49-F238E27FC236}">
              <a16:creationId xmlns:a16="http://schemas.microsoft.com/office/drawing/2014/main" id="{F50D3D7C-B03A-421E-8620-F140057AFBB6}"/>
            </a:ext>
          </a:extLst>
        </xdr:cNvPr>
        <xdr:cNvSpPr/>
      </xdr:nvSpPr>
      <xdr:spPr>
        <a:xfrm>
          <a:off x="18345150" y="62728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9072</xdr:rowOff>
    </xdr:from>
    <xdr:to>
      <xdr:col>102</xdr:col>
      <xdr:colOff>165100</xdr:colOff>
      <xdr:row>38</xdr:row>
      <xdr:rowOff>110672</xdr:rowOff>
    </xdr:to>
    <xdr:sp macro="" textlink="">
      <xdr:nvSpPr>
        <xdr:cNvPr id="560" name="フローチャート: 判断 559">
          <a:extLst>
            <a:ext uri="{FF2B5EF4-FFF2-40B4-BE49-F238E27FC236}">
              <a16:creationId xmlns:a16="http://schemas.microsoft.com/office/drawing/2014/main" id="{1BB7395D-C981-44FE-8FB2-49FBBF5A26DA}"/>
            </a:ext>
          </a:extLst>
        </xdr:cNvPr>
        <xdr:cNvSpPr/>
      </xdr:nvSpPr>
      <xdr:spPr>
        <a:xfrm>
          <a:off x="17551400" y="62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131536</xdr:rowOff>
    </xdr:from>
    <xdr:to>
      <xdr:col>98</xdr:col>
      <xdr:colOff>38100</xdr:colOff>
      <xdr:row>38</xdr:row>
      <xdr:rowOff>61686</xdr:rowOff>
    </xdr:to>
    <xdr:sp macro="" textlink="">
      <xdr:nvSpPr>
        <xdr:cNvPr id="561" name="フローチャート: 判断 560">
          <a:extLst>
            <a:ext uri="{FF2B5EF4-FFF2-40B4-BE49-F238E27FC236}">
              <a16:creationId xmlns:a16="http://schemas.microsoft.com/office/drawing/2014/main" id="{7D956FA0-20B8-4CA1-8B87-D4204566E373}"/>
            </a:ext>
          </a:extLst>
        </xdr:cNvPr>
        <xdr:cNvSpPr/>
      </xdr:nvSpPr>
      <xdr:spPr>
        <a:xfrm>
          <a:off x="16757650" y="62402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774E0C20-FDB0-43FE-ACF2-2A3CF6F1B988}"/>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32A27046-2E1F-4F53-AF08-BD8A5B6AC162}"/>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93820935-CB0F-496F-A941-ED1DCBDE53C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F0E38718-695E-44FC-9A6F-A5C48F649277}"/>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2D76CB19-BB62-4755-BBD8-7F2A721F5B61}"/>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907</xdr:rowOff>
    </xdr:from>
    <xdr:to>
      <xdr:col>116</xdr:col>
      <xdr:colOff>114300</xdr:colOff>
      <xdr:row>35</xdr:row>
      <xdr:rowOff>102507</xdr:rowOff>
    </xdr:to>
    <xdr:sp macro="" textlink="">
      <xdr:nvSpPr>
        <xdr:cNvPr id="567" name="楕円 566">
          <a:extLst>
            <a:ext uri="{FF2B5EF4-FFF2-40B4-BE49-F238E27FC236}">
              <a16:creationId xmlns:a16="http://schemas.microsoft.com/office/drawing/2014/main" id="{699221D0-7BEB-4EC2-A22F-77FD7DDFED9C}"/>
            </a:ext>
          </a:extLst>
        </xdr:cNvPr>
        <xdr:cNvSpPr/>
      </xdr:nvSpPr>
      <xdr:spPr>
        <a:xfrm>
          <a:off x="199009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23784</xdr:rowOff>
    </xdr:from>
    <xdr:ext cx="469744" cy="259045"/>
    <xdr:sp macro="" textlink="">
      <xdr:nvSpPr>
        <xdr:cNvPr id="568" name="【試験研究機関】&#10;一人当たり面積該当値テキスト">
          <a:extLst>
            <a:ext uri="{FF2B5EF4-FFF2-40B4-BE49-F238E27FC236}">
              <a16:creationId xmlns:a16="http://schemas.microsoft.com/office/drawing/2014/main" id="{12B19B1F-B5A8-4887-90F5-9E85F5BCF27C}"/>
            </a:ext>
          </a:extLst>
        </xdr:cNvPr>
        <xdr:cNvSpPr txBox="1"/>
      </xdr:nvSpPr>
      <xdr:spPr>
        <a:xfrm>
          <a:off x="20002500" y="563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907</xdr:rowOff>
    </xdr:from>
    <xdr:to>
      <xdr:col>112</xdr:col>
      <xdr:colOff>38100</xdr:colOff>
      <xdr:row>35</xdr:row>
      <xdr:rowOff>102507</xdr:rowOff>
    </xdr:to>
    <xdr:sp macro="" textlink="">
      <xdr:nvSpPr>
        <xdr:cNvPr id="569" name="楕円 568">
          <a:extLst>
            <a:ext uri="{FF2B5EF4-FFF2-40B4-BE49-F238E27FC236}">
              <a16:creationId xmlns:a16="http://schemas.microsoft.com/office/drawing/2014/main" id="{0F090323-BD16-4BD2-BCDA-43BB9192A7D4}"/>
            </a:ext>
          </a:extLst>
        </xdr:cNvPr>
        <xdr:cNvSpPr/>
      </xdr:nvSpPr>
      <xdr:spPr>
        <a:xfrm>
          <a:off x="19157950" y="5779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51707</xdr:rowOff>
    </xdr:from>
    <xdr:to>
      <xdr:col>116</xdr:col>
      <xdr:colOff>63500</xdr:colOff>
      <xdr:row>35</xdr:row>
      <xdr:rowOff>51707</xdr:rowOff>
    </xdr:to>
    <xdr:cxnSp macro="">
      <xdr:nvCxnSpPr>
        <xdr:cNvPr id="570" name="直線コネクタ 569">
          <a:extLst>
            <a:ext uri="{FF2B5EF4-FFF2-40B4-BE49-F238E27FC236}">
              <a16:creationId xmlns:a16="http://schemas.microsoft.com/office/drawing/2014/main" id="{E020F0F1-ABB6-4A77-A3A0-A2DAD948F7D0}"/>
            </a:ext>
          </a:extLst>
        </xdr:cNvPr>
        <xdr:cNvCxnSpPr/>
      </xdr:nvCxnSpPr>
      <xdr:spPr>
        <a:xfrm>
          <a:off x="19202400" y="583020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33564</xdr:rowOff>
    </xdr:from>
    <xdr:to>
      <xdr:col>107</xdr:col>
      <xdr:colOff>101600</xdr:colOff>
      <xdr:row>35</xdr:row>
      <xdr:rowOff>135164</xdr:rowOff>
    </xdr:to>
    <xdr:sp macro="" textlink="">
      <xdr:nvSpPr>
        <xdr:cNvPr id="571" name="楕円 570">
          <a:extLst>
            <a:ext uri="{FF2B5EF4-FFF2-40B4-BE49-F238E27FC236}">
              <a16:creationId xmlns:a16="http://schemas.microsoft.com/office/drawing/2014/main" id="{EA85297B-B814-45C0-9344-193A62D3607F}"/>
            </a:ext>
          </a:extLst>
        </xdr:cNvPr>
        <xdr:cNvSpPr/>
      </xdr:nvSpPr>
      <xdr:spPr>
        <a:xfrm>
          <a:off x="1834515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51707</xdr:rowOff>
    </xdr:from>
    <xdr:to>
      <xdr:col>111</xdr:col>
      <xdr:colOff>177800</xdr:colOff>
      <xdr:row>35</xdr:row>
      <xdr:rowOff>84364</xdr:rowOff>
    </xdr:to>
    <xdr:cxnSp macro="">
      <xdr:nvCxnSpPr>
        <xdr:cNvPr id="572" name="直線コネクタ 571">
          <a:extLst>
            <a:ext uri="{FF2B5EF4-FFF2-40B4-BE49-F238E27FC236}">
              <a16:creationId xmlns:a16="http://schemas.microsoft.com/office/drawing/2014/main" id="{48031AF0-96A6-42D6-A571-A98F65452874}"/>
            </a:ext>
          </a:extLst>
        </xdr:cNvPr>
        <xdr:cNvCxnSpPr/>
      </xdr:nvCxnSpPr>
      <xdr:spPr>
        <a:xfrm flipV="1">
          <a:off x="18395950" y="583020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49893</xdr:rowOff>
    </xdr:from>
    <xdr:to>
      <xdr:col>102</xdr:col>
      <xdr:colOff>165100</xdr:colOff>
      <xdr:row>35</xdr:row>
      <xdr:rowOff>151493</xdr:rowOff>
    </xdr:to>
    <xdr:sp macro="" textlink="">
      <xdr:nvSpPr>
        <xdr:cNvPr id="573" name="楕円 572">
          <a:extLst>
            <a:ext uri="{FF2B5EF4-FFF2-40B4-BE49-F238E27FC236}">
              <a16:creationId xmlns:a16="http://schemas.microsoft.com/office/drawing/2014/main" id="{7D77C398-156B-4769-971B-76B7E1B14296}"/>
            </a:ext>
          </a:extLst>
        </xdr:cNvPr>
        <xdr:cNvSpPr/>
      </xdr:nvSpPr>
      <xdr:spPr>
        <a:xfrm>
          <a:off x="175514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84364</xdr:rowOff>
    </xdr:from>
    <xdr:to>
      <xdr:col>107</xdr:col>
      <xdr:colOff>50800</xdr:colOff>
      <xdr:row>35</xdr:row>
      <xdr:rowOff>100693</xdr:rowOff>
    </xdr:to>
    <xdr:cxnSp macro="">
      <xdr:nvCxnSpPr>
        <xdr:cNvPr id="574" name="直線コネクタ 573">
          <a:extLst>
            <a:ext uri="{FF2B5EF4-FFF2-40B4-BE49-F238E27FC236}">
              <a16:creationId xmlns:a16="http://schemas.microsoft.com/office/drawing/2014/main" id="{AF553941-93FB-4EEB-BF99-32BBE6A192A0}"/>
            </a:ext>
          </a:extLst>
        </xdr:cNvPr>
        <xdr:cNvCxnSpPr/>
      </xdr:nvCxnSpPr>
      <xdr:spPr>
        <a:xfrm flipV="1">
          <a:off x="17602200" y="5862864"/>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49893</xdr:rowOff>
    </xdr:from>
    <xdr:to>
      <xdr:col>98</xdr:col>
      <xdr:colOff>38100</xdr:colOff>
      <xdr:row>35</xdr:row>
      <xdr:rowOff>151493</xdr:rowOff>
    </xdr:to>
    <xdr:sp macro="" textlink="">
      <xdr:nvSpPr>
        <xdr:cNvPr id="575" name="楕円 574">
          <a:extLst>
            <a:ext uri="{FF2B5EF4-FFF2-40B4-BE49-F238E27FC236}">
              <a16:creationId xmlns:a16="http://schemas.microsoft.com/office/drawing/2014/main" id="{D4DBB3F2-C584-4F70-AF33-C18EBE8820AB}"/>
            </a:ext>
          </a:extLst>
        </xdr:cNvPr>
        <xdr:cNvSpPr/>
      </xdr:nvSpPr>
      <xdr:spPr>
        <a:xfrm>
          <a:off x="16757650" y="58283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100693</xdr:rowOff>
    </xdr:from>
    <xdr:to>
      <xdr:col>102</xdr:col>
      <xdr:colOff>114300</xdr:colOff>
      <xdr:row>35</xdr:row>
      <xdr:rowOff>100693</xdr:rowOff>
    </xdr:to>
    <xdr:cxnSp macro="">
      <xdr:nvCxnSpPr>
        <xdr:cNvPr id="576" name="直線コネクタ 575">
          <a:extLst>
            <a:ext uri="{FF2B5EF4-FFF2-40B4-BE49-F238E27FC236}">
              <a16:creationId xmlns:a16="http://schemas.microsoft.com/office/drawing/2014/main" id="{9B1FD576-1A67-496D-93FC-848FA5B86B0F}"/>
            </a:ext>
          </a:extLst>
        </xdr:cNvPr>
        <xdr:cNvCxnSpPr/>
      </xdr:nvCxnSpPr>
      <xdr:spPr>
        <a:xfrm>
          <a:off x="16802100" y="58791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577" name="n_1aveValue【試験研究機関】&#10;一人当たり面積">
          <a:extLst>
            <a:ext uri="{FF2B5EF4-FFF2-40B4-BE49-F238E27FC236}">
              <a16:creationId xmlns:a16="http://schemas.microsoft.com/office/drawing/2014/main" id="{B3E7E2AB-985B-4009-A0FA-8EAF1B70E68F}"/>
            </a:ext>
          </a:extLst>
        </xdr:cNvPr>
        <xdr:cNvSpPr txBox="1"/>
      </xdr:nvSpPr>
      <xdr:spPr>
        <a:xfrm>
          <a:off x="189802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85470</xdr:rowOff>
    </xdr:from>
    <xdr:ext cx="469744" cy="259045"/>
    <xdr:sp macro="" textlink="">
      <xdr:nvSpPr>
        <xdr:cNvPr id="578" name="n_2aveValue【試験研究機関】&#10;一人当たり面積">
          <a:extLst>
            <a:ext uri="{FF2B5EF4-FFF2-40B4-BE49-F238E27FC236}">
              <a16:creationId xmlns:a16="http://schemas.microsoft.com/office/drawing/2014/main" id="{BFDE5BD0-145C-415B-8093-62F2035008A6}"/>
            </a:ext>
          </a:extLst>
        </xdr:cNvPr>
        <xdr:cNvSpPr txBox="1"/>
      </xdr:nvSpPr>
      <xdr:spPr>
        <a:xfrm>
          <a:off x="18180127" y="635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101799</xdr:rowOff>
    </xdr:from>
    <xdr:ext cx="469744" cy="259045"/>
    <xdr:sp macro="" textlink="">
      <xdr:nvSpPr>
        <xdr:cNvPr id="579" name="n_3aveValue【試験研究機関】&#10;一人当たり面積">
          <a:extLst>
            <a:ext uri="{FF2B5EF4-FFF2-40B4-BE49-F238E27FC236}">
              <a16:creationId xmlns:a16="http://schemas.microsoft.com/office/drawing/2014/main" id="{30237C79-1E3B-4F6B-901B-4A387FAB8A35}"/>
            </a:ext>
          </a:extLst>
        </xdr:cNvPr>
        <xdr:cNvSpPr txBox="1"/>
      </xdr:nvSpPr>
      <xdr:spPr>
        <a:xfrm>
          <a:off x="1738637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52812</xdr:rowOff>
    </xdr:from>
    <xdr:ext cx="469744" cy="259045"/>
    <xdr:sp macro="" textlink="">
      <xdr:nvSpPr>
        <xdr:cNvPr id="580" name="n_4aveValue【試験研究機関】&#10;一人当たり面積">
          <a:extLst>
            <a:ext uri="{FF2B5EF4-FFF2-40B4-BE49-F238E27FC236}">
              <a16:creationId xmlns:a16="http://schemas.microsoft.com/office/drawing/2014/main" id="{3C4EFC8F-74AB-4941-A521-C04B65EABE98}"/>
            </a:ext>
          </a:extLst>
        </xdr:cNvPr>
        <xdr:cNvSpPr txBox="1"/>
      </xdr:nvSpPr>
      <xdr:spPr>
        <a:xfrm>
          <a:off x="16592627" y="632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119034</xdr:rowOff>
    </xdr:from>
    <xdr:ext cx="469744" cy="259045"/>
    <xdr:sp macro="" textlink="">
      <xdr:nvSpPr>
        <xdr:cNvPr id="581" name="n_1mainValue【試験研究機関】&#10;一人当たり面積">
          <a:extLst>
            <a:ext uri="{FF2B5EF4-FFF2-40B4-BE49-F238E27FC236}">
              <a16:creationId xmlns:a16="http://schemas.microsoft.com/office/drawing/2014/main" id="{01D6893A-841F-4690-8659-F402D7CBCB77}"/>
            </a:ext>
          </a:extLst>
        </xdr:cNvPr>
        <xdr:cNvSpPr txBox="1"/>
      </xdr:nvSpPr>
      <xdr:spPr>
        <a:xfrm>
          <a:off x="18980227" y="55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151691</xdr:rowOff>
    </xdr:from>
    <xdr:ext cx="469744" cy="259045"/>
    <xdr:sp macro="" textlink="">
      <xdr:nvSpPr>
        <xdr:cNvPr id="582" name="n_2mainValue【試験研究機関】&#10;一人当たり面積">
          <a:extLst>
            <a:ext uri="{FF2B5EF4-FFF2-40B4-BE49-F238E27FC236}">
              <a16:creationId xmlns:a16="http://schemas.microsoft.com/office/drawing/2014/main" id="{03EB26CB-CF4A-438F-ABAA-AC4B22D42965}"/>
            </a:ext>
          </a:extLst>
        </xdr:cNvPr>
        <xdr:cNvSpPr txBox="1"/>
      </xdr:nvSpPr>
      <xdr:spPr>
        <a:xfrm>
          <a:off x="18180127" y="55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168020</xdr:rowOff>
    </xdr:from>
    <xdr:ext cx="469744" cy="259045"/>
    <xdr:sp macro="" textlink="">
      <xdr:nvSpPr>
        <xdr:cNvPr id="583" name="n_3mainValue【試験研究機関】&#10;一人当たり面積">
          <a:extLst>
            <a:ext uri="{FF2B5EF4-FFF2-40B4-BE49-F238E27FC236}">
              <a16:creationId xmlns:a16="http://schemas.microsoft.com/office/drawing/2014/main" id="{6720952D-7D55-4681-BF41-F419F188B3B8}"/>
            </a:ext>
          </a:extLst>
        </xdr:cNvPr>
        <xdr:cNvSpPr txBox="1"/>
      </xdr:nvSpPr>
      <xdr:spPr>
        <a:xfrm>
          <a:off x="17386377" y="56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168020</xdr:rowOff>
    </xdr:from>
    <xdr:ext cx="469744" cy="259045"/>
    <xdr:sp macro="" textlink="">
      <xdr:nvSpPr>
        <xdr:cNvPr id="584" name="n_4mainValue【試験研究機関】&#10;一人当たり面積">
          <a:extLst>
            <a:ext uri="{FF2B5EF4-FFF2-40B4-BE49-F238E27FC236}">
              <a16:creationId xmlns:a16="http://schemas.microsoft.com/office/drawing/2014/main" id="{CAA29A1F-BE68-470E-9D96-51A27F84FFC5}"/>
            </a:ext>
          </a:extLst>
        </xdr:cNvPr>
        <xdr:cNvSpPr txBox="1"/>
      </xdr:nvSpPr>
      <xdr:spPr>
        <a:xfrm>
          <a:off x="16592627" y="56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a:extLst>
            <a:ext uri="{FF2B5EF4-FFF2-40B4-BE49-F238E27FC236}">
              <a16:creationId xmlns:a16="http://schemas.microsoft.com/office/drawing/2014/main" id="{D18863E2-9C54-4815-A60A-99D9D37049BE}"/>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6" name="正方形/長方形 585">
          <a:extLst>
            <a:ext uri="{FF2B5EF4-FFF2-40B4-BE49-F238E27FC236}">
              <a16:creationId xmlns:a16="http://schemas.microsoft.com/office/drawing/2014/main" id="{0C44FF2F-FCB6-4D9C-864F-DB5513D6FA76}"/>
            </a:ext>
          </a:extLst>
        </xdr:cNvPr>
        <xdr:cNvSpPr/>
      </xdr:nvSpPr>
      <xdr:spPr>
        <a:xfrm>
          <a:off x="11658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7" name="正方形/長方形 586">
          <a:extLst>
            <a:ext uri="{FF2B5EF4-FFF2-40B4-BE49-F238E27FC236}">
              <a16:creationId xmlns:a16="http://schemas.microsoft.com/office/drawing/2014/main" id="{507D39FA-F2ED-45C0-8763-0B5822074F47}"/>
            </a:ext>
          </a:extLst>
        </xdr:cNvPr>
        <xdr:cNvSpPr/>
      </xdr:nvSpPr>
      <xdr:spPr>
        <a:xfrm>
          <a:off x="11658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8" name="正方形/長方形 587">
          <a:extLst>
            <a:ext uri="{FF2B5EF4-FFF2-40B4-BE49-F238E27FC236}">
              <a16:creationId xmlns:a16="http://schemas.microsoft.com/office/drawing/2014/main" id="{9FB13DBB-A6CD-416E-AAC2-F192EAF49F28}"/>
            </a:ext>
          </a:extLst>
        </xdr:cNvPr>
        <xdr:cNvSpPr/>
      </xdr:nvSpPr>
      <xdr:spPr>
        <a:xfrm>
          <a:off x="13157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9" name="正方形/長方形 588">
          <a:extLst>
            <a:ext uri="{FF2B5EF4-FFF2-40B4-BE49-F238E27FC236}">
              <a16:creationId xmlns:a16="http://schemas.microsoft.com/office/drawing/2014/main" id="{883C15B3-A192-4446-A76A-9038C1CA7162}"/>
            </a:ext>
          </a:extLst>
        </xdr:cNvPr>
        <xdr:cNvSpPr/>
      </xdr:nvSpPr>
      <xdr:spPr>
        <a:xfrm>
          <a:off x="13157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a:extLst>
            <a:ext uri="{FF2B5EF4-FFF2-40B4-BE49-F238E27FC236}">
              <a16:creationId xmlns:a16="http://schemas.microsoft.com/office/drawing/2014/main" id="{95560A22-6237-4913-85F4-C6103962DABF}"/>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a:extLst>
            <a:ext uri="{FF2B5EF4-FFF2-40B4-BE49-F238E27FC236}">
              <a16:creationId xmlns:a16="http://schemas.microsoft.com/office/drawing/2014/main" id="{9AB478BF-0AEB-44C0-9F91-2C94E20F8227}"/>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a:extLst>
            <a:ext uri="{FF2B5EF4-FFF2-40B4-BE49-F238E27FC236}">
              <a16:creationId xmlns:a16="http://schemas.microsoft.com/office/drawing/2014/main" id="{855CD894-7783-497D-99CD-0EDE6FBBE9B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3" name="テキスト ボックス 592">
          <a:extLst>
            <a:ext uri="{FF2B5EF4-FFF2-40B4-BE49-F238E27FC236}">
              <a16:creationId xmlns:a16="http://schemas.microsoft.com/office/drawing/2014/main" id="{1A8CF8B4-F147-4349-B0FC-F7E5C10258ED}"/>
            </a:ext>
          </a:extLst>
        </xdr:cNvPr>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4" name="直線コネクタ 593">
          <a:extLst>
            <a:ext uri="{FF2B5EF4-FFF2-40B4-BE49-F238E27FC236}">
              <a16:creationId xmlns:a16="http://schemas.microsoft.com/office/drawing/2014/main" id="{E5732B94-059E-48E5-B369-851B9CD106DE}"/>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5" name="テキスト ボックス 594">
          <a:extLst>
            <a:ext uri="{FF2B5EF4-FFF2-40B4-BE49-F238E27FC236}">
              <a16:creationId xmlns:a16="http://schemas.microsoft.com/office/drawing/2014/main" id="{88C98CA8-1C8E-493D-8B1B-269A25D233C1}"/>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6" name="直線コネクタ 595">
          <a:extLst>
            <a:ext uri="{FF2B5EF4-FFF2-40B4-BE49-F238E27FC236}">
              <a16:creationId xmlns:a16="http://schemas.microsoft.com/office/drawing/2014/main" id="{B4805170-DE65-48F6-AD51-74CCD9FE2D72}"/>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7" name="テキスト ボックス 596">
          <a:extLst>
            <a:ext uri="{FF2B5EF4-FFF2-40B4-BE49-F238E27FC236}">
              <a16:creationId xmlns:a16="http://schemas.microsoft.com/office/drawing/2014/main" id="{11E5C8E6-ABEE-45EB-B842-69D5BAA0AD8C}"/>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8" name="直線コネクタ 597">
          <a:extLst>
            <a:ext uri="{FF2B5EF4-FFF2-40B4-BE49-F238E27FC236}">
              <a16:creationId xmlns:a16="http://schemas.microsoft.com/office/drawing/2014/main" id="{8D26CF40-C814-4AD9-9A3C-77F57BCB8622}"/>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9" name="テキスト ボックス 598">
          <a:extLst>
            <a:ext uri="{FF2B5EF4-FFF2-40B4-BE49-F238E27FC236}">
              <a16:creationId xmlns:a16="http://schemas.microsoft.com/office/drawing/2014/main" id="{B37738E6-C4F7-4892-99CB-01AD63AA6C1E}"/>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0" name="直線コネクタ 599">
          <a:extLst>
            <a:ext uri="{FF2B5EF4-FFF2-40B4-BE49-F238E27FC236}">
              <a16:creationId xmlns:a16="http://schemas.microsoft.com/office/drawing/2014/main" id="{7B40D96D-1EB8-4425-BAAC-E6DE7792F7A9}"/>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1" name="テキスト ボックス 600">
          <a:extLst>
            <a:ext uri="{FF2B5EF4-FFF2-40B4-BE49-F238E27FC236}">
              <a16:creationId xmlns:a16="http://schemas.microsoft.com/office/drawing/2014/main" id="{A8F30D22-264F-4C8A-A479-BB6F14D2F4E4}"/>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2" name="直線コネクタ 601">
          <a:extLst>
            <a:ext uri="{FF2B5EF4-FFF2-40B4-BE49-F238E27FC236}">
              <a16:creationId xmlns:a16="http://schemas.microsoft.com/office/drawing/2014/main" id="{D5EBFCC6-29CA-4E64-8B10-483F7384B0AA}"/>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3" name="テキスト ボックス 602">
          <a:extLst>
            <a:ext uri="{FF2B5EF4-FFF2-40B4-BE49-F238E27FC236}">
              <a16:creationId xmlns:a16="http://schemas.microsoft.com/office/drawing/2014/main" id="{E48E2E54-07C2-48EB-88BE-7E24011D99E9}"/>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4" name="直線コネクタ 603">
          <a:extLst>
            <a:ext uri="{FF2B5EF4-FFF2-40B4-BE49-F238E27FC236}">
              <a16:creationId xmlns:a16="http://schemas.microsoft.com/office/drawing/2014/main" id="{183486AF-85BE-49FA-B4AD-C3C6403D05AC}"/>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5" name="テキスト ボックス 604">
          <a:extLst>
            <a:ext uri="{FF2B5EF4-FFF2-40B4-BE49-F238E27FC236}">
              <a16:creationId xmlns:a16="http://schemas.microsoft.com/office/drawing/2014/main" id="{CE651217-F777-4EAD-A8A7-B27C00C69F48}"/>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5DEB8092-EB10-481E-BFFA-D790C9A85B7E}"/>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4A37F391-547A-4310-B192-22FB670AADA2}"/>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警察施設】&#10;有形固定資産減価償却率グラフ枠">
          <a:extLst>
            <a:ext uri="{FF2B5EF4-FFF2-40B4-BE49-F238E27FC236}">
              <a16:creationId xmlns:a16="http://schemas.microsoft.com/office/drawing/2014/main" id="{EBDB9426-ED51-481C-A56A-00281CDA00A5}"/>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122465</xdr:rowOff>
    </xdr:from>
    <xdr:to>
      <xdr:col>85</xdr:col>
      <xdr:colOff>126364</xdr:colOff>
      <xdr:row>64</xdr:row>
      <xdr:rowOff>29391</xdr:rowOff>
    </xdr:to>
    <xdr:cxnSp macro="">
      <xdr:nvCxnSpPr>
        <xdr:cNvPr id="609" name="直線コネクタ 608">
          <a:extLst>
            <a:ext uri="{FF2B5EF4-FFF2-40B4-BE49-F238E27FC236}">
              <a16:creationId xmlns:a16="http://schemas.microsoft.com/office/drawing/2014/main" id="{A021984F-E401-4E18-A973-ED60F0DF5610}"/>
            </a:ext>
          </a:extLst>
        </xdr:cNvPr>
        <xdr:cNvCxnSpPr/>
      </xdr:nvCxnSpPr>
      <xdr:spPr>
        <a:xfrm flipV="1">
          <a:off x="14698345" y="9202965"/>
          <a:ext cx="1269"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33218</xdr:rowOff>
    </xdr:from>
    <xdr:ext cx="405111" cy="259045"/>
    <xdr:sp macro="" textlink="">
      <xdr:nvSpPr>
        <xdr:cNvPr id="610" name="【警察施設】&#10;有形固定資産減価償却率最小値テキスト">
          <a:extLst>
            <a:ext uri="{FF2B5EF4-FFF2-40B4-BE49-F238E27FC236}">
              <a16:creationId xmlns:a16="http://schemas.microsoft.com/office/drawing/2014/main" id="{EDAE4827-AE15-4D45-8C7B-7B6E9C123721}"/>
            </a:ext>
          </a:extLst>
        </xdr:cNvPr>
        <xdr:cNvSpPr txBox="1"/>
      </xdr:nvSpPr>
      <xdr:spPr>
        <a:xfrm>
          <a:off x="14744700" y="1059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611" name="直線コネクタ 610">
          <a:extLst>
            <a:ext uri="{FF2B5EF4-FFF2-40B4-BE49-F238E27FC236}">
              <a16:creationId xmlns:a16="http://schemas.microsoft.com/office/drawing/2014/main" id="{F2DA6B6B-88E8-4D7F-B2FE-BE540A00376D}"/>
            </a:ext>
          </a:extLst>
        </xdr:cNvPr>
        <xdr:cNvCxnSpPr/>
      </xdr:nvCxnSpPr>
      <xdr:spPr>
        <a:xfrm>
          <a:off x="14611350" y="105957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69142</xdr:rowOff>
    </xdr:from>
    <xdr:ext cx="405111" cy="259045"/>
    <xdr:sp macro="" textlink="">
      <xdr:nvSpPr>
        <xdr:cNvPr id="612" name="【警察施設】&#10;有形固定資産減価償却率最大値テキスト">
          <a:extLst>
            <a:ext uri="{FF2B5EF4-FFF2-40B4-BE49-F238E27FC236}">
              <a16:creationId xmlns:a16="http://schemas.microsoft.com/office/drawing/2014/main" id="{F1DAD650-01E5-4F5F-A38A-454611711075}"/>
            </a:ext>
          </a:extLst>
        </xdr:cNvPr>
        <xdr:cNvSpPr txBox="1"/>
      </xdr:nvSpPr>
      <xdr:spPr>
        <a:xfrm>
          <a:off x="14744700" y="898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122465</xdr:rowOff>
    </xdr:from>
    <xdr:to>
      <xdr:col>86</xdr:col>
      <xdr:colOff>25400</xdr:colOff>
      <xdr:row>55</xdr:row>
      <xdr:rowOff>122465</xdr:rowOff>
    </xdr:to>
    <xdr:cxnSp macro="">
      <xdr:nvCxnSpPr>
        <xdr:cNvPr id="613" name="直線コネクタ 612">
          <a:extLst>
            <a:ext uri="{FF2B5EF4-FFF2-40B4-BE49-F238E27FC236}">
              <a16:creationId xmlns:a16="http://schemas.microsoft.com/office/drawing/2014/main" id="{AB30DEE6-E537-484B-9976-A97708848643}"/>
            </a:ext>
          </a:extLst>
        </xdr:cNvPr>
        <xdr:cNvCxnSpPr/>
      </xdr:nvCxnSpPr>
      <xdr:spPr>
        <a:xfrm>
          <a:off x="14611350" y="9202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84381</xdr:rowOff>
    </xdr:from>
    <xdr:ext cx="405111" cy="259045"/>
    <xdr:sp macro="" textlink="">
      <xdr:nvSpPr>
        <xdr:cNvPr id="614" name="【警察施設】&#10;有形固定資産減価償却率平均値テキスト">
          <a:extLst>
            <a:ext uri="{FF2B5EF4-FFF2-40B4-BE49-F238E27FC236}">
              <a16:creationId xmlns:a16="http://schemas.microsoft.com/office/drawing/2014/main" id="{971D3D26-98B6-4A73-B083-C868B33ADC13}"/>
            </a:ext>
          </a:extLst>
        </xdr:cNvPr>
        <xdr:cNvSpPr txBox="1"/>
      </xdr:nvSpPr>
      <xdr:spPr>
        <a:xfrm>
          <a:off x="14744700" y="10320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105954</xdr:rowOff>
    </xdr:from>
    <xdr:to>
      <xdr:col>85</xdr:col>
      <xdr:colOff>177800</xdr:colOff>
      <xdr:row>63</xdr:row>
      <xdr:rowOff>36104</xdr:rowOff>
    </xdr:to>
    <xdr:sp macro="" textlink="">
      <xdr:nvSpPr>
        <xdr:cNvPr id="615" name="フローチャート: 判断 614">
          <a:extLst>
            <a:ext uri="{FF2B5EF4-FFF2-40B4-BE49-F238E27FC236}">
              <a16:creationId xmlns:a16="http://schemas.microsoft.com/office/drawing/2014/main" id="{07CDB26D-3180-4CA6-85A3-09ABC2693343}"/>
            </a:ext>
          </a:extLst>
        </xdr:cNvPr>
        <xdr:cNvSpPr/>
      </xdr:nvSpPr>
      <xdr:spPr>
        <a:xfrm>
          <a:off x="14649450" y="103421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53703</xdr:rowOff>
    </xdr:from>
    <xdr:to>
      <xdr:col>81</xdr:col>
      <xdr:colOff>101600</xdr:colOff>
      <xdr:row>62</xdr:row>
      <xdr:rowOff>155303</xdr:rowOff>
    </xdr:to>
    <xdr:sp macro="" textlink="">
      <xdr:nvSpPr>
        <xdr:cNvPr id="616" name="フローチャート: 判断 615">
          <a:extLst>
            <a:ext uri="{FF2B5EF4-FFF2-40B4-BE49-F238E27FC236}">
              <a16:creationId xmlns:a16="http://schemas.microsoft.com/office/drawing/2014/main" id="{C50078A7-4F27-4F5E-8398-2830FFEBA630}"/>
            </a:ext>
          </a:extLst>
        </xdr:cNvPr>
        <xdr:cNvSpPr/>
      </xdr:nvSpPr>
      <xdr:spPr>
        <a:xfrm>
          <a:off x="13887450" y="1028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17780</xdr:rowOff>
    </xdr:from>
    <xdr:to>
      <xdr:col>76</xdr:col>
      <xdr:colOff>165100</xdr:colOff>
      <xdr:row>62</xdr:row>
      <xdr:rowOff>119380</xdr:rowOff>
    </xdr:to>
    <xdr:sp macro="" textlink="">
      <xdr:nvSpPr>
        <xdr:cNvPr id="617" name="フローチャート: 判断 616">
          <a:extLst>
            <a:ext uri="{FF2B5EF4-FFF2-40B4-BE49-F238E27FC236}">
              <a16:creationId xmlns:a16="http://schemas.microsoft.com/office/drawing/2014/main" id="{92D27755-73D0-40E6-BEC9-A2D1B5B0CEBC}"/>
            </a:ext>
          </a:extLst>
        </xdr:cNvPr>
        <xdr:cNvSpPr/>
      </xdr:nvSpPr>
      <xdr:spPr>
        <a:xfrm>
          <a:off x="13093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101056</xdr:rowOff>
    </xdr:from>
    <xdr:to>
      <xdr:col>72</xdr:col>
      <xdr:colOff>38100</xdr:colOff>
      <xdr:row>62</xdr:row>
      <xdr:rowOff>31206</xdr:rowOff>
    </xdr:to>
    <xdr:sp macro="" textlink="">
      <xdr:nvSpPr>
        <xdr:cNvPr id="618" name="フローチャート: 判断 617">
          <a:extLst>
            <a:ext uri="{FF2B5EF4-FFF2-40B4-BE49-F238E27FC236}">
              <a16:creationId xmlns:a16="http://schemas.microsoft.com/office/drawing/2014/main" id="{D949EF09-95D0-408F-9C90-914B4AFC960E}"/>
            </a:ext>
          </a:extLst>
        </xdr:cNvPr>
        <xdr:cNvSpPr/>
      </xdr:nvSpPr>
      <xdr:spPr>
        <a:xfrm>
          <a:off x="12299950" y="101721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136978</xdr:rowOff>
    </xdr:from>
    <xdr:to>
      <xdr:col>67</xdr:col>
      <xdr:colOff>101600</xdr:colOff>
      <xdr:row>62</xdr:row>
      <xdr:rowOff>67128</xdr:rowOff>
    </xdr:to>
    <xdr:sp macro="" textlink="">
      <xdr:nvSpPr>
        <xdr:cNvPr id="619" name="フローチャート: 判断 618">
          <a:extLst>
            <a:ext uri="{FF2B5EF4-FFF2-40B4-BE49-F238E27FC236}">
              <a16:creationId xmlns:a16="http://schemas.microsoft.com/office/drawing/2014/main" id="{8BE81BF5-D4EA-4C24-8175-72B6992C62AF}"/>
            </a:ext>
          </a:extLst>
        </xdr:cNvPr>
        <xdr:cNvSpPr/>
      </xdr:nvSpPr>
      <xdr:spPr>
        <a:xfrm>
          <a:off x="11487150" y="10208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259BD38C-3896-4FF1-945A-A95B0923DF68}"/>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6F176ED2-C4E0-4D4D-8859-C27142EB1004}"/>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8E1D2427-2D8D-4806-9633-80E9241356A9}"/>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D2C0C5B4-45C5-4610-9A32-8E35F5C37F98}"/>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96AE8B4E-CEB5-44E6-A56E-47E0F0A55C4A}"/>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625" name="楕円 624">
          <a:extLst>
            <a:ext uri="{FF2B5EF4-FFF2-40B4-BE49-F238E27FC236}">
              <a16:creationId xmlns:a16="http://schemas.microsoft.com/office/drawing/2014/main" id="{02C3C842-39ED-4A51-8CF7-99D47C5A16B8}"/>
            </a:ext>
          </a:extLst>
        </xdr:cNvPr>
        <xdr:cNvSpPr/>
      </xdr:nvSpPr>
      <xdr:spPr>
        <a:xfrm>
          <a:off x="14649450" y="100250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141894</xdr:rowOff>
    </xdr:from>
    <xdr:ext cx="405111" cy="259045"/>
    <xdr:sp macro="" textlink="">
      <xdr:nvSpPr>
        <xdr:cNvPr id="626" name="【警察施設】&#10;有形固定資産減価償却率該当値テキスト">
          <a:extLst>
            <a:ext uri="{FF2B5EF4-FFF2-40B4-BE49-F238E27FC236}">
              <a16:creationId xmlns:a16="http://schemas.microsoft.com/office/drawing/2014/main" id="{D256C5E7-7E00-401C-A3B2-81F548846475}"/>
            </a:ext>
          </a:extLst>
        </xdr:cNvPr>
        <xdr:cNvSpPr txBox="1"/>
      </xdr:nvSpPr>
      <xdr:spPr>
        <a:xfrm>
          <a:off x="14744700" y="988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627" name="楕円 626">
          <a:extLst>
            <a:ext uri="{FF2B5EF4-FFF2-40B4-BE49-F238E27FC236}">
              <a16:creationId xmlns:a16="http://schemas.microsoft.com/office/drawing/2014/main" id="{E85068CD-60F1-4775-B2CB-EA7F89D611A1}"/>
            </a:ext>
          </a:extLst>
        </xdr:cNvPr>
        <xdr:cNvSpPr/>
      </xdr:nvSpPr>
      <xdr:spPr>
        <a:xfrm>
          <a:off x="13887450" y="99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169817</xdr:rowOff>
    </xdr:to>
    <xdr:cxnSp macro="">
      <xdr:nvCxnSpPr>
        <xdr:cNvPr id="628" name="直線コネクタ 627">
          <a:extLst>
            <a:ext uri="{FF2B5EF4-FFF2-40B4-BE49-F238E27FC236}">
              <a16:creationId xmlns:a16="http://schemas.microsoft.com/office/drawing/2014/main" id="{365F0FB2-6B76-4748-951F-D9CC2CBEFBD1}"/>
            </a:ext>
          </a:extLst>
        </xdr:cNvPr>
        <xdr:cNvCxnSpPr/>
      </xdr:nvCxnSpPr>
      <xdr:spPr>
        <a:xfrm>
          <a:off x="13938250" y="10000706"/>
          <a:ext cx="762000" cy="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123916</xdr:rowOff>
    </xdr:from>
    <xdr:to>
      <xdr:col>76</xdr:col>
      <xdr:colOff>165100</xdr:colOff>
      <xdr:row>62</xdr:row>
      <xdr:rowOff>54066</xdr:rowOff>
    </xdr:to>
    <xdr:sp macro="" textlink="">
      <xdr:nvSpPr>
        <xdr:cNvPr id="629" name="楕円 628">
          <a:extLst>
            <a:ext uri="{FF2B5EF4-FFF2-40B4-BE49-F238E27FC236}">
              <a16:creationId xmlns:a16="http://schemas.microsoft.com/office/drawing/2014/main" id="{3386CED0-858D-44B4-840A-F0E5F65704AE}"/>
            </a:ext>
          </a:extLst>
        </xdr:cNvPr>
        <xdr:cNvSpPr/>
      </xdr:nvSpPr>
      <xdr:spPr>
        <a:xfrm>
          <a:off x="13093700" y="10195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62</xdr:row>
      <xdr:rowOff>3266</xdr:rowOff>
    </xdr:to>
    <xdr:cxnSp macro="">
      <xdr:nvCxnSpPr>
        <xdr:cNvPr id="630" name="直線コネクタ 629">
          <a:extLst>
            <a:ext uri="{FF2B5EF4-FFF2-40B4-BE49-F238E27FC236}">
              <a16:creationId xmlns:a16="http://schemas.microsoft.com/office/drawing/2014/main" id="{027EA4DA-9CAD-4961-A2D2-CCD881802C2C}"/>
            </a:ext>
          </a:extLst>
        </xdr:cNvPr>
        <xdr:cNvCxnSpPr/>
      </xdr:nvCxnSpPr>
      <xdr:spPr>
        <a:xfrm flipV="1">
          <a:off x="13144500" y="10000706"/>
          <a:ext cx="793750" cy="2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631" name="楕円 630">
          <a:extLst>
            <a:ext uri="{FF2B5EF4-FFF2-40B4-BE49-F238E27FC236}">
              <a16:creationId xmlns:a16="http://schemas.microsoft.com/office/drawing/2014/main" id="{7362F966-8316-4659-89B5-A418D24579A7}"/>
            </a:ext>
          </a:extLst>
        </xdr:cNvPr>
        <xdr:cNvSpPr/>
      </xdr:nvSpPr>
      <xdr:spPr>
        <a:xfrm>
          <a:off x="12299950" y="10126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106135</xdr:rowOff>
    </xdr:from>
    <xdr:to>
      <xdr:col>76</xdr:col>
      <xdr:colOff>114300</xdr:colOff>
      <xdr:row>62</xdr:row>
      <xdr:rowOff>3266</xdr:rowOff>
    </xdr:to>
    <xdr:cxnSp macro="">
      <xdr:nvCxnSpPr>
        <xdr:cNvPr id="632" name="直線コネクタ 631">
          <a:extLst>
            <a:ext uri="{FF2B5EF4-FFF2-40B4-BE49-F238E27FC236}">
              <a16:creationId xmlns:a16="http://schemas.microsoft.com/office/drawing/2014/main" id="{AD2AAC0D-F0D0-4758-84B9-E1A1959251BA}"/>
            </a:ext>
          </a:extLst>
        </xdr:cNvPr>
        <xdr:cNvCxnSpPr/>
      </xdr:nvCxnSpPr>
      <xdr:spPr>
        <a:xfrm>
          <a:off x="12344400" y="10177235"/>
          <a:ext cx="8001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168003</xdr:rowOff>
    </xdr:from>
    <xdr:to>
      <xdr:col>67</xdr:col>
      <xdr:colOff>101600</xdr:colOff>
      <xdr:row>61</xdr:row>
      <xdr:rowOff>98153</xdr:rowOff>
    </xdr:to>
    <xdr:sp macro="" textlink="">
      <xdr:nvSpPr>
        <xdr:cNvPr id="633" name="楕円 632">
          <a:extLst>
            <a:ext uri="{FF2B5EF4-FFF2-40B4-BE49-F238E27FC236}">
              <a16:creationId xmlns:a16="http://schemas.microsoft.com/office/drawing/2014/main" id="{70CC027D-9C15-4791-9CC3-7060502882A0}"/>
            </a:ext>
          </a:extLst>
        </xdr:cNvPr>
        <xdr:cNvSpPr/>
      </xdr:nvSpPr>
      <xdr:spPr>
        <a:xfrm>
          <a:off x="11487150" y="100740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61</xdr:row>
      <xdr:rowOff>106135</xdr:rowOff>
    </xdr:to>
    <xdr:cxnSp macro="">
      <xdr:nvCxnSpPr>
        <xdr:cNvPr id="634" name="直線コネクタ 633">
          <a:extLst>
            <a:ext uri="{FF2B5EF4-FFF2-40B4-BE49-F238E27FC236}">
              <a16:creationId xmlns:a16="http://schemas.microsoft.com/office/drawing/2014/main" id="{4E0DBCAB-2ED3-48A3-ACDD-0D642A1D9CED}"/>
            </a:ext>
          </a:extLst>
        </xdr:cNvPr>
        <xdr:cNvCxnSpPr/>
      </xdr:nvCxnSpPr>
      <xdr:spPr>
        <a:xfrm>
          <a:off x="11537950" y="10118453"/>
          <a:ext cx="8064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146430</xdr:rowOff>
    </xdr:from>
    <xdr:ext cx="405111" cy="259045"/>
    <xdr:sp macro="" textlink="">
      <xdr:nvSpPr>
        <xdr:cNvPr id="635" name="n_1aveValue【警察施設】&#10;有形固定資産減価償却率">
          <a:extLst>
            <a:ext uri="{FF2B5EF4-FFF2-40B4-BE49-F238E27FC236}">
              <a16:creationId xmlns:a16="http://schemas.microsoft.com/office/drawing/2014/main" id="{1256D351-6827-4E1D-9352-CA5405315C81}"/>
            </a:ext>
          </a:extLst>
        </xdr:cNvPr>
        <xdr:cNvSpPr txBox="1"/>
      </xdr:nvSpPr>
      <xdr:spPr>
        <a:xfrm>
          <a:off x="13742044" y="1038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636" name="n_2aveValue【警察施設】&#10;有形固定資産減価償却率">
          <a:extLst>
            <a:ext uri="{FF2B5EF4-FFF2-40B4-BE49-F238E27FC236}">
              <a16:creationId xmlns:a16="http://schemas.microsoft.com/office/drawing/2014/main" id="{C98D0E46-7449-4FDA-96E6-CAC9F566286A}"/>
            </a:ext>
          </a:extLst>
        </xdr:cNvPr>
        <xdr:cNvSpPr txBox="1"/>
      </xdr:nvSpPr>
      <xdr:spPr>
        <a:xfrm>
          <a:off x="1296099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22333</xdr:rowOff>
    </xdr:from>
    <xdr:ext cx="405111" cy="259045"/>
    <xdr:sp macro="" textlink="">
      <xdr:nvSpPr>
        <xdr:cNvPr id="637" name="n_3aveValue【警察施設】&#10;有形固定資産減価償却率">
          <a:extLst>
            <a:ext uri="{FF2B5EF4-FFF2-40B4-BE49-F238E27FC236}">
              <a16:creationId xmlns:a16="http://schemas.microsoft.com/office/drawing/2014/main" id="{214BF068-5D13-4847-9AD1-F67FB784F5B4}"/>
            </a:ext>
          </a:extLst>
        </xdr:cNvPr>
        <xdr:cNvSpPr txBox="1"/>
      </xdr:nvSpPr>
      <xdr:spPr>
        <a:xfrm>
          <a:off x="12167244" y="1025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638" name="n_4aveValue【警察施設】&#10;有形固定資産減価償却率">
          <a:extLst>
            <a:ext uri="{FF2B5EF4-FFF2-40B4-BE49-F238E27FC236}">
              <a16:creationId xmlns:a16="http://schemas.microsoft.com/office/drawing/2014/main" id="{6625C466-5A65-4486-B076-FB528B6966FE}"/>
            </a:ext>
          </a:extLst>
        </xdr:cNvPr>
        <xdr:cNvSpPr txBox="1"/>
      </xdr:nvSpPr>
      <xdr:spPr>
        <a:xfrm>
          <a:off x="11354444" y="1029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162033</xdr:rowOff>
    </xdr:from>
    <xdr:ext cx="405111" cy="259045"/>
    <xdr:sp macro="" textlink="">
      <xdr:nvSpPr>
        <xdr:cNvPr id="639" name="n_1mainValue【警察施設】&#10;有形固定資産減価償却率">
          <a:extLst>
            <a:ext uri="{FF2B5EF4-FFF2-40B4-BE49-F238E27FC236}">
              <a16:creationId xmlns:a16="http://schemas.microsoft.com/office/drawing/2014/main" id="{1F8641FD-7AB6-4E19-B5F6-D27025F8B0E8}"/>
            </a:ext>
          </a:extLst>
        </xdr:cNvPr>
        <xdr:cNvSpPr txBox="1"/>
      </xdr:nvSpPr>
      <xdr:spPr>
        <a:xfrm>
          <a:off x="13742044" y="97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70593</xdr:rowOff>
    </xdr:from>
    <xdr:ext cx="405111" cy="259045"/>
    <xdr:sp macro="" textlink="">
      <xdr:nvSpPr>
        <xdr:cNvPr id="640" name="n_2mainValue【警察施設】&#10;有形固定資産減価償却率">
          <a:extLst>
            <a:ext uri="{FF2B5EF4-FFF2-40B4-BE49-F238E27FC236}">
              <a16:creationId xmlns:a16="http://schemas.microsoft.com/office/drawing/2014/main" id="{B550245F-3D31-4653-81A2-9866473540D7}"/>
            </a:ext>
          </a:extLst>
        </xdr:cNvPr>
        <xdr:cNvSpPr txBox="1"/>
      </xdr:nvSpPr>
      <xdr:spPr>
        <a:xfrm>
          <a:off x="12960994"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2012</xdr:rowOff>
    </xdr:from>
    <xdr:ext cx="405111" cy="259045"/>
    <xdr:sp macro="" textlink="">
      <xdr:nvSpPr>
        <xdr:cNvPr id="641" name="n_3mainValue【警察施設】&#10;有形固定資産減価償却率">
          <a:extLst>
            <a:ext uri="{FF2B5EF4-FFF2-40B4-BE49-F238E27FC236}">
              <a16:creationId xmlns:a16="http://schemas.microsoft.com/office/drawing/2014/main" id="{7A0C55FC-5AB2-43CD-A66A-E6F5B6D6E14A}"/>
            </a:ext>
          </a:extLst>
        </xdr:cNvPr>
        <xdr:cNvSpPr txBox="1"/>
      </xdr:nvSpPr>
      <xdr:spPr>
        <a:xfrm>
          <a:off x="12167244"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114680</xdr:rowOff>
    </xdr:from>
    <xdr:ext cx="405111" cy="259045"/>
    <xdr:sp macro="" textlink="">
      <xdr:nvSpPr>
        <xdr:cNvPr id="642" name="n_4mainValue【警察施設】&#10;有形固定資産減価償却率">
          <a:extLst>
            <a:ext uri="{FF2B5EF4-FFF2-40B4-BE49-F238E27FC236}">
              <a16:creationId xmlns:a16="http://schemas.microsoft.com/office/drawing/2014/main" id="{BBFFDD76-D4A1-4282-86FA-DC293A91B4EF}"/>
            </a:ext>
          </a:extLst>
        </xdr:cNvPr>
        <xdr:cNvSpPr txBox="1"/>
      </xdr:nvSpPr>
      <xdr:spPr>
        <a:xfrm>
          <a:off x="11354444" y="985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BD8AAC90-B8AC-4107-8E51-495C5269CF33}"/>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4" name="正方形/長方形 643">
          <a:extLst>
            <a:ext uri="{FF2B5EF4-FFF2-40B4-BE49-F238E27FC236}">
              <a16:creationId xmlns:a16="http://schemas.microsoft.com/office/drawing/2014/main" id="{573340E1-D054-4172-A07E-99B810A53484}"/>
            </a:ext>
          </a:extLst>
        </xdr:cNvPr>
        <xdr:cNvSpPr/>
      </xdr:nvSpPr>
      <xdr:spPr>
        <a:xfrm>
          <a:off x="169291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5" name="正方形/長方形 644">
          <a:extLst>
            <a:ext uri="{FF2B5EF4-FFF2-40B4-BE49-F238E27FC236}">
              <a16:creationId xmlns:a16="http://schemas.microsoft.com/office/drawing/2014/main" id="{02DEF549-1B02-47E8-8E16-00296A8F8436}"/>
            </a:ext>
          </a:extLst>
        </xdr:cNvPr>
        <xdr:cNvSpPr/>
      </xdr:nvSpPr>
      <xdr:spPr>
        <a:xfrm>
          <a:off x="169291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6" name="正方形/長方形 645">
          <a:extLst>
            <a:ext uri="{FF2B5EF4-FFF2-40B4-BE49-F238E27FC236}">
              <a16:creationId xmlns:a16="http://schemas.microsoft.com/office/drawing/2014/main" id="{E7AA1F5D-D7CF-44CA-BD53-265E6481735A}"/>
            </a:ext>
          </a:extLst>
        </xdr:cNvPr>
        <xdr:cNvSpPr/>
      </xdr:nvSpPr>
      <xdr:spPr>
        <a:xfrm>
          <a:off x="184086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7" name="正方形/長方形 646">
          <a:extLst>
            <a:ext uri="{FF2B5EF4-FFF2-40B4-BE49-F238E27FC236}">
              <a16:creationId xmlns:a16="http://schemas.microsoft.com/office/drawing/2014/main" id="{DEC921B5-9BC7-46C8-9427-30CB4AB6AA83}"/>
            </a:ext>
          </a:extLst>
        </xdr:cNvPr>
        <xdr:cNvSpPr/>
      </xdr:nvSpPr>
      <xdr:spPr>
        <a:xfrm>
          <a:off x="184086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49EA647F-AC8B-4740-81A4-DB3D2EB889E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DCB5A7FC-42B4-4540-8624-66DF1BFAD391}"/>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2D4F3D8D-7392-48DC-8A4E-73D82035929B}"/>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A0B968A1-F20A-40A2-B503-6F8E4CECE467}"/>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BB639D7F-87E8-4ABA-8FD5-FF98ACC2C1B2}"/>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670F5AD0-A48E-4B0B-BBB8-7216FF64FB3B}"/>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36D6A731-3B02-4D2C-9917-BED7007C0495}"/>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AC52E0B5-296A-4562-84EA-2515BA2295D1}"/>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4E30E604-4DE5-408A-A91D-36C02E95D0D4}"/>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4953BACF-39CD-4D20-83E7-0E6D0D789B8F}"/>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1E0F9A63-ADAC-4EB5-B326-6685896D170C}"/>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7CB59941-80E7-48F6-B985-E442873BC2A5}"/>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AED7F227-667A-45DA-A44C-9254CD09DAB7}"/>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CD5A3B6C-FF4D-4682-928D-04CF608F1CAF}"/>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49297EDA-C79E-4B71-98C5-B858FC3E1477}"/>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FF643646-CA9B-42A3-A59C-728BFF1DF826}"/>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C1E5C81B-6352-4859-8EDE-8E487476D73F}"/>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38100</xdr:rowOff>
    </xdr:from>
    <xdr:to>
      <xdr:col>116</xdr:col>
      <xdr:colOff>62864</xdr:colOff>
      <xdr:row>64</xdr:row>
      <xdr:rowOff>38100</xdr:rowOff>
    </xdr:to>
    <xdr:cxnSp macro="">
      <xdr:nvCxnSpPr>
        <xdr:cNvPr id="665" name="直線コネクタ 664">
          <a:extLst>
            <a:ext uri="{FF2B5EF4-FFF2-40B4-BE49-F238E27FC236}">
              <a16:creationId xmlns:a16="http://schemas.microsoft.com/office/drawing/2014/main" id="{9B91E5B2-E8F3-49F7-9A68-43D1533E45FF}"/>
            </a:ext>
          </a:extLst>
        </xdr:cNvPr>
        <xdr:cNvCxnSpPr/>
      </xdr:nvCxnSpPr>
      <xdr:spPr>
        <a:xfrm flipV="1">
          <a:off x="19949795" y="9283700"/>
          <a:ext cx="1269"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41927</xdr:rowOff>
    </xdr:from>
    <xdr:ext cx="469744" cy="259045"/>
    <xdr:sp macro="" textlink="">
      <xdr:nvSpPr>
        <xdr:cNvPr id="666" name="【警察施設】&#10;一人当たり面積最小値テキスト">
          <a:extLst>
            <a:ext uri="{FF2B5EF4-FFF2-40B4-BE49-F238E27FC236}">
              <a16:creationId xmlns:a16="http://schemas.microsoft.com/office/drawing/2014/main" id="{3DEC9B57-D717-4AAF-A421-162242C79068}"/>
            </a:ext>
          </a:extLst>
        </xdr:cNvPr>
        <xdr:cNvSpPr txBox="1"/>
      </xdr:nvSpPr>
      <xdr:spPr>
        <a:xfrm>
          <a:off x="200025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67" name="直線コネクタ 666">
          <a:extLst>
            <a:ext uri="{FF2B5EF4-FFF2-40B4-BE49-F238E27FC236}">
              <a16:creationId xmlns:a16="http://schemas.microsoft.com/office/drawing/2014/main" id="{D71618E5-8EC0-4AFA-B0F6-CEDE7DFFA365}"/>
            </a:ext>
          </a:extLst>
        </xdr:cNvPr>
        <xdr:cNvCxnSpPr/>
      </xdr:nvCxnSpPr>
      <xdr:spPr>
        <a:xfrm>
          <a:off x="19881850" y="1060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156227</xdr:rowOff>
    </xdr:from>
    <xdr:ext cx="469744" cy="259045"/>
    <xdr:sp macro="" textlink="">
      <xdr:nvSpPr>
        <xdr:cNvPr id="668" name="【警察施設】&#10;一人当たり面積最大値テキスト">
          <a:extLst>
            <a:ext uri="{FF2B5EF4-FFF2-40B4-BE49-F238E27FC236}">
              <a16:creationId xmlns:a16="http://schemas.microsoft.com/office/drawing/2014/main" id="{0364ADF6-5D60-4399-9B9C-BF65D1CD98EF}"/>
            </a:ext>
          </a:extLst>
        </xdr:cNvPr>
        <xdr:cNvSpPr txBox="1"/>
      </xdr:nvSpPr>
      <xdr:spPr>
        <a:xfrm>
          <a:off x="20002500" y="907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69" name="直線コネクタ 668">
          <a:extLst>
            <a:ext uri="{FF2B5EF4-FFF2-40B4-BE49-F238E27FC236}">
              <a16:creationId xmlns:a16="http://schemas.microsoft.com/office/drawing/2014/main" id="{77E28766-2EDD-4583-A898-0CA343C28EF1}"/>
            </a:ext>
          </a:extLst>
        </xdr:cNvPr>
        <xdr:cNvCxnSpPr/>
      </xdr:nvCxnSpPr>
      <xdr:spPr>
        <a:xfrm>
          <a:off x="19881850" y="928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137177</xdr:rowOff>
    </xdr:from>
    <xdr:ext cx="469744" cy="259045"/>
    <xdr:sp macro="" textlink="">
      <xdr:nvSpPr>
        <xdr:cNvPr id="670" name="【警察施設】&#10;一人当たり面積平均値テキスト">
          <a:extLst>
            <a:ext uri="{FF2B5EF4-FFF2-40B4-BE49-F238E27FC236}">
              <a16:creationId xmlns:a16="http://schemas.microsoft.com/office/drawing/2014/main" id="{57691E6E-B693-4D5E-AC94-E638F1A88561}"/>
            </a:ext>
          </a:extLst>
        </xdr:cNvPr>
        <xdr:cNvSpPr txBox="1"/>
      </xdr:nvSpPr>
      <xdr:spPr>
        <a:xfrm>
          <a:off x="20002500" y="987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71" name="フローチャート: 判断 670">
          <a:extLst>
            <a:ext uri="{FF2B5EF4-FFF2-40B4-BE49-F238E27FC236}">
              <a16:creationId xmlns:a16="http://schemas.microsoft.com/office/drawing/2014/main" id="{37090AA5-CA4D-4659-BF0F-281E3C70C28E}"/>
            </a:ext>
          </a:extLst>
        </xdr:cNvPr>
        <xdr:cNvSpPr/>
      </xdr:nvSpPr>
      <xdr:spPr>
        <a:xfrm>
          <a:off x="19900900" y="989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44450</xdr:rowOff>
    </xdr:from>
    <xdr:to>
      <xdr:col>112</xdr:col>
      <xdr:colOff>38100</xdr:colOff>
      <xdr:row>60</xdr:row>
      <xdr:rowOff>146050</xdr:rowOff>
    </xdr:to>
    <xdr:sp macro="" textlink="">
      <xdr:nvSpPr>
        <xdr:cNvPr id="672" name="フローチャート: 判断 671">
          <a:extLst>
            <a:ext uri="{FF2B5EF4-FFF2-40B4-BE49-F238E27FC236}">
              <a16:creationId xmlns:a16="http://schemas.microsoft.com/office/drawing/2014/main" id="{E9F88D6D-0F04-4800-B280-D212192EDDF7}"/>
            </a:ext>
          </a:extLst>
        </xdr:cNvPr>
        <xdr:cNvSpPr/>
      </xdr:nvSpPr>
      <xdr:spPr>
        <a:xfrm>
          <a:off x="19157950" y="995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673" name="フローチャート: 判断 672">
          <a:extLst>
            <a:ext uri="{FF2B5EF4-FFF2-40B4-BE49-F238E27FC236}">
              <a16:creationId xmlns:a16="http://schemas.microsoft.com/office/drawing/2014/main" id="{3F6CE910-1382-4BF1-9F9E-C41C26C2C3DE}"/>
            </a:ext>
          </a:extLst>
        </xdr:cNvPr>
        <xdr:cNvSpPr/>
      </xdr:nvSpPr>
      <xdr:spPr>
        <a:xfrm>
          <a:off x="1834515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xdr:rowOff>
    </xdr:from>
    <xdr:to>
      <xdr:col>102</xdr:col>
      <xdr:colOff>165100</xdr:colOff>
      <xdr:row>60</xdr:row>
      <xdr:rowOff>107950</xdr:rowOff>
    </xdr:to>
    <xdr:sp macro="" textlink="">
      <xdr:nvSpPr>
        <xdr:cNvPr id="674" name="フローチャート: 判断 673">
          <a:extLst>
            <a:ext uri="{FF2B5EF4-FFF2-40B4-BE49-F238E27FC236}">
              <a16:creationId xmlns:a16="http://schemas.microsoft.com/office/drawing/2014/main" id="{49C5EB9F-D675-4520-B23B-4259BC33C22F}"/>
            </a:ext>
          </a:extLst>
        </xdr:cNvPr>
        <xdr:cNvSpPr/>
      </xdr:nvSpPr>
      <xdr:spPr>
        <a:xfrm>
          <a:off x="175514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139700</xdr:rowOff>
    </xdr:from>
    <xdr:to>
      <xdr:col>98</xdr:col>
      <xdr:colOff>38100</xdr:colOff>
      <xdr:row>60</xdr:row>
      <xdr:rowOff>69850</xdr:rowOff>
    </xdr:to>
    <xdr:sp macro="" textlink="">
      <xdr:nvSpPr>
        <xdr:cNvPr id="675" name="フローチャート: 判断 674">
          <a:extLst>
            <a:ext uri="{FF2B5EF4-FFF2-40B4-BE49-F238E27FC236}">
              <a16:creationId xmlns:a16="http://schemas.microsoft.com/office/drawing/2014/main" id="{6002279E-B4C1-4AA1-836F-FBB189B3CA1E}"/>
            </a:ext>
          </a:extLst>
        </xdr:cNvPr>
        <xdr:cNvSpPr/>
      </xdr:nvSpPr>
      <xdr:spPr>
        <a:xfrm>
          <a:off x="16757650" y="988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814BDEA8-40F3-40A6-A22A-2919B49F9639}"/>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CD53312B-6DD5-471C-9933-47C6BD2ED1E2}"/>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9A23C778-3755-4FB3-83A5-5D3A22B113D0}"/>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69702BC8-8B06-4AF5-AA05-66D02E73B346}"/>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77ECB7AD-C644-47DD-AFAD-F8EB5A65B3A2}"/>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139700</xdr:rowOff>
    </xdr:from>
    <xdr:to>
      <xdr:col>116</xdr:col>
      <xdr:colOff>114300</xdr:colOff>
      <xdr:row>60</xdr:row>
      <xdr:rowOff>69850</xdr:rowOff>
    </xdr:to>
    <xdr:sp macro="" textlink="">
      <xdr:nvSpPr>
        <xdr:cNvPr id="681" name="楕円 680">
          <a:extLst>
            <a:ext uri="{FF2B5EF4-FFF2-40B4-BE49-F238E27FC236}">
              <a16:creationId xmlns:a16="http://schemas.microsoft.com/office/drawing/2014/main" id="{E3227FA7-A74D-4808-862A-5EEAD2C92EDE}"/>
            </a:ext>
          </a:extLst>
        </xdr:cNvPr>
        <xdr:cNvSpPr/>
      </xdr:nvSpPr>
      <xdr:spPr>
        <a:xfrm>
          <a:off x="19900900" y="9880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162577</xdr:rowOff>
    </xdr:from>
    <xdr:ext cx="469744" cy="259045"/>
    <xdr:sp macro="" textlink="">
      <xdr:nvSpPr>
        <xdr:cNvPr id="682" name="【警察施設】&#10;一人当たり面積該当値テキスト">
          <a:extLst>
            <a:ext uri="{FF2B5EF4-FFF2-40B4-BE49-F238E27FC236}">
              <a16:creationId xmlns:a16="http://schemas.microsoft.com/office/drawing/2014/main" id="{F67577B8-F318-40A6-9467-DC397E8698EB}"/>
            </a:ext>
          </a:extLst>
        </xdr:cNvPr>
        <xdr:cNvSpPr txBox="1"/>
      </xdr:nvSpPr>
      <xdr:spPr>
        <a:xfrm>
          <a:off x="20002500" y="973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158750</xdr:rowOff>
    </xdr:from>
    <xdr:to>
      <xdr:col>112</xdr:col>
      <xdr:colOff>38100</xdr:colOff>
      <xdr:row>60</xdr:row>
      <xdr:rowOff>88900</xdr:rowOff>
    </xdr:to>
    <xdr:sp macro="" textlink="">
      <xdr:nvSpPr>
        <xdr:cNvPr id="683" name="楕円 682">
          <a:extLst>
            <a:ext uri="{FF2B5EF4-FFF2-40B4-BE49-F238E27FC236}">
              <a16:creationId xmlns:a16="http://schemas.microsoft.com/office/drawing/2014/main" id="{C44C8B1B-EA15-4785-94DC-3658C52D6419}"/>
            </a:ext>
          </a:extLst>
        </xdr:cNvPr>
        <xdr:cNvSpPr/>
      </xdr:nvSpPr>
      <xdr:spPr>
        <a:xfrm>
          <a:off x="19157950" y="9899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19050</xdr:rowOff>
    </xdr:from>
    <xdr:to>
      <xdr:col>116</xdr:col>
      <xdr:colOff>63500</xdr:colOff>
      <xdr:row>60</xdr:row>
      <xdr:rowOff>38100</xdr:rowOff>
    </xdr:to>
    <xdr:cxnSp macro="">
      <xdr:nvCxnSpPr>
        <xdr:cNvPr id="684" name="直線コネクタ 683">
          <a:extLst>
            <a:ext uri="{FF2B5EF4-FFF2-40B4-BE49-F238E27FC236}">
              <a16:creationId xmlns:a16="http://schemas.microsoft.com/office/drawing/2014/main" id="{6CA791C1-3CE5-432B-ADCB-41353A4D9E60}"/>
            </a:ext>
          </a:extLst>
        </xdr:cNvPr>
        <xdr:cNvCxnSpPr/>
      </xdr:nvCxnSpPr>
      <xdr:spPr>
        <a:xfrm flipV="1">
          <a:off x="19202400" y="992505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685" name="楕円 684">
          <a:extLst>
            <a:ext uri="{FF2B5EF4-FFF2-40B4-BE49-F238E27FC236}">
              <a16:creationId xmlns:a16="http://schemas.microsoft.com/office/drawing/2014/main" id="{B51F9E97-F825-4E1F-A6F2-0E8A298E4D62}"/>
            </a:ext>
          </a:extLst>
        </xdr:cNvPr>
        <xdr:cNvSpPr/>
      </xdr:nvSpPr>
      <xdr:spPr>
        <a:xfrm>
          <a:off x="18345150" y="1004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38100</xdr:rowOff>
    </xdr:from>
    <xdr:to>
      <xdr:col>111</xdr:col>
      <xdr:colOff>177800</xdr:colOff>
      <xdr:row>61</xdr:row>
      <xdr:rowOff>19050</xdr:rowOff>
    </xdr:to>
    <xdr:cxnSp macro="">
      <xdr:nvCxnSpPr>
        <xdr:cNvPr id="686" name="直線コネクタ 685">
          <a:extLst>
            <a:ext uri="{FF2B5EF4-FFF2-40B4-BE49-F238E27FC236}">
              <a16:creationId xmlns:a16="http://schemas.microsoft.com/office/drawing/2014/main" id="{8338F23A-3A95-4595-944D-A509582C626F}"/>
            </a:ext>
          </a:extLst>
        </xdr:cNvPr>
        <xdr:cNvCxnSpPr/>
      </xdr:nvCxnSpPr>
      <xdr:spPr>
        <a:xfrm flipV="1">
          <a:off x="18395950" y="9944100"/>
          <a:ext cx="80645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687" name="楕円 686">
          <a:extLst>
            <a:ext uri="{FF2B5EF4-FFF2-40B4-BE49-F238E27FC236}">
              <a16:creationId xmlns:a16="http://schemas.microsoft.com/office/drawing/2014/main" id="{A9D4282D-E24D-4F5D-9CA6-4C0A358B1BB7}"/>
            </a:ext>
          </a:extLst>
        </xdr:cNvPr>
        <xdr:cNvSpPr/>
      </xdr:nvSpPr>
      <xdr:spPr>
        <a:xfrm>
          <a:off x="17551400" y="1004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61</xdr:row>
      <xdr:rowOff>19050</xdr:rowOff>
    </xdr:to>
    <xdr:cxnSp macro="">
      <xdr:nvCxnSpPr>
        <xdr:cNvPr id="688" name="直線コネクタ 687">
          <a:extLst>
            <a:ext uri="{FF2B5EF4-FFF2-40B4-BE49-F238E27FC236}">
              <a16:creationId xmlns:a16="http://schemas.microsoft.com/office/drawing/2014/main" id="{F91BED65-FA16-4945-AD8B-BE0EBCC22D3F}"/>
            </a:ext>
          </a:extLst>
        </xdr:cNvPr>
        <xdr:cNvCxnSpPr/>
      </xdr:nvCxnSpPr>
      <xdr:spPr>
        <a:xfrm>
          <a:off x="17602200" y="10090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89" name="楕円 688">
          <a:extLst>
            <a:ext uri="{FF2B5EF4-FFF2-40B4-BE49-F238E27FC236}">
              <a16:creationId xmlns:a16="http://schemas.microsoft.com/office/drawing/2014/main" id="{AE536486-B045-4AA4-8451-38B9B4C92F3C}"/>
            </a:ext>
          </a:extLst>
        </xdr:cNvPr>
        <xdr:cNvSpPr/>
      </xdr:nvSpPr>
      <xdr:spPr>
        <a:xfrm>
          <a:off x="16757650" y="10064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19050</xdr:rowOff>
    </xdr:from>
    <xdr:to>
      <xdr:col>102</xdr:col>
      <xdr:colOff>114300</xdr:colOff>
      <xdr:row>61</xdr:row>
      <xdr:rowOff>38100</xdr:rowOff>
    </xdr:to>
    <xdr:cxnSp macro="">
      <xdr:nvCxnSpPr>
        <xdr:cNvPr id="690" name="直線コネクタ 689">
          <a:extLst>
            <a:ext uri="{FF2B5EF4-FFF2-40B4-BE49-F238E27FC236}">
              <a16:creationId xmlns:a16="http://schemas.microsoft.com/office/drawing/2014/main" id="{868E3759-25ED-4BB6-9BC5-38D088D4B6F9}"/>
            </a:ext>
          </a:extLst>
        </xdr:cNvPr>
        <xdr:cNvCxnSpPr/>
      </xdr:nvCxnSpPr>
      <xdr:spPr>
        <a:xfrm flipV="1">
          <a:off x="16802100" y="100901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137177</xdr:rowOff>
    </xdr:from>
    <xdr:ext cx="469744" cy="259045"/>
    <xdr:sp macro="" textlink="">
      <xdr:nvSpPr>
        <xdr:cNvPr id="691" name="n_1aveValue【警察施設】&#10;一人当たり面積">
          <a:extLst>
            <a:ext uri="{FF2B5EF4-FFF2-40B4-BE49-F238E27FC236}">
              <a16:creationId xmlns:a16="http://schemas.microsoft.com/office/drawing/2014/main" id="{032B6462-50F4-4704-A221-85682B9EE5E7}"/>
            </a:ext>
          </a:extLst>
        </xdr:cNvPr>
        <xdr:cNvSpPr txBox="1"/>
      </xdr:nvSpPr>
      <xdr:spPr>
        <a:xfrm>
          <a:off x="18980227"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92" name="n_2aveValue【警察施設】&#10;一人当たり面積">
          <a:extLst>
            <a:ext uri="{FF2B5EF4-FFF2-40B4-BE49-F238E27FC236}">
              <a16:creationId xmlns:a16="http://schemas.microsoft.com/office/drawing/2014/main" id="{E6903BF5-77BA-48CF-AADE-A74706EE3EB8}"/>
            </a:ext>
          </a:extLst>
        </xdr:cNvPr>
        <xdr:cNvSpPr txBox="1"/>
      </xdr:nvSpPr>
      <xdr:spPr>
        <a:xfrm>
          <a:off x="18180127"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124477</xdr:rowOff>
    </xdr:from>
    <xdr:ext cx="469744" cy="259045"/>
    <xdr:sp macro="" textlink="">
      <xdr:nvSpPr>
        <xdr:cNvPr id="693" name="n_3aveValue【警察施設】&#10;一人当たり面積">
          <a:extLst>
            <a:ext uri="{FF2B5EF4-FFF2-40B4-BE49-F238E27FC236}">
              <a16:creationId xmlns:a16="http://schemas.microsoft.com/office/drawing/2014/main" id="{D717423A-5538-4059-97DD-41B2F6A1CB86}"/>
            </a:ext>
          </a:extLst>
        </xdr:cNvPr>
        <xdr:cNvSpPr txBox="1"/>
      </xdr:nvSpPr>
      <xdr:spPr>
        <a:xfrm>
          <a:off x="17386377" y="97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86377</xdr:rowOff>
    </xdr:from>
    <xdr:ext cx="469744" cy="259045"/>
    <xdr:sp macro="" textlink="">
      <xdr:nvSpPr>
        <xdr:cNvPr id="694" name="n_4aveValue【警察施設】&#10;一人当たり面積">
          <a:extLst>
            <a:ext uri="{FF2B5EF4-FFF2-40B4-BE49-F238E27FC236}">
              <a16:creationId xmlns:a16="http://schemas.microsoft.com/office/drawing/2014/main" id="{D1E07ABD-ABA5-4405-96FA-55F6A3FBDE9A}"/>
            </a:ext>
          </a:extLst>
        </xdr:cNvPr>
        <xdr:cNvSpPr txBox="1"/>
      </xdr:nvSpPr>
      <xdr:spPr>
        <a:xfrm>
          <a:off x="16592627" y="966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105427</xdr:rowOff>
    </xdr:from>
    <xdr:ext cx="469744" cy="259045"/>
    <xdr:sp macro="" textlink="">
      <xdr:nvSpPr>
        <xdr:cNvPr id="695" name="n_1mainValue【警察施設】&#10;一人当たり面積">
          <a:extLst>
            <a:ext uri="{FF2B5EF4-FFF2-40B4-BE49-F238E27FC236}">
              <a16:creationId xmlns:a16="http://schemas.microsoft.com/office/drawing/2014/main" id="{B6A6AF65-E478-4180-8A82-615C4C94720B}"/>
            </a:ext>
          </a:extLst>
        </xdr:cNvPr>
        <xdr:cNvSpPr txBox="1"/>
      </xdr:nvSpPr>
      <xdr:spPr>
        <a:xfrm>
          <a:off x="18980227"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696" name="n_2mainValue【警察施設】&#10;一人当たり面積">
          <a:extLst>
            <a:ext uri="{FF2B5EF4-FFF2-40B4-BE49-F238E27FC236}">
              <a16:creationId xmlns:a16="http://schemas.microsoft.com/office/drawing/2014/main" id="{43114C37-86D5-4864-9D30-276484512AF6}"/>
            </a:ext>
          </a:extLst>
        </xdr:cNvPr>
        <xdr:cNvSpPr txBox="1"/>
      </xdr:nvSpPr>
      <xdr:spPr>
        <a:xfrm>
          <a:off x="1818012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697" name="n_3mainValue【警察施設】&#10;一人当たり面積">
          <a:extLst>
            <a:ext uri="{FF2B5EF4-FFF2-40B4-BE49-F238E27FC236}">
              <a16:creationId xmlns:a16="http://schemas.microsoft.com/office/drawing/2014/main" id="{C1C911D5-9925-4318-9715-9A5800F2853F}"/>
            </a:ext>
          </a:extLst>
        </xdr:cNvPr>
        <xdr:cNvSpPr txBox="1"/>
      </xdr:nvSpPr>
      <xdr:spPr>
        <a:xfrm>
          <a:off x="1738637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80027</xdr:rowOff>
    </xdr:from>
    <xdr:ext cx="469744" cy="259045"/>
    <xdr:sp macro="" textlink="">
      <xdr:nvSpPr>
        <xdr:cNvPr id="698" name="n_4mainValue【警察施設】&#10;一人当たり面積">
          <a:extLst>
            <a:ext uri="{FF2B5EF4-FFF2-40B4-BE49-F238E27FC236}">
              <a16:creationId xmlns:a16="http://schemas.microsoft.com/office/drawing/2014/main" id="{F1ECC408-1E56-4ABA-B819-1C389A323305}"/>
            </a:ext>
          </a:extLst>
        </xdr:cNvPr>
        <xdr:cNvSpPr txBox="1"/>
      </xdr:nvSpPr>
      <xdr:spPr>
        <a:xfrm>
          <a:off x="165926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AAEFBF81-0606-41C1-9114-F40C116709A3}"/>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0719AE2F-6C10-4FC8-B65C-2861F20E8327}"/>
            </a:ext>
          </a:extLst>
        </xdr:cNvPr>
        <xdr:cNvSpPr/>
      </xdr:nvSpPr>
      <xdr:spPr>
        <a:xfrm>
          <a:off x="11658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AB2F9485-2A6C-45A6-87A3-C341D858A9E2}"/>
            </a:ext>
          </a:extLst>
        </xdr:cNvPr>
        <xdr:cNvSpPr/>
      </xdr:nvSpPr>
      <xdr:spPr>
        <a:xfrm>
          <a:off x="11658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86A35DCE-410B-4E7A-A999-70ED8B2E2884}"/>
            </a:ext>
          </a:extLst>
        </xdr:cNvPr>
        <xdr:cNvSpPr/>
      </xdr:nvSpPr>
      <xdr:spPr>
        <a:xfrm>
          <a:off x="13157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898C486D-235E-48BE-B86E-9A5A42C2A648}"/>
            </a:ext>
          </a:extLst>
        </xdr:cNvPr>
        <xdr:cNvSpPr/>
      </xdr:nvSpPr>
      <xdr:spPr>
        <a:xfrm>
          <a:off x="13157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99C4CC17-9D11-4484-A772-B6345AE46C14}"/>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C3A99513-FC88-439B-A694-2030A310825A}"/>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C412E317-D1EE-4EB0-976A-097662116FA0}"/>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FA0AA04F-C816-4CEE-B01A-8F93794D68DE}"/>
            </a:ext>
          </a:extLst>
        </xdr:cNvPr>
        <xdr:cNvSpPr txBox="1"/>
      </xdr:nvSpPr>
      <xdr:spPr>
        <a:xfrm>
          <a:off x="108427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08" name="直線コネクタ 707">
          <a:extLst>
            <a:ext uri="{FF2B5EF4-FFF2-40B4-BE49-F238E27FC236}">
              <a16:creationId xmlns:a16="http://schemas.microsoft.com/office/drawing/2014/main" id="{CCB652DB-D06F-4777-A5AA-61CC0ABCA756}"/>
            </a:ext>
          </a:extLst>
        </xdr:cNvPr>
        <xdr:cNvCxnSpPr/>
      </xdr:nvCxnSpPr>
      <xdr:spPr>
        <a:xfrm>
          <a:off x="11207750" y="14128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09" name="テキスト ボックス 708">
          <a:extLst>
            <a:ext uri="{FF2B5EF4-FFF2-40B4-BE49-F238E27FC236}">
              <a16:creationId xmlns:a16="http://schemas.microsoft.com/office/drawing/2014/main" id="{5B07E98B-278A-426C-A4CF-F7CB6B22F2B3}"/>
            </a:ext>
          </a:extLst>
        </xdr:cNvPr>
        <xdr:cNvSpPr txBox="1"/>
      </xdr:nvSpPr>
      <xdr:spPr>
        <a:xfrm>
          <a:off x="10842791" y="13992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0" name="直線コネクタ 709">
          <a:extLst>
            <a:ext uri="{FF2B5EF4-FFF2-40B4-BE49-F238E27FC236}">
              <a16:creationId xmlns:a16="http://schemas.microsoft.com/office/drawing/2014/main" id="{80A01412-3682-49D7-988D-0AA00B4722C3}"/>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1" name="テキスト ボックス 710">
          <a:extLst>
            <a:ext uri="{FF2B5EF4-FFF2-40B4-BE49-F238E27FC236}">
              <a16:creationId xmlns:a16="http://schemas.microsoft.com/office/drawing/2014/main" id="{658E232B-3D6F-4CF6-81A6-4786537B22FE}"/>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12" name="直線コネクタ 711">
          <a:extLst>
            <a:ext uri="{FF2B5EF4-FFF2-40B4-BE49-F238E27FC236}">
              <a16:creationId xmlns:a16="http://schemas.microsoft.com/office/drawing/2014/main" id="{27EC1F03-3083-4C6A-A465-A7641159D163}"/>
            </a:ext>
          </a:extLst>
        </xdr:cNvPr>
        <xdr:cNvCxnSpPr/>
      </xdr:nvCxnSpPr>
      <xdr:spPr>
        <a:xfrm>
          <a:off x="11207750" y="13030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13" name="テキスト ボックス 712">
          <a:extLst>
            <a:ext uri="{FF2B5EF4-FFF2-40B4-BE49-F238E27FC236}">
              <a16:creationId xmlns:a16="http://schemas.microsoft.com/office/drawing/2014/main" id="{DE0F361C-A439-4430-A228-F13CEB067999}"/>
            </a:ext>
          </a:extLst>
        </xdr:cNvPr>
        <xdr:cNvSpPr txBox="1"/>
      </xdr:nvSpPr>
      <xdr:spPr>
        <a:xfrm>
          <a:off x="10842791" y="1288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BD60C97A-6F7B-4826-8D16-C5613A3B124A}"/>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5" name="テキスト ボックス 714">
          <a:extLst>
            <a:ext uri="{FF2B5EF4-FFF2-40B4-BE49-F238E27FC236}">
              <a16:creationId xmlns:a16="http://schemas.microsoft.com/office/drawing/2014/main" id="{C6CCDE99-7B7C-491C-AD63-223961A6E66E}"/>
            </a:ext>
          </a:extLst>
        </xdr:cNvPr>
        <xdr:cNvSpPr txBox="1"/>
      </xdr:nvSpPr>
      <xdr:spPr>
        <a:xfrm>
          <a:off x="108427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庁舎】&#10;有形固定資産減価償却率グラフ枠">
          <a:extLst>
            <a:ext uri="{FF2B5EF4-FFF2-40B4-BE49-F238E27FC236}">
              <a16:creationId xmlns:a16="http://schemas.microsoft.com/office/drawing/2014/main" id="{6EA4021C-F878-4C4E-9693-842226DA85A3}"/>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32386</xdr:rowOff>
    </xdr:from>
    <xdr:to>
      <xdr:col>85</xdr:col>
      <xdr:colOff>126364</xdr:colOff>
      <xdr:row>85</xdr:row>
      <xdr:rowOff>49530</xdr:rowOff>
    </xdr:to>
    <xdr:cxnSp macro="">
      <xdr:nvCxnSpPr>
        <xdr:cNvPr id="717" name="直線コネクタ 716">
          <a:extLst>
            <a:ext uri="{FF2B5EF4-FFF2-40B4-BE49-F238E27FC236}">
              <a16:creationId xmlns:a16="http://schemas.microsoft.com/office/drawing/2014/main" id="{37AFE926-6C73-4814-BF93-A81D6D6A6597}"/>
            </a:ext>
          </a:extLst>
        </xdr:cNvPr>
        <xdr:cNvCxnSpPr/>
      </xdr:nvCxnSpPr>
      <xdr:spPr>
        <a:xfrm flipV="1">
          <a:off x="14698345" y="12910186"/>
          <a:ext cx="1269" cy="1172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53357</xdr:rowOff>
    </xdr:from>
    <xdr:ext cx="405111" cy="259045"/>
    <xdr:sp macro="" textlink="">
      <xdr:nvSpPr>
        <xdr:cNvPr id="718" name="【庁舎】&#10;有形固定資産減価償却率最小値テキスト">
          <a:extLst>
            <a:ext uri="{FF2B5EF4-FFF2-40B4-BE49-F238E27FC236}">
              <a16:creationId xmlns:a16="http://schemas.microsoft.com/office/drawing/2014/main" id="{EBF8369D-1806-48D2-8A6D-54DABD7E2552}"/>
            </a:ext>
          </a:extLst>
        </xdr:cNvPr>
        <xdr:cNvSpPr txBox="1"/>
      </xdr:nvSpPr>
      <xdr:spPr>
        <a:xfrm>
          <a:off x="14744700" y="1408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49530</xdr:rowOff>
    </xdr:from>
    <xdr:to>
      <xdr:col>86</xdr:col>
      <xdr:colOff>25400</xdr:colOff>
      <xdr:row>85</xdr:row>
      <xdr:rowOff>49530</xdr:rowOff>
    </xdr:to>
    <xdr:cxnSp macro="">
      <xdr:nvCxnSpPr>
        <xdr:cNvPr id="719" name="直線コネクタ 718">
          <a:extLst>
            <a:ext uri="{FF2B5EF4-FFF2-40B4-BE49-F238E27FC236}">
              <a16:creationId xmlns:a16="http://schemas.microsoft.com/office/drawing/2014/main" id="{3A4F2116-F992-4CB2-993C-5B32C21FB5CD}"/>
            </a:ext>
          </a:extLst>
        </xdr:cNvPr>
        <xdr:cNvCxnSpPr/>
      </xdr:nvCxnSpPr>
      <xdr:spPr>
        <a:xfrm>
          <a:off x="14611350" y="14083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150513</xdr:rowOff>
    </xdr:from>
    <xdr:ext cx="405111" cy="259045"/>
    <xdr:sp macro="" textlink="">
      <xdr:nvSpPr>
        <xdr:cNvPr id="720" name="【庁舎】&#10;有形固定資産減価償却率最大値テキスト">
          <a:extLst>
            <a:ext uri="{FF2B5EF4-FFF2-40B4-BE49-F238E27FC236}">
              <a16:creationId xmlns:a16="http://schemas.microsoft.com/office/drawing/2014/main" id="{B0086F9F-A8ED-4C8D-BCF2-0016F3628623}"/>
            </a:ext>
          </a:extLst>
        </xdr:cNvPr>
        <xdr:cNvSpPr txBox="1"/>
      </xdr:nvSpPr>
      <xdr:spPr>
        <a:xfrm>
          <a:off x="14744700" y="1269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32386</xdr:rowOff>
    </xdr:from>
    <xdr:to>
      <xdr:col>86</xdr:col>
      <xdr:colOff>25400</xdr:colOff>
      <xdr:row>78</xdr:row>
      <xdr:rowOff>32386</xdr:rowOff>
    </xdr:to>
    <xdr:cxnSp macro="">
      <xdr:nvCxnSpPr>
        <xdr:cNvPr id="721" name="直線コネクタ 720">
          <a:extLst>
            <a:ext uri="{FF2B5EF4-FFF2-40B4-BE49-F238E27FC236}">
              <a16:creationId xmlns:a16="http://schemas.microsoft.com/office/drawing/2014/main" id="{A1022864-5061-493E-865B-13D42D597427}"/>
            </a:ext>
          </a:extLst>
        </xdr:cNvPr>
        <xdr:cNvCxnSpPr/>
      </xdr:nvCxnSpPr>
      <xdr:spPr>
        <a:xfrm>
          <a:off x="14611350" y="12910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158766</xdr:rowOff>
    </xdr:from>
    <xdr:ext cx="405111" cy="259045"/>
    <xdr:sp macro="" textlink="">
      <xdr:nvSpPr>
        <xdr:cNvPr id="722" name="【庁舎】&#10;有形固定資産減価償却率平均値テキスト">
          <a:extLst>
            <a:ext uri="{FF2B5EF4-FFF2-40B4-BE49-F238E27FC236}">
              <a16:creationId xmlns:a16="http://schemas.microsoft.com/office/drawing/2014/main" id="{FBFA7E58-563B-496C-AF6A-E47A8C5B1481}"/>
            </a:ext>
          </a:extLst>
        </xdr:cNvPr>
        <xdr:cNvSpPr txBox="1"/>
      </xdr:nvSpPr>
      <xdr:spPr>
        <a:xfrm>
          <a:off x="14744700" y="1303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135889</xdr:rowOff>
    </xdr:from>
    <xdr:to>
      <xdr:col>85</xdr:col>
      <xdr:colOff>177800</xdr:colOff>
      <xdr:row>80</xdr:row>
      <xdr:rowOff>66039</xdr:rowOff>
    </xdr:to>
    <xdr:sp macro="" textlink="">
      <xdr:nvSpPr>
        <xdr:cNvPr id="723" name="フローチャート: 判断 722">
          <a:extLst>
            <a:ext uri="{FF2B5EF4-FFF2-40B4-BE49-F238E27FC236}">
              <a16:creationId xmlns:a16="http://schemas.microsoft.com/office/drawing/2014/main" id="{6ED6C91E-8D40-4169-BE0D-45E2C22E8B56}"/>
            </a:ext>
          </a:extLst>
        </xdr:cNvPr>
        <xdr:cNvSpPr/>
      </xdr:nvSpPr>
      <xdr:spPr>
        <a:xfrm>
          <a:off x="14649450" y="131787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101600</xdr:rowOff>
    </xdr:from>
    <xdr:to>
      <xdr:col>81</xdr:col>
      <xdr:colOff>101600</xdr:colOff>
      <xdr:row>80</xdr:row>
      <xdr:rowOff>31750</xdr:rowOff>
    </xdr:to>
    <xdr:sp macro="" textlink="">
      <xdr:nvSpPr>
        <xdr:cNvPr id="724" name="フローチャート: 判断 723">
          <a:extLst>
            <a:ext uri="{FF2B5EF4-FFF2-40B4-BE49-F238E27FC236}">
              <a16:creationId xmlns:a16="http://schemas.microsoft.com/office/drawing/2014/main" id="{1B7FAD19-F176-4305-8118-7919F4DFD9FE}"/>
            </a:ext>
          </a:extLst>
        </xdr:cNvPr>
        <xdr:cNvSpPr/>
      </xdr:nvSpPr>
      <xdr:spPr>
        <a:xfrm>
          <a:off x="13887450" y="13144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84455</xdr:rowOff>
    </xdr:from>
    <xdr:to>
      <xdr:col>76</xdr:col>
      <xdr:colOff>165100</xdr:colOff>
      <xdr:row>80</xdr:row>
      <xdr:rowOff>14605</xdr:rowOff>
    </xdr:to>
    <xdr:sp macro="" textlink="">
      <xdr:nvSpPr>
        <xdr:cNvPr id="725" name="フローチャート: 判断 724">
          <a:extLst>
            <a:ext uri="{FF2B5EF4-FFF2-40B4-BE49-F238E27FC236}">
              <a16:creationId xmlns:a16="http://schemas.microsoft.com/office/drawing/2014/main" id="{2178AFF8-6179-47D2-82CF-076B01549767}"/>
            </a:ext>
          </a:extLst>
        </xdr:cNvPr>
        <xdr:cNvSpPr/>
      </xdr:nvSpPr>
      <xdr:spPr>
        <a:xfrm>
          <a:off x="13093700" y="13127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73025</xdr:rowOff>
    </xdr:from>
    <xdr:to>
      <xdr:col>72</xdr:col>
      <xdr:colOff>38100</xdr:colOff>
      <xdr:row>80</xdr:row>
      <xdr:rowOff>3175</xdr:rowOff>
    </xdr:to>
    <xdr:sp macro="" textlink="">
      <xdr:nvSpPr>
        <xdr:cNvPr id="726" name="フローチャート: 判断 725">
          <a:extLst>
            <a:ext uri="{FF2B5EF4-FFF2-40B4-BE49-F238E27FC236}">
              <a16:creationId xmlns:a16="http://schemas.microsoft.com/office/drawing/2014/main" id="{841FB918-46ED-44FD-B397-C99BD0D887EE}"/>
            </a:ext>
          </a:extLst>
        </xdr:cNvPr>
        <xdr:cNvSpPr/>
      </xdr:nvSpPr>
      <xdr:spPr>
        <a:xfrm>
          <a:off x="12299950" y="13115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67311</xdr:rowOff>
    </xdr:from>
    <xdr:to>
      <xdr:col>67</xdr:col>
      <xdr:colOff>101600</xdr:colOff>
      <xdr:row>79</xdr:row>
      <xdr:rowOff>168911</xdr:rowOff>
    </xdr:to>
    <xdr:sp macro="" textlink="">
      <xdr:nvSpPr>
        <xdr:cNvPr id="727" name="フローチャート: 判断 726">
          <a:extLst>
            <a:ext uri="{FF2B5EF4-FFF2-40B4-BE49-F238E27FC236}">
              <a16:creationId xmlns:a16="http://schemas.microsoft.com/office/drawing/2014/main" id="{39060251-F138-461E-951B-5F55AB27BF9F}"/>
            </a:ext>
          </a:extLst>
        </xdr:cNvPr>
        <xdr:cNvSpPr/>
      </xdr:nvSpPr>
      <xdr:spPr>
        <a:xfrm>
          <a:off x="11487150" y="131102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19798783-D2A3-473D-9B12-D6D6E0EC4A26}"/>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4E55F46E-97AF-497F-9F66-491C8C3F9E21}"/>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38A5DDAB-1E66-4CD4-B873-A6683374036B}"/>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5E537AF2-7C95-4332-ADDF-F405C71E2E79}"/>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36A77B60-843A-43A1-A234-F58C09F8C121}"/>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50164</xdr:rowOff>
    </xdr:from>
    <xdr:to>
      <xdr:col>85</xdr:col>
      <xdr:colOff>177800</xdr:colOff>
      <xdr:row>80</xdr:row>
      <xdr:rowOff>151764</xdr:rowOff>
    </xdr:to>
    <xdr:sp macro="" textlink="">
      <xdr:nvSpPr>
        <xdr:cNvPr id="733" name="楕円 732">
          <a:extLst>
            <a:ext uri="{FF2B5EF4-FFF2-40B4-BE49-F238E27FC236}">
              <a16:creationId xmlns:a16="http://schemas.microsoft.com/office/drawing/2014/main" id="{2BA8E45C-4630-4C99-98C2-80472DE1D3D1}"/>
            </a:ext>
          </a:extLst>
        </xdr:cNvPr>
        <xdr:cNvSpPr/>
      </xdr:nvSpPr>
      <xdr:spPr>
        <a:xfrm>
          <a:off x="14649450" y="132581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28591</xdr:rowOff>
    </xdr:from>
    <xdr:ext cx="405111" cy="259045"/>
    <xdr:sp macro="" textlink="">
      <xdr:nvSpPr>
        <xdr:cNvPr id="734" name="【庁舎】&#10;有形固定資産減価償却率該当値テキスト">
          <a:extLst>
            <a:ext uri="{FF2B5EF4-FFF2-40B4-BE49-F238E27FC236}">
              <a16:creationId xmlns:a16="http://schemas.microsoft.com/office/drawing/2014/main" id="{6CE7F402-02DF-4DB9-AE31-2BE1A025A6AF}"/>
            </a:ext>
          </a:extLst>
        </xdr:cNvPr>
        <xdr:cNvSpPr txBox="1"/>
      </xdr:nvSpPr>
      <xdr:spPr>
        <a:xfrm>
          <a:off x="14744700"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107314</xdr:rowOff>
    </xdr:from>
    <xdr:to>
      <xdr:col>81</xdr:col>
      <xdr:colOff>101600</xdr:colOff>
      <xdr:row>80</xdr:row>
      <xdr:rowOff>37464</xdr:rowOff>
    </xdr:to>
    <xdr:sp macro="" textlink="">
      <xdr:nvSpPr>
        <xdr:cNvPr id="735" name="楕円 734">
          <a:extLst>
            <a:ext uri="{FF2B5EF4-FFF2-40B4-BE49-F238E27FC236}">
              <a16:creationId xmlns:a16="http://schemas.microsoft.com/office/drawing/2014/main" id="{9E38276F-59D8-4663-B0DA-9F24B90B0ABA}"/>
            </a:ext>
          </a:extLst>
        </xdr:cNvPr>
        <xdr:cNvSpPr/>
      </xdr:nvSpPr>
      <xdr:spPr>
        <a:xfrm>
          <a:off x="13887450" y="13150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158114</xdr:rowOff>
    </xdr:from>
    <xdr:to>
      <xdr:col>85</xdr:col>
      <xdr:colOff>127000</xdr:colOff>
      <xdr:row>80</xdr:row>
      <xdr:rowOff>100964</xdr:rowOff>
    </xdr:to>
    <xdr:cxnSp macro="">
      <xdr:nvCxnSpPr>
        <xdr:cNvPr id="736" name="直線コネクタ 735">
          <a:extLst>
            <a:ext uri="{FF2B5EF4-FFF2-40B4-BE49-F238E27FC236}">
              <a16:creationId xmlns:a16="http://schemas.microsoft.com/office/drawing/2014/main" id="{8AD984C9-9BE8-4263-AB4F-FC135EEC1CCA}"/>
            </a:ext>
          </a:extLst>
        </xdr:cNvPr>
        <xdr:cNvCxnSpPr/>
      </xdr:nvCxnSpPr>
      <xdr:spPr>
        <a:xfrm>
          <a:off x="13938250" y="13201014"/>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101600</xdr:rowOff>
    </xdr:from>
    <xdr:to>
      <xdr:col>76</xdr:col>
      <xdr:colOff>165100</xdr:colOff>
      <xdr:row>80</xdr:row>
      <xdr:rowOff>31750</xdr:rowOff>
    </xdr:to>
    <xdr:sp macro="" textlink="">
      <xdr:nvSpPr>
        <xdr:cNvPr id="737" name="楕円 736">
          <a:extLst>
            <a:ext uri="{FF2B5EF4-FFF2-40B4-BE49-F238E27FC236}">
              <a16:creationId xmlns:a16="http://schemas.microsoft.com/office/drawing/2014/main" id="{BAE0138A-BF96-4E58-8090-B889B8D402BC}"/>
            </a:ext>
          </a:extLst>
        </xdr:cNvPr>
        <xdr:cNvSpPr/>
      </xdr:nvSpPr>
      <xdr:spPr>
        <a:xfrm>
          <a:off x="13093700" y="13144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152400</xdr:rowOff>
    </xdr:from>
    <xdr:to>
      <xdr:col>81</xdr:col>
      <xdr:colOff>50800</xdr:colOff>
      <xdr:row>79</xdr:row>
      <xdr:rowOff>158114</xdr:rowOff>
    </xdr:to>
    <xdr:cxnSp macro="">
      <xdr:nvCxnSpPr>
        <xdr:cNvPr id="738" name="直線コネクタ 737">
          <a:extLst>
            <a:ext uri="{FF2B5EF4-FFF2-40B4-BE49-F238E27FC236}">
              <a16:creationId xmlns:a16="http://schemas.microsoft.com/office/drawing/2014/main" id="{38F130D1-EC19-4F6F-97F9-FD523E1C9BC2}"/>
            </a:ext>
          </a:extLst>
        </xdr:cNvPr>
        <xdr:cNvCxnSpPr/>
      </xdr:nvCxnSpPr>
      <xdr:spPr>
        <a:xfrm>
          <a:off x="13144500" y="13195300"/>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739" name="楕円 738">
          <a:extLst>
            <a:ext uri="{FF2B5EF4-FFF2-40B4-BE49-F238E27FC236}">
              <a16:creationId xmlns:a16="http://schemas.microsoft.com/office/drawing/2014/main" id="{A1D0AF93-70FC-4EEA-8F99-C03B11A75DEE}"/>
            </a:ext>
          </a:extLst>
        </xdr:cNvPr>
        <xdr:cNvSpPr/>
      </xdr:nvSpPr>
      <xdr:spPr>
        <a:xfrm>
          <a:off x="12299950" y="13036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79</xdr:row>
      <xdr:rowOff>152400</xdr:rowOff>
    </xdr:to>
    <xdr:cxnSp macro="">
      <xdr:nvCxnSpPr>
        <xdr:cNvPr id="740" name="直線コネクタ 739">
          <a:extLst>
            <a:ext uri="{FF2B5EF4-FFF2-40B4-BE49-F238E27FC236}">
              <a16:creationId xmlns:a16="http://schemas.microsoft.com/office/drawing/2014/main" id="{AA2B5CEC-A0FF-462C-9428-52001AD4F84D}"/>
            </a:ext>
          </a:extLst>
        </xdr:cNvPr>
        <xdr:cNvCxnSpPr/>
      </xdr:nvCxnSpPr>
      <xdr:spPr>
        <a:xfrm>
          <a:off x="12344400" y="13081000"/>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90170</xdr:rowOff>
    </xdr:from>
    <xdr:to>
      <xdr:col>67</xdr:col>
      <xdr:colOff>101600</xdr:colOff>
      <xdr:row>79</xdr:row>
      <xdr:rowOff>20320</xdr:rowOff>
    </xdr:to>
    <xdr:sp macro="" textlink="">
      <xdr:nvSpPr>
        <xdr:cNvPr id="741" name="楕円 740">
          <a:extLst>
            <a:ext uri="{FF2B5EF4-FFF2-40B4-BE49-F238E27FC236}">
              <a16:creationId xmlns:a16="http://schemas.microsoft.com/office/drawing/2014/main" id="{AB8EA3AC-D022-4E79-AB75-F79ECE0CC984}"/>
            </a:ext>
          </a:extLst>
        </xdr:cNvPr>
        <xdr:cNvSpPr/>
      </xdr:nvSpPr>
      <xdr:spPr>
        <a:xfrm>
          <a:off x="11487150" y="12967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140970</xdr:rowOff>
    </xdr:from>
    <xdr:to>
      <xdr:col>71</xdr:col>
      <xdr:colOff>177800</xdr:colOff>
      <xdr:row>79</xdr:row>
      <xdr:rowOff>38100</xdr:rowOff>
    </xdr:to>
    <xdr:cxnSp macro="">
      <xdr:nvCxnSpPr>
        <xdr:cNvPr id="742" name="直線コネクタ 741">
          <a:extLst>
            <a:ext uri="{FF2B5EF4-FFF2-40B4-BE49-F238E27FC236}">
              <a16:creationId xmlns:a16="http://schemas.microsoft.com/office/drawing/2014/main" id="{31C7442D-84B7-4E47-847D-0433C8B439A0}"/>
            </a:ext>
          </a:extLst>
        </xdr:cNvPr>
        <xdr:cNvCxnSpPr/>
      </xdr:nvCxnSpPr>
      <xdr:spPr>
        <a:xfrm>
          <a:off x="11537950" y="13018770"/>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48277</xdr:rowOff>
    </xdr:from>
    <xdr:ext cx="405111" cy="259045"/>
    <xdr:sp macro="" textlink="">
      <xdr:nvSpPr>
        <xdr:cNvPr id="743" name="n_1aveValue【庁舎】&#10;有形固定資産減価償却率">
          <a:extLst>
            <a:ext uri="{FF2B5EF4-FFF2-40B4-BE49-F238E27FC236}">
              <a16:creationId xmlns:a16="http://schemas.microsoft.com/office/drawing/2014/main" id="{D40B24A4-EFE3-45C4-B317-01076A1EE115}"/>
            </a:ext>
          </a:extLst>
        </xdr:cNvPr>
        <xdr:cNvSpPr txBox="1"/>
      </xdr:nvSpPr>
      <xdr:spPr>
        <a:xfrm>
          <a:off x="13742044" y="1292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31132</xdr:rowOff>
    </xdr:from>
    <xdr:ext cx="405111" cy="259045"/>
    <xdr:sp macro="" textlink="">
      <xdr:nvSpPr>
        <xdr:cNvPr id="744" name="n_2aveValue【庁舎】&#10;有形固定資産減価償却率">
          <a:extLst>
            <a:ext uri="{FF2B5EF4-FFF2-40B4-BE49-F238E27FC236}">
              <a16:creationId xmlns:a16="http://schemas.microsoft.com/office/drawing/2014/main" id="{42738402-0496-4B30-8D16-0B2314D57FA1}"/>
            </a:ext>
          </a:extLst>
        </xdr:cNvPr>
        <xdr:cNvSpPr txBox="1"/>
      </xdr:nvSpPr>
      <xdr:spPr>
        <a:xfrm>
          <a:off x="1296099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165752</xdr:rowOff>
    </xdr:from>
    <xdr:ext cx="405111" cy="259045"/>
    <xdr:sp macro="" textlink="">
      <xdr:nvSpPr>
        <xdr:cNvPr id="745" name="n_3aveValue【庁舎】&#10;有形固定資産減価償却率">
          <a:extLst>
            <a:ext uri="{FF2B5EF4-FFF2-40B4-BE49-F238E27FC236}">
              <a16:creationId xmlns:a16="http://schemas.microsoft.com/office/drawing/2014/main" id="{45E8CCCB-B627-4ED9-AC62-53EA46FDBA75}"/>
            </a:ext>
          </a:extLst>
        </xdr:cNvPr>
        <xdr:cNvSpPr txBox="1"/>
      </xdr:nvSpPr>
      <xdr:spPr>
        <a:xfrm>
          <a:off x="12167244" y="1320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160038</xdr:rowOff>
    </xdr:from>
    <xdr:ext cx="405111" cy="259045"/>
    <xdr:sp macro="" textlink="">
      <xdr:nvSpPr>
        <xdr:cNvPr id="746" name="n_4aveValue【庁舎】&#10;有形固定資産減価償却率">
          <a:extLst>
            <a:ext uri="{FF2B5EF4-FFF2-40B4-BE49-F238E27FC236}">
              <a16:creationId xmlns:a16="http://schemas.microsoft.com/office/drawing/2014/main" id="{4873833C-88CE-467E-A6B0-4F23F3CC8E3B}"/>
            </a:ext>
          </a:extLst>
        </xdr:cNvPr>
        <xdr:cNvSpPr txBox="1"/>
      </xdr:nvSpPr>
      <xdr:spPr>
        <a:xfrm>
          <a:off x="11354444" y="1320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28591</xdr:rowOff>
    </xdr:from>
    <xdr:ext cx="405111" cy="259045"/>
    <xdr:sp macro="" textlink="">
      <xdr:nvSpPr>
        <xdr:cNvPr id="747" name="n_1mainValue【庁舎】&#10;有形固定資産減価償却率">
          <a:extLst>
            <a:ext uri="{FF2B5EF4-FFF2-40B4-BE49-F238E27FC236}">
              <a16:creationId xmlns:a16="http://schemas.microsoft.com/office/drawing/2014/main" id="{A774AD19-4006-439E-9ABE-8E4756CE3031}"/>
            </a:ext>
          </a:extLst>
        </xdr:cNvPr>
        <xdr:cNvSpPr txBox="1"/>
      </xdr:nvSpPr>
      <xdr:spPr>
        <a:xfrm>
          <a:off x="137420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22877</xdr:rowOff>
    </xdr:from>
    <xdr:ext cx="405111" cy="259045"/>
    <xdr:sp macro="" textlink="">
      <xdr:nvSpPr>
        <xdr:cNvPr id="748" name="n_2mainValue【庁舎】&#10;有形固定資産減価償却率">
          <a:extLst>
            <a:ext uri="{FF2B5EF4-FFF2-40B4-BE49-F238E27FC236}">
              <a16:creationId xmlns:a16="http://schemas.microsoft.com/office/drawing/2014/main" id="{6D3E188F-4349-401F-A9D9-CF3B7B6AE97A}"/>
            </a:ext>
          </a:extLst>
        </xdr:cNvPr>
        <xdr:cNvSpPr txBox="1"/>
      </xdr:nvSpPr>
      <xdr:spPr>
        <a:xfrm>
          <a:off x="1296099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105427</xdr:rowOff>
    </xdr:from>
    <xdr:ext cx="405111" cy="259045"/>
    <xdr:sp macro="" textlink="">
      <xdr:nvSpPr>
        <xdr:cNvPr id="749" name="n_3mainValue【庁舎】&#10;有形固定資産減価償却率">
          <a:extLst>
            <a:ext uri="{FF2B5EF4-FFF2-40B4-BE49-F238E27FC236}">
              <a16:creationId xmlns:a16="http://schemas.microsoft.com/office/drawing/2014/main" id="{660C0553-419B-48F7-B1B2-02B9D5B28C41}"/>
            </a:ext>
          </a:extLst>
        </xdr:cNvPr>
        <xdr:cNvSpPr txBox="1"/>
      </xdr:nvSpPr>
      <xdr:spPr>
        <a:xfrm>
          <a:off x="12167244" y="1281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36847</xdr:rowOff>
    </xdr:from>
    <xdr:ext cx="405111" cy="259045"/>
    <xdr:sp macro="" textlink="">
      <xdr:nvSpPr>
        <xdr:cNvPr id="750" name="n_4mainValue【庁舎】&#10;有形固定資産減価償却率">
          <a:extLst>
            <a:ext uri="{FF2B5EF4-FFF2-40B4-BE49-F238E27FC236}">
              <a16:creationId xmlns:a16="http://schemas.microsoft.com/office/drawing/2014/main" id="{230E768A-8BFA-4C91-99B1-D6D8F44A15FA}"/>
            </a:ext>
          </a:extLst>
        </xdr:cNvPr>
        <xdr:cNvSpPr txBox="1"/>
      </xdr:nvSpPr>
      <xdr:spPr>
        <a:xfrm>
          <a:off x="11354444" y="1274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C78F295D-A8D4-4BA4-A8DA-0337A1123ADF}"/>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2" name="正方形/長方形 751">
          <a:extLst>
            <a:ext uri="{FF2B5EF4-FFF2-40B4-BE49-F238E27FC236}">
              <a16:creationId xmlns:a16="http://schemas.microsoft.com/office/drawing/2014/main" id="{EFF0EE10-5B9E-4C66-88DD-D9DECF588C54}"/>
            </a:ext>
          </a:extLst>
        </xdr:cNvPr>
        <xdr:cNvSpPr/>
      </xdr:nvSpPr>
      <xdr:spPr>
        <a:xfrm>
          <a:off x="169291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3" name="正方形/長方形 752">
          <a:extLst>
            <a:ext uri="{FF2B5EF4-FFF2-40B4-BE49-F238E27FC236}">
              <a16:creationId xmlns:a16="http://schemas.microsoft.com/office/drawing/2014/main" id="{94CDDE1A-357B-47DD-BC3E-E51A72A0FEC7}"/>
            </a:ext>
          </a:extLst>
        </xdr:cNvPr>
        <xdr:cNvSpPr/>
      </xdr:nvSpPr>
      <xdr:spPr>
        <a:xfrm>
          <a:off x="169291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4" name="正方形/長方形 753">
          <a:extLst>
            <a:ext uri="{FF2B5EF4-FFF2-40B4-BE49-F238E27FC236}">
              <a16:creationId xmlns:a16="http://schemas.microsoft.com/office/drawing/2014/main" id="{EC23B195-C56A-4A05-8C9A-346D495F30C1}"/>
            </a:ext>
          </a:extLst>
        </xdr:cNvPr>
        <xdr:cNvSpPr/>
      </xdr:nvSpPr>
      <xdr:spPr>
        <a:xfrm>
          <a:off x="184086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5" name="正方形/長方形 754">
          <a:extLst>
            <a:ext uri="{FF2B5EF4-FFF2-40B4-BE49-F238E27FC236}">
              <a16:creationId xmlns:a16="http://schemas.microsoft.com/office/drawing/2014/main" id="{798DB869-9677-413B-88A4-F0CB63A99619}"/>
            </a:ext>
          </a:extLst>
        </xdr:cNvPr>
        <xdr:cNvSpPr/>
      </xdr:nvSpPr>
      <xdr:spPr>
        <a:xfrm>
          <a:off x="184086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0E8F3BA4-7222-4A1B-9E12-D8911F9C3068}"/>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1C74EEA6-F410-4E6C-B049-7E7D26D7BBF3}"/>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56009B87-BA1D-4C3F-94A3-B01FA5C32FBF}"/>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9" name="テキスト ボックス 758">
          <a:extLst>
            <a:ext uri="{FF2B5EF4-FFF2-40B4-BE49-F238E27FC236}">
              <a16:creationId xmlns:a16="http://schemas.microsoft.com/office/drawing/2014/main" id="{FBF1BCAB-D24E-42C8-936B-84CBD2873198}"/>
            </a:ext>
          </a:extLst>
        </xdr:cNvPr>
        <xdr:cNvSpPr txBox="1"/>
      </xdr:nvSpPr>
      <xdr:spPr>
        <a:xfrm>
          <a:off x="160491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0" name="直線コネクタ 759">
          <a:extLst>
            <a:ext uri="{FF2B5EF4-FFF2-40B4-BE49-F238E27FC236}">
              <a16:creationId xmlns:a16="http://schemas.microsoft.com/office/drawing/2014/main" id="{872C85BF-4493-4B07-B2A2-C9D722B86EBF}"/>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1" name="テキスト ボックス 760">
          <a:extLst>
            <a:ext uri="{FF2B5EF4-FFF2-40B4-BE49-F238E27FC236}">
              <a16:creationId xmlns:a16="http://schemas.microsoft.com/office/drawing/2014/main" id="{F9C4CC01-AD8C-48BE-ACE8-E7560FCD87F4}"/>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2" name="直線コネクタ 761">
          <a:extLst>
            <a:ext uri="{FF2B5EF4-FFF2-40B4-BE49-F238E27FC236}">
              <a16:creationId xmlns:a16="http://schemas.microsoft.com/office/drawing/2014/main" id="{150AFD20-EAD0-44F2-9282-C2E84A0C844E}"/>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3" name="テキスト ボックス 762">
          <a:extLst>
            <a:ext uri="{FF2B5EF4-FFF2-40B4-BE49-F238E27FC236}">
              <a16:creationId xmlns:a16="http://schemas.microsoft.com/office/drawing/2014/main" id="{90D20CB5-C546-4B81-B42A-9CD9C0D28637}"/>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79586650-7AFF-4B79-A0B6-D665EE686B06}"/>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a:extLst>
            <a:ext uri="{FF2B5EF4-FFF2-40B4-BE49-F238E27FC236}">
              <a16:creationId xmlns:a16="http://schemas.microsoft.com/office/drawing/2014/main" id="{A0C258D2-C4DB-4D56-BCCE-2615392B0A73}"/>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6" name="直線コネクタ 765">
          <a:extLst>
            <a:ext uri="{FF2B5EF4-FFF2-40B4-BE49-F238E27FC236}">
              <a16:creationId xmlns:a16="http://schemas.microsoft.com/office/drawing/2014/main" id="{42E6731A-315D-40F2-A726-5E7A3C0DA156}"/>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7" name="テキスト ボックス 766">
          <a:extLst>
            <a:ext uri="{FF2B5EF4-FFF2-40B4-BE49-F238E27FC236}">
              <a16:creationId xmlns:a16="http://schemas.microsoft.com/office/drawing/2014/main" id="{F5B92767-700B-4083-B227-72A71F1330D2}"/>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8" name="直線コネクタ 767">
          <a:extLst>
            <a:ext uri="{FF2B5EF4-FFF2-40B4-BE49-F238E27FC236}">
              <a16:creationId xmlns:a16="http://schemas.microsoft.com/office/drawing/2014/main" id="{FCEEE438-838D-4EBE-97B8-79EB6DF48DC3}"/>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9" name="テキスト ボックス 768">
          <a:extLst>
            <a:ext uri="{FF2B5EF4-FFF2-40B4-BE49-F238E27FC236}">
              <a16:creationId xmlns:a16="http://schemas.microsoft.com/office/drawing/2014/main" id="{30E67A85-FBA3-4AFE-99D3-026D09BFEC3B}"/>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55272273-28A6-4271-A734-058313E5552F}"/>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0E41D636-E275-42FB-8DD4-C0DB128E3CC6}"/>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庁舎】&#10;一人当たり面積グラフ枠">
          <a:extLst>
            <a:ext uri="{FF2B5EF4-FFF2-40B4-BE49-F238E27FC236}">
              <a16:creationId xmlns:a16="http://schemas.microsoft.com/office/drawing/2014/main" id="{C16F86D0-4557-469E-8959-18A53F66A0D8}"/>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31750</xdr:rowOff>
    </xdr:from>
    <xdr:to>
      <xdr:col>116</xdr:col>
      <xdr:colOff>62864</xdr:colOff>
      <xdr:row>86</xdr:row>
      <xdr:rowOff>139700</xdr:rowOff>
    </xdr:to>
    <xdr:cxnSp macro="">
      <xdr:nvCxnSpPr>
        <xdr:cNvPr id="773" name="直線コネクタ 772">
          <a:extLst>
            <a:ext uri="{FF2B5EF4-FFF2-40B4-BE49-F238E27FC236}">
              <a16:creationId xmlns:a16="http://schemas.microsoft.com/office/drawing/2014/main" id="{F0CBE0B4-93BF-4C74-AC59-C21DBB7C7D41}"/>
            </a:ext>
          </a:extLst>
        </xdr:cNvPr>
        <xdr:cNvCxnSpPr/>
      </xdr:nvCxnSpPr>
      <xdr:spPr>
        <a:xfrm flipV="1">
          <a:off x="19949795" y="13074650"/>
          <a:ext cx="1269"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143527</xdr:rowOff>
    </xdr:from>
    <xdr:ext cx="469744" cy="259045"/>
    <xdr:sp macro="" textlink="">
      <xdr:nvSpPr>
        <xdr:cNvPr id="774" name="【庁舎】&#10;一人当たり面積最小値テキスト">
          <a:extLst>
            <a:ext uri="{FF2B5EF4-FFF2-40B4-BE49-F238E27FC236}">
              <a16:creationId xmlns:a16="http://schemas.microsoft.com/office/drawing/2014/main" id="{6358404C-69D2-4A62-999C-C7EEDCDB1246}"/>
            </a:ext>
          </a:extLst>
        </xdr:cNvPr>
        <xdr:cNvSpPr txBox="1"/>
      </xdr:nvSpPr>
      <xdr:spPr>
        <a:xfrm>
          <a:off x="200025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139700</xdr:rowOff>
    </xdr:from>
    <xdr:to>
      <xdr:col>116</xdr:col>
      <xdr:colOff>152400</xdr:colOff>
      <xdr:row>86</xdr:row>
      <xdr:rowOff>139700</xdr:rowOff>
    </xdr:to>
    <xdr:cxnSp macro="">
      <xdr:nvCxnSpPr>
        <xdr:cNvPr id="775" name="直線コネクタ 774">
          <a:extLst>
            <a:ext uri="{FF2B5EF4-FFF2-40B4-BE49-F238E27FC236}">
              <a16:creationId xmlns:a16="http://schemas.microsoft.com/office/drawing/2014/main" id="{9EF11EA5-5F8D-4922-AF2E-FA7E3279CC44}"/>
            </a:ext>
          </a:extLst>
        </xdr:cNvPr>
        <xdr:cNvCxnSpPr/>
      </xdr:nvCxnSpPr>
      <xdr:spPr>
        <a:xfrm>
          <a:off x="19881850" y="1433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149877</xdr:rowOff>
    </xdr:from>
    <xdr:ext cx="469744" cy="259045"/>
    <xdr:sp macro="" textlink="">
      <xdr:nvSpPr>
        <xdr:cNvPr id="776" name="【庁舎】&#10;一人当たり面積最大値テキスト">
          <a:extLst>
            <a:ext uri="{FF2B5EF4-FFF2-40B4-BE49-F238E27FC236}">
              <a16:creationId xmlns:a16="http://schemas.microsoft.com/office/drawing/2014/main" id="{96548CC1-77DA-49C4-9F35-75FB97786287}"/>
            </a:ext>
          </a:extLst>
        </xdr:cNvPr>
        <xdr:cNvSpPr txBox="1"/>
      </xdr:nvSpPr>
      <xdr:spPr>
        <a:xfrm>
          <a:off x="20002500" y="128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31750</xdr:rowOff>
    </xdr:from>
    <xdr:to>
      <xdr:col>116</xdr:col>
      <xdr:colOff>152400</xdr:colOff>
      <xdr:row>79</xdr:row>
      <xdr:rowOff>31750</xdr:rowOff>
    </xdr:to>
    <xdr:cxnSp macro="">
      <xdr:nvCxnSpPr>
        <xdr:cNvPr id="777" name="直線コネクタ 776">
          <a:extLst>
            <a:ext uri="{FF2B5EF4-FFF2-40B4-BE49-F238E27FC236}">
              <a16:creationId xmlns:a16="http://schemas.microsoft.com/office/drawing/2014/main" id="{C44B11F9-003D-41EB-ABD5-FEBF0C8CE717}"/>
            </a:ext>
          </a:extLst>
        </xdr:cNvPr>
        <xdr:cNvCxnSpPr/>
      </xdr:nvCxnSpPr>
      <xdr:spPr>
        <a:xfrm>
          <a:off x="19881850" y="1307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92727</xdr:rowOff>
    </xdr:from>
    <xdr:ext cx="469744" cy="259045"/>
    <xdr:sp macro="" textlink="">
      <xdr:nvSpPr>
        <xdr:cNvPr id="778" name="【庁舎】&#10;一人当たり面積平均値テキスト">
          <a:extLst>
            <a:ext uri="{FF2B5EF4-FFF2-40B4-BE49-F238E27FC236}">
              <a16:creationId xmlns:a16="http://schemas.microsoft.com/office/drawing/2014/main" id="{33F73901-B75F-4172-B3A6-F2F8A4029F7B}"/>
            </a:ext>
          </a:extLst>
        </xdr:cNvPr>
        <xdr:cNvSpPr txBox="1"/>
      </xdr:nvSpPr>
      <xdr:spPr>
        <a:xfrm>
          <a:off x="20002500" y="1363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779" name="フローチャート: 判断 778">
          <a:extLst>
            <a:ext uri="{FF2B5EF4-FFF2-40B4-BE49-F238E27FC236}">
              <a16:creationId xmlns:a16="http://schemas.microsoft.com/office/drawing/2014/main" id="{01E8A54C-1263-409B-8EDD-9E402A9BF29F}"/>
            </a:ext>
          </a:extLst>
        </xdr:cNvPr>
        <xdr:cNvSpPr/>
      </xdr:nvSpPr>
      <xdr:spPr>
        <a:xfrm>
          <a:off x="19900900" y="13773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31750</xdr:rowOff>
    </xdr:from>
    <xdr:to>
      <xdr:col>112</xdr:col>
      <xdr:colOff>38100</xdr:colOff>
      <xdr:row>83</xdr:row>
      <xdr:rowOff>133350</xdr:rowOff>
    </xdr:to>
    <xdr:sp macro="" textlink="">
      <xdr:nvSpPr>
        <xdr:cNvPr id="780" name="フローチャート: 判断 779">
          <a:extLst>
            <a:ext uri="{FF2B5EF4-FFF2-40B4-BE49-F238E27FC236}">
              <a16:creationId xmlns:a16="http://schemas.microsoft.com/office/drawing/2014/main" id="{A5BB9F74-E2D8-4DDB-BA66-626FFE79D58F}"/>
            </a:ext>
          </a:extLst>
        </xdr:cNvPr>
        <xdr:cNvSpPr/>
      </xdr:nvSpPr>
      <xdr:spPr>
        <a:xfrm>
          <a:off x="19157950" y="13735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81" name="フローチャート: 判断 780">
          <a:extLst>
            <a:ext uri="{FF2B5EF4-FFF2-40B4-BE49-F238E27FC236}">
              <a16:creationId xmlns:a16="http://schemas.microsoft.com/office/drawing/2014/main" id="{6FA7A500-D9AB-4858-A32A-4700C9690D88}"/>
            </a:ext>
          </a:extLst>
        </xdr:cNvPr>
        <xdr:cNvSpPr/>
      </xdr:nvSpPr>
      <xdr:spPr>
        <a:xfrm>
          <a:off x="1834515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82" name="フローチャート: 判断 781">
          <a:extLst>
            <a:ext uri="{FF2B5EF4-FFF2-40B4-BE49-F238E27FC236}">
              <a16:creationId xmlns:a16="http://schemas.microsoft.com/office/drawing/2014/main" id="{779B0456-92E0-4E92-93DA-2EC7AEC33213}"/>
            </a:ext>
          </a:extLst>
        </xdr:cNvPr>
        <xdr:cNvSpPr/>
      </xdr:nvSpPr>
      <xdr:spPr>
        <a:xfrm>
          <a:off x="175514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31750</xdr:rowOff>
    </xdr:from>
    <xdr:to>
      <xdr:col>98</xdr:col>
      <xdr:colOff>38100</xdr:colOff>
      <xdr:row>83</xdr:row>
      <xdr:rowOff>133350</xdr:rowOff>
    </xdr:to>
    <xdr:sp macro="" textlink="">
      <xdr:nvSpPr>
        <xdr:cNvPr id="783" name="フローチャート: 判断 782">
          <a:extLst>
            <a:ext uri="{FF2B5EF4-FFF2-40B4-BE49-F238E27FC236}">
              <a16:creationId xmlns:a16="http://schemas.microsoft.com/office/drawing/2014/main" id="{3AAD8345-7B31-4A14-8A3F-635E7089847B}"/>
            </a:ext>
          </a:extLst>
        </xdr:cNvPr>
        <xdr:cNvSpPr/>
      </xdr:nvSpPr>
      <xdr:spPr>
        <a:xfrm>
          <a:off x="16757650" y="13735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3D20DCE0-F7AA-4C07-B5A5-AE2F6D244DF5}"/>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E5811D1E-36FE-4EDB-83F2-A047E3EA5B39}"/>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7B1FA80C-6B1E-4ADE-98A9-7DED685620CF}"/>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1BD4F9B8-A8F6-464E-9DEF-9DFC51DA4ED9}"/>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CF3C947C-FF17-4F88-B15A-B2EA5E2AF5CD}"/>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89" name="楕円 788">
          <a:extLst>
            <a:ext uri="{FF2B5EF4-FFF2-40B4-BE49-F238E27FC236}">
              <a16:creationId xmlns:a16="http://schemas.microsoft.com/office/drawing/2014/main" id="{F89DBD42-46E6-4FC0-87E4-9B8F677EC903}"/>
            </a:ext>
          </a:extLst>
        </xdr:cNvPr>
        <xdr:cNvSpPr/>
      </xdr:nvSpPr>
      <xdr:spPr>
        <a:xfrm>
          <a:off x="19900900" y="14008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118127</xdr:rowOff>
    </xdr:from>
    <xdr:ext cx="469744" cy="259045"/>
    <xdr:sp macro="" textlink="">
      <xdr:nvSpPr>
        <xdr:cNvPr id="790" name="【庁舎】&#10;一人当たり面積該当値テキスト">
          <a:extLst>
            <a:ext uri="{FF2B5EF4-FFF2-40B4-BE49-F238E27FC236}">
              <a16:creationId xmlns:a16="http://schemas.microsoft.com/office/drawing/2014/main" id="{FE1D799E-04A7-48D1-AE41-F5FE43D4A3C0}"/>
            </a:ext>
          </a:extLst>
        </xdr:cNvPr>
        <xdr:cNvSpPr txBox="1"/>
      </xdr:nvSpPr>
      <xdr:spPr>
        <a:xfrm>
          <a:off x="200025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791" name="楕円 790">
          <a:extLst>
            <a:ext uri="{FF2B5EF4-FFF2-40B4-BE49-F238E27FC236}">
              <a16:creationId xmlns:a16="http://schemas.microsoft.com/office/drawing/2014/main" id="{CD34A805-AB91-4B2B-A242-E9D64467ED22}"/>
            </a:ext>
          </a:extLst>
        </xdr:cNvPr>
        <xdr:cNvSpPr/>
      </xdr:nvSpPr>
      <xdr:spPr>
        <a:xfrm>
          <a:off x="19157950" y="14020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31750</xdr:rowOff>
    </xdr:to>
    <xdr:cxnSp macro="">
      <xdr:nvCxnSpPr>
        <xdr:cNvPr id="792" name="直線コネクタ 791">
          <a:extLst>
            <a:ext uri="{FF2B5EF4-FFF2-40B4-BE49-F238E27FC236}">
              <a16:creationId xmlns:a16="http://schemas.microsoft.com/office/drawing/2014/main" id="{538C68BA-198C-4595-B315-58063DB70B5D}"/>
            </a:ext>
          </a:extLst>
        </xdr:cNvPr>
        <xdr:cNvCxnSpPr/>
      </xdr:nvCxnSpPr>
      <xdr:spPr>
        <a:xfrm flipV="1">
          <a:off x="19202400" y="1405255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93" name="楕円 792">
          <a:extLst>
            <a:ext uri="{FF2B5EF4-FFF2-40B4-BE49-F238E27FC236}">
              <a16:creationId xmlns:a16="http://schemas.microsoft.com/office/drawing/2014/main" id="{A5686DCF-0CC6-48F5-8349-60531F8D0A0B}"/>
            </a:ext>
          </a:extLst>
        </xdr:cNvPr>
        <xdr:cNvSpPr/>
      </xdr:nvSpPr>
      <xdr:spPr>
        <a:xfrm>
          <a:off x="1834515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57150</xdr:rowOff>
    </xdr:to>
    <xdr:cxnSp macro="">
      <xdr:nvCxnSpPr>
        <xdr:cNvPr id="794" name="直線コネクタ 793">
          <a:extLst>
            <a:ext uri="{FF2B5EF4-FFF2-40B4-BE49-F238E27FC236}">
              <a16:creationId xmlns:a16="http://schemas.microsoft.com/office/drawing/2014/main" id="{E6CFB3FE-7EBB-4CB8-9737-8E021BED2D57}"/>
            </a:ext>
          </a:extLst>
        </xdr:cNvPr>
        <xdr:cNvCxnSpPr/>
      </xdr:nvCxnSpPr>
      <xdr:spPr>
        <a:xfrm flipV="1">
          <a:off x="18395950" y="14065250"/>
          <a:ext cx="8064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95" name="楕円 794">
          <a:extLst>
            <a:ext uri="{FF2B5EF4-FFF2-40B4-BE49-F238E27FC236}">
              <a16:creationId xmlns:a16="http://schemas.microsoft.com/office/drawing/2014/main" id="{8EAA4A75-5615-4B66-B840-AC0BE2AD9A8F}"/>
            </a:ext>
          </a:extLst>
        </xdr:cNvPr>
        <xdr:cNvSpPr/>
      </xdr:nvSpPr>
      <xdr:spPr>
        <a:xfrm>
          <a:off x="17551400" y="140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69850</xdr:rowOff>
    </xdr:to>
    <xdr:cxnSp macro="">
      <xdr:nvCxnSpPr>
        <xdr:cNvPr id="796" name="直線コネクタ 795">
          <a:extLst>
            <a:ext uri="{FF2B5EF4-FFF2-40B4-BE49-F238E27FC236}">
              <a16:creationId xmlns:a16="http://schemas.microsoft.com/office/drawing/2014/main" id="{AFDF8D85-5A0B-43DB-8E8B-971298916007}"/>
            </a:ext>
          </a:extLst>
        </xdr:cNvPr>
        <xdr:cNvCxnSpPr/>
      </xdr:nvCxnSpPr>
      <xdr:spPr>
        <a:xfrm flipV="1">
          <a:off x="17602200" y="1409065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31750</xdr:rowOff>
    </xdr:from>
    <xdr:to>
      <xdr:col>98</xdr:col>
      <xdr:colOff>38100</xdr:colOff>
      <xdr:row>85</xdr:row>
      <xdr:rowOff>133350</xdr:rowOff>
    </xdr:to>
    <xdr:sp macro="" textlink="">
      <xdr:nvSpPr>
        <xdr:cNvPr id="797" name="楕円 796">
          <a:extLst>
            <a:ext uri="{FF2B5EF4-FFF2-40B4-BE49-F238E27FC236}">
              <a16:creationId xmlns:a16="http://schemas.microsoft.com/office/drawing/2014/main" id="{CA7F9D31-EFE4-48E8-94D2-C5C97EE6F6DD}"/>
            </a:ext>
          </a:extLst>
        </xdr:cNvPr>
        <xdr:cNvSpPr/>
      </xdr:nvSpPr>
      <xdr:spPr>
        <a:xfrm>
          <a:off x="16757650" y="14065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82550</xdr:rowOff>
    </xdr:to>
    <xdr:cxnSp macro="">
      <xdr:nvCxnSpPr>
        <xdr:cNvPr id="798" name="直線コネクタ 797">
          <a:extLst>
            <a:ext uri="{FF2B5EF4-FFF2-40B4-BE49-F238E27FC236}">
              <a16:creationId xmlns:a16="http://schemas.microsoft.com/office/drawing/2014/main" id="{6F8C78CA-4764-4F5D-A56A-5753CFC33605}"/>
            </a:ext>
          </a:extLst>
        </xdr:cNvPr>
        <xdr:cNvCxnSpPr/>
      </xdr:nvCxnSpPr>
      <xdr:spPr>
        <a:xfrm flipV="1">
          <a:off x="16802100" y="141033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149877</xdr:rowOff>
    </xdr:from>
    <xdr:ext cx="469744" cy="259045"/>
    <xdr:sp macro="" textlink="">
      <xdr:nvSpPr>
        <xdr:cNvPr id="799" name="n_1aveValue【庁舎】&#10;一人当たり面積">
          <a:extLst>
            <a:ext uri="{FF2B5EF4-FFF2-40B4-BE49-F238E27FC236}">
              <a16:creationId xmlns:a16="http://schemas.microsoft.com/office/drawing/2014/main" id="{2BA53099-17B8-4DBE-A393-2104A21DFB09}"/>
            </a:ext>
          </a:extLst>
        </xdr:cNvPr>
        <xdr:cNvSpPr txBox="1"/>
      </xdr:nvSpPr>
      <xdr:spPr>
        <a:xfrm>
          <a:off x="18980227"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00" name="n_2aveValue【庁舎】&#10;一人当たり面積">
          <a:extLst>
            <a:ext uri="{FF2B5EF4-FFF2-40B4-BE49-F238E27FC236}">
              <a16:creationId xmlns:a16="http://schemas.microsoft.com/office/drawing/2014/main" id="{84588DAE-FC44-4C20-A4E6-9A6A63F2E556}"/>
            </a:ext>
          </a:extLst>
        </xdr:cNvPr>
        <xdr:cNvSpPr txBox="1"/>
      </xdr:nvSpPr>
      <xdr:spPr>
        <a:xfrm>
          <a:off x="181801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01" name="n_3aveValue【庁舎】&#10;一人当たり面積">
          <a:extLst>
            <a:ext uri="{FF2B5EF4-FFF2-40B4-BE49-F238E27FC236}">
              <a16:creationId xmlns:a16="http://schemas.microsoft.com/office/drawing/2014/main" id="{ED8AB092-99E2-468C-B6B7-8C54CF482C06}"/>
            </a:ext>
          </a:extLst>
        </xdr:cNvPr>
        <xdr:cNvSpPr txBox="1"/>
      </xdr:nvSpPr>
      <xdr:spPr>
        <a:xfrm>
          <a:off x="173863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149877</xdr:rowOff>
    </xdr:from>
    <xdr:ext cx="469744" cy="259045"/>
    <xdr:sp macro="" textlink="">
      <xdr:nvSpPr>
        <xdr:cNvPr id="802" name="n_4aveValue【庁舎】&#10;一人当たり面積">
          <a:extLst>
            <a:ext uri="{FF2B5EF4-FFF2-40B4-BE49-F238E27FC236}">
              <a16:creationId xmlns:a16="http://schemas.microsoft.com/office/drawing/2014/main" id="{910B88D8-0BFA-4F51-AFAF-00C4D0399029}"/>
            </a:ext>
          </a:extLst>
        </xdr:cNvPr>
        <xdr:cNvSpPr txBox="1"/>
      </xdr:nvSpPr>
      <xdr:spPr>
        <a:xfrm>
          <a:off x="16592627"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803" name="n_1mainValue【庁舎】&#10;一人当たり面積">
          <a:extLst>
            <a:ext uri="{FF2B5EF4-FFF2-40B4-BE49-F238E27FC236}">
              <a16:creationId xmlns:a16="http://schemas.microsoft.com/office/drawing/2014/main" id="{E9DDC2A3-52E8-4E45-B8FC-D71EEF827297}"/>
            </a:ext>
          </a:extLst>
        </xdr:cNvPr>
        <xdr:cNvSpPr txBox="1"/>
      </xdr:nvSpPr>
      <xdr:spPr>
        <a:xfrm>
          <a:off x="189802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04" name="n_2mainValue【庁舎】&#10;一人当たり面積">
          <a:extLst>
            <a:ext uri="{FF2B5EF4-FFF2-40B4-BE49-F238E27FC236}">
              <a16:creationId xmlns:a16="http://schemas.microsoft.com/office/drawing/2014/main" id="{3DF1B686-0A2A-4C2C-9BC4-A6C3D529BA23}"/>
            </a:ext>
          </a:extLst>
        </xdr:cNvPr>
        <xdr:cNvSpPr txBox="1"/>
      </xdr:nvSpPr>
      <xdr:spPr>
        <a:xfrm>
          <a:off x="18180127" y="141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805" name="n_3mainValue【庁舎】&#10;一人当たり面積">
          <a:extLst>
            <a:ext uri="{FF2B5EF4-FFF2-40B4-BE49-F238E27FC236}">
              <a16:creationId xmlns:a16="http://schemas.microsoft.com/office/drawing/2014/main" id="{C3ADD939-7EC4-4DA0-970B-4DAC18DEB274}"/>
            </a:ext>
          </a:extLst>
        </xdr:cNvPr>
        <xdr:cNvSpPr txBox="1"/>
      </xdr:nvSpPr>
      <xdr:spPr>
        <a:xfrm>
          <a:off x="1738637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124477</xdr:rowOff>
    </xdr:from>
    <xdr:ext cx="469744" cy="259045"/>
    <xdr:sp macro="" textlink="">
      <xdr:nvSpPr>
        <xdr:cNvPr id="806" name="n_4mainValue【庁舎】&#10;一人当たり面積">
          <a:extLst>
            <a:ext uri="{FF2B5EF4-FFF2-40B4-BE49-F238E27FC236}">
              <a16:creationId xmlns:a16="http://schemas.microsoft.com/office/drawing/2014/main" id="{7942BD84-5900-431D-BDC7-A287A033A16C}"/>
            </a:ext>
          </a:extLst>
        </xdr:cNvPr>
        <xdr:cNvSpPr txBox="1"/>
      </xdr:nvSpPr>
      <xdr:spPr>
        <a:xfrm>
          <a:off x="16592627" y="141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84480672-CA5A-40A0-AE63-638E80068E3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6D1ECE8F-D554-4A4C-A73F-99412C98C939}"/>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1FB80975-28BF-47A5-AB46-383FB810ADAF}"/>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類似団体と比較して、有形固定資産減価償却率が高い施設は、体育館・プール、陸上競技場・野球場・球技場、県民会館、庁舎となっている。</a:t>
          </a:r>
          <a:endParaRPr lang="ja-JP" altLang="ja-JP" sz="1200">
            <a:effectLst/>
          </a:endParaRPr>
        </a:p>
        <a:p>
          <a:r>
            <a:rPr kumimoji="1" lang="ja-JP" altLang="ja-JP" sz="1200">
              <a:solidFill>
                <a:schemeClr val="dk1"/>
              </a:solidFill>
              <a:effectLst/>
              <a:latin typeface="+mn-lt"/>
              <a:ea typeface="+mn-ea"/>
              <a:cs typeface="+mn-cs"/>
            </a:rPr>
            <a:t>県民会館</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施設のうち</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施設が整備から</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年以上経過するなど、老朽化が進んでいる。</a:t>
          </a:r>
          <a:endParaRPr lang="ja-JP" altLang="ja-JP" sz="1200">
            <a:effectLst/>
          </a:endParaRPr>
        </a:p>
        <a:p>
          <a:r>
            <a:rPr kumimoji="1" lang="ja-JP" altLang="ja-JP" sz="1200">
              <a:solidFill>
                <a:schemeClr val="dk1"/>
              </a:solidFill>
              <a:effectLst/>
              <a:latin typeface="+mn-lt"/>
              <a:ea typeface="+mn-ea"/>
              <a:cs typeface="+mn-cs"/>
            </a:rPr>
            <a:t>一方で、有形固定資産減価償却率が特に低い施設は、警察施設、</a:t>
          </a:r>
          <a:r>
            <a:rPr kumimoji="1" lang="ja-JP" altLang="en-US" sz="1200">
              <a:solidFill>
                <a:schemeClr val="dk1"/>
              </a:solidFill>
              <a:effectLst/>
              <a:latin typeface="+mn-lt"/>
              <a:ea typeface="+mn-ea"/>
              <a:cs typeface="+mn-cs"/>
            </a:rPr>
            <a:t>試験研究機関</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年度においては、警察施設では警察署建替え、試験研究機関は庁舎の建替が進んだことなどにより、前年度と比較して有形固定資産減価償却率が低下したものである</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765414818</v>
      </c>
      <c r="BO4" s="385"/>
      <c r="BP4" s="385"/>
      <c r="BQ4" s="385"/>
      <c r="BR4" s="385"/>
      <c r="BS4" s="385"/>
      <c r="BT4" s="385"/>
      <c r="BU4" s="386"/>
      <c r="BV4" s="384">
        <v>734178021</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1.4</v>
      </c>
      <c r="CU4" s="428"/>
      <c r="CV4" s="428"/>
      <c r="CW4" s="428"/>
      <c r="CX4" s="428"/>
      <c r="CY4" s="428"/>
      <c r="CZ4" s="428"/>
      <c r="DA4" s="429"/>
      <c r="DB4" s="427">
        <v>1.6</v>
      </c>
      <c r="DC4" s="428"/>
      <c r="DD4" s="428"/>
      <c r="DE4" s="428"/>
      <c r="DF4" s="428"/>
      <c r="DG4" s="428"/>
      <c r="DH4" s="428"/>
      <c r="DI4" s="429"/>
    </row>
    <row r="5" spans="1:119" ht="18.75" customHeight="1" thickBot="1">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740769253</v>
      </c>
      <c r="BO5" s="395"/>
      <c r="BP5" s="395"/>
      <c r="BQ5" s="395"/>
      <c r="BR5" s="395"/>
      <c r="BS5" s="395"/>
      <c r="BT5" s="395"/>
      <c r="BU5" s="396"/>
      <c r="BV5" s="394">
        <v>707431134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86</v>
      </c>
      <c r="CU5" s="431"/>
      <c r="CV5" s="431"/>
      <c r="CW5" s="431"/>
      <c r="CX5" s="431"/>
      <c r="CY5" s="431"/>
      <c r="CZ5" s="431"/>
      <c r="DA5" s="432"/>
      <c r="DB5" s="430">
        <v>87.6</v>
      </c>
      <c r="DC5" s="431"/>
      <c r="DD5" s="431"/>
      <c r="DE5" s="431"/>
      <c r="DF5" s="431"/>
      <c r="DG5" s="431"/>
      <c r="DH5" s="431"/>
      <c r="DI5" s="432"/>
    </row>
    <row r="6" spans="1:119" ht="18.75" customHeight="1">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11880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24645565</v>
      </c>
      <c r="BO6" s="395"/>
      <c r="BP6" s="395"/>
      <c r="BQ6" s="395"/>
      <c r="BR6" s="395"/>
      <c r="BS6" s="395"/>
      <c r="BT6" s="395"/>
      <c r="BU6" s="396"/>
      <c r="BV6" s="394">
        <v>26746887</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86.6</v>
      </c>
      <c r="CU6" s="401"/>
      <c r="CV6" s="401"/>
      <c r="CW6" s="401"/>
      <c r="CX6" s="401"/>
      <c r="CY6" s="401"/>
      <c r="CZ6" s="401"/>
      <c r="DA6" s="402"/>
      <c r="DB6" s="400">
        <v>89</v>
      </c>
      <c r="DC6" s="401"/>
      <c r="DD6" s="401"/>
      <c r="DE6" s="401"/>
      <c r="DF6" s="401"/>
      <c r="DG6" s="401"/>
      <c r="DH6" s="401"/>
      <c r="DI6" s="402"/>
    </row>
    <row r="7" spans="1:119" ht="18.75" customHeight="1">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2</v>
      </c>
      <c r="AJ7" s="388"/>
      <c r="AK7" s="388"/>
      <c r="AL7" s="388"/>
      <c r="AM7" s="388"/>
      <c r="AN7" s="388"/>
      <c r="AO7" s="388"/>
      <c r="AP7" s="389"/>
      <c r="AQ7" s="387">
        <v>9494</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19398473</v>
      </c>
      <c r="BO7" s="395"/>
      <c r="BP7" s="395"/>
      <c r="BQ7" s="395"/>
      <c r="BR7" s="395"/>
      <c r="BS7" s="395"/>
      <c r="BT7" s="395"/>
      <c r="BU7" s="396"/>
      <c r="BV7" s="394">
        <v>20884756</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363639715</v>
      </c>
      <c r="CU7" s="395"/>
      <c r="CV7" s="395"/>
      <c r="CW7" s="395"/>
      <c r="CX7" s="395"/>
      <c r="CY7" s="395"/>
      <c r="CZ7" s="395"/>
      <c r="DA7" s="396"/>
      <c r="DB7" s="394">
        <v>362869208</v>
      </c>
      <c r="DC7" s="395"/>
      <c r="DD7" s="395"/>
      <c r="DE7" s="395"/>
      <c r="DF7" s="395"/>
      <c r="DG7" s="395"/>
      <c r="DH7" s="395"/>
      <c r="DI7" s="396"/>
    </row>
    <row r="8" spans="1:119" ht="18.75" customHeight="1" thickBot="1">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8360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5247092</v>
      </c>
      <c r="BO8" s="395"/>
      <c r="BP8" s="395"/>
      <c r="BQ8" s="395"/>
      <c r="BR8" s="395"/>
      <c r="BS8" s="395"/>
      <c r="BT8" s="395"/>
      <c r="BU8" s="396"/>
      <c r="BV8" s="394">
        <v>5862131</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0.42049999999999998</v>
      </c>
      <c r="CU8" s="477"/>
      <c r="CV8" s="477"/>
      <c r="CW8" s="477"/>
      <c r="CX8" s="477"/>
      <c r="CY8" s="477"/>
      <c r="CZ8" s="477"/>
      <c r="DA8" s="478"/>
      <c r="DB8" s="476">
        <v>0.42197000000000001</v>
      </c>
      <c r="DC8" s="477"/>
      <c r="DD8" s="477"/>
      <c r="DE8" s="477"/>
      <c r="DF8" s="477"/>
      <c r="DG8" s="477"/>
      <c r="DH8" s="477"/>
      <c r="DI8" s="478"/>
    </row>
    <row r="9" spans="1:119" ht="18.75" customHeight="1" thickBot="1">
      <c r="A9" s="162"/>
      <c r="B9" s="452" t="s">
        <v>104</v>
      </c>
      <c r="C9" s="446"/>
      <c r="D9" s="446"/>
      <c r="E9" s="446"/>
      <c r="F9" s="446"/>
      <c r="G9" s="446"/>
      <c r="H9" s="446"/>
      <c r="I9" s="446"/>
      <c r="J9" s="446"/>
      <c r="K9" s="447"/>
      <c r="L9" s="458" t="s">
        <v>105</v>
      </c>
      <c r="M9" s="459"/>
      <c r="N9" s="459"/>
      <c r="O9" s="459"/>
      <c r="P9" s="459"/>
      <c r="Q9" s="460"/>
      <c r="R9" s="461">
        <v>1334841</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9700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-615039</v>
      </c>
      <c r="BO9" s="395"/>
      <c r="BP9" s="395"/>
      <c r="BQ9" s="395"/>
      <c r="BR9" s="395"/>
      <c r="BS9" s="395"/>
      <c r="BT9" s="395"/>
      <c r="BU9" s="396"/>
      <c r="BV9" s="394">
        <v>3284008</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17.8</v>
      </c>
      <c r="CU9" s="431"/>
      <c r="CV9" s="431"/>
      <c r="CW9" s="431"/>
      <c r="CX9" s="431"/>
      <c r="CY9" s="431"/>
      <c r="CZ9" s="431"/>
      <c r="DA9" s="432"/>
      <c r="DB9" s="430">
        <v>18.2</v>
      </c>
      <c r="DC9" s="431"/>
      <c r="DD9" s="431"/>
      <c r="DE9" s="431"/>
      <c r="DF9" s="431"/>
      <c r="DG9" s="431"/>
      <c r="DH9" s="431"/>
      <c r="DI9" s="432"/>
    </row>
    <row r="10" spans="1:119" ht="18.75" customHeight="1">
      <c r="A10" s="162"/>
      <c r="B10" s="453"/>
      <c r="C10" s="454"/>
      <c r="D10" s="454"/>
      <c r="E10" s="454"/>
      <c r="F10" s="454"/>
      <c r="G10" s="454"/>
      <c r="H10" s="454"/>
      <c r="I10" s="454"/>
      <c r="J10" s="454"/>
      <c r="K10" s="409"/>
      <c r="L10" s="473" t="s">
        <v>109</v>
      </c>
      <c r="M10" s="474"/>
      <c r="N10" s="474"/>
      <c r="O10" s="474"/>
      <c r="P10" s="474"/>
      <c r="Q10" s="475"/>
      <c r="R10" s="387">
        <v>1385262</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8700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2916707</v>
      </c>
      <c r="BO10" s="395"/>
      <c r="BP10" s="395"/>
      <c r="BQ10" s="395"/>
      <c r="BR10" s="395"/>
      <c r="BS10" s="395"/>
      <c r="BT10" s="395"/>
      <c r="BU10" s="396"/>
      <c r="BV10" s="394">
        <v>4373813</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45</v>
      </c>
      <c r="AJ11" s="388"/>
      <c r="AK11" s="388"/>
      <c r="AL11" s="388"/>
      <c r="AM11" s="388"/>
      <c r="AN11" s="388"/>
      <c r="AO11" s="388"/>
      <c r="AP11" s="389"/>
      <c r="AQ11" s="387">
        <v>8200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c r="A12" s="162"/>
      <c r="B12" s="485" t="s">
        <v>119</v>
      </c>
      <c r="C12" s="486"/>
      <c r="D12" s="486"/>
      <c r="E12" s="486"/>
      <c r="F12" s="486"/>
      <c r="G12" s="486"/>
      <c r="H12" s="486"/>
      <c r="I12" s="486"/>
      <c r="J12" s="486"/>
      <c r="K12" s="487"/>
      <c r="L12" s="494" t="s">
        <v>120</v>
      </c>
      <c r="M12" s="495"/>
      <c r="N12" s="495"/>
      <c r="O12" s="495"/>
      <c r="P12" s="495"/>
      <c r="Q12" s="496"/>
      <c r="R12" s="497">
        <v>1312298</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5851055</v>
      </c>
      <c r="BO12" s="395"/>
      <c r="BP12" s="395"/>
      <c r="BQ12" s="395"/>
      <c r="BR12" s="395"/>
      <c r="BS12" s="395"/>
      <c r="BT12" s="395"/>
      <c r="BU12" s="396"/>
      <c r="BV12" s="394">
        <v>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c r="A13" s="162"/>
      <c r="B13" s="488"/>
      <c r="C13" s="489"/>
      <c r="D13" s="489"/>
      <c r="E13" s="489"/>
      <c r="F13" s="489"/>
      <c r="G13" s="489"/>
      <c r="H13" s="489"/>
      <c r="I13" s="489"/>
      <c r="J13" s="489"/>
      <c r="K13" s="490"/>
      <c r="L13" s="166"/>
      <c r="M13" s="500" t="s">
        <v>127</v>
      </c>
      <c r="N13" s="501"/>
      <c r="O13" s="501"/>
      <c r="P13" s="501"/>
      <c r="Q13" s="502"/>
      <c r="R13" s="503">
        <v>1296344</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-3549387</v>
      </c>
      <c r="BO13" s="395"/>
      <c r="BP13" s="395"/>
      <c r="BQ13" s="395"/>
      <c r="BR13" s="395"/>
      <c r="BS13" s="395"/>
      <c r="BT13" s="395"/>
      <c r="BU13" s="396"/>
      <c r="BV13" s="394">
        <v>7657821</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11.2</v>
      </c>
      <c r="CU13" s="431"/>
      <c r="CV13" s="431"/>
      <c r="CW13" s="431"/>
      <c r="CX13" s="431"/>
      <c r="CY13" s="431"/>
      <c r="CZ13" s="431"/>
      <c r="DA13" s="432"/>
      <c r="DB13" s="430">
        <v>11.1</v>
      </c>
      <c r="DC13" s="431"/>
      <c r="DD13" s="431"/>
      <c r="DE13" s="431"/>
      <c r="DF13" s="431"/>
      <c r="DG13" s="431"/>
      <c r="DH13" s="431"/>
      <c r="DI13" s="432"/>
    </row>
    <row r="14" spans="1:119" ht="18.75" customHeight="1" thickBot="1">
      <c r="A14" s="162"/>
      <c r="B14" s="488"/>
      <c r="C14" s="489"/>
      <c r="D14" s="489"/>
      <c r="E14" s="489"/>
      <c r="F14" s="489"/>
      <c r="G14" s="489"/>
      <c r="H14" s="489"/>
      <c r="I14" s="489"/>
      <c r="J14" s="489"/>
      <c r="K14" s="490"/>
      <c r="L14" s="519" t="s">
        <v>130</v>
      </c>
      <c r="M14" s="520"/>
      <c r="N14" s="520"/>
      <c r="O14" s="520"/>
      <c r="P14" s="520"/>
      <c r="Q14" s="521"/>
      <c r="R14" s="522">
        <v>1327185</v>
      </c>
      <c r="S14" s="523"/>
      <c r="T14" s="523"/>
      <c r="U14" s="523"/>
      <c r="V14" s="524"/>
      <c r="W14" s="439"/>
      <c r="X14" s="440"/>
      <c r="Y14" s="441"/>
      <c r="Z14" s="473" t="s">
        <v>131</v>
      </c>
      <c r="AA14" s="474"/>
      <c r="AB14" s="474"/>
      <c r="AC14" s="474"/>
      <c r="AD14" s="474"/>
      <c r="AE14" s="474"/>
      <c r="AF14" s="474"/>
      <c r="AG14" s="474"/>
      <c r="AH14" s="475"/>
      <c r="AI14" s="387">
        <v>5148</v>
      </c>
      <c r="AJ14" s="388"/>
      <c r="AK14" s="388"/>
      <c r="AL14" s="388"/>
      <c r="AM14" s="389"/>
      <c r="AN14" s="387">
        <v>16277976</v>
      </c>
      <c r="AO14" s="388"/>
      <c r="AP14" s="388"/>
      <c r="AQ14" s="388"/>
      <c r="AR14" s="388"/>
      <c r="AS14" s="389"/>
      <c r="AT14" s="387">
        <v>3162</v>
      </c>
      <c r="AU14" s="388"/>
      <c r="AV14" s="388"/>
      <c r="AW14" s="388"/>
      <c r="AX14" s="388"/>
      <c r="AY14" s="390"/>
      <c r="AZ14" s="381" t="s">
        <v>132</v>
      </c>
      <c r="BA14" s="382"/>
      <c r="BB14" s="382"/>
      <c r="BC14" s="382"/>
      <c r="BD14" s="382"/>
      <c r="BE14" s="382"/>
      <c r="BF14" s="382"/>
      <c r="BG14" s="382"/>
      <c r="BH14" s="382"/>
      <c r="BI14" s="382"/>
      <c r="BJ14" s="382"/>
      <c r="BK14" s="382"/>
      <c r="BL14" s="382"/>
      <c r="BM14" s="383"/>
      <c r="BN14" s="384">
        <v>144919214</v>
      </c>
      <c r="BO14" s="385"/>
      <c r="BP14" s="385"/>
      <c r="BQ14" s="385"/>
      <c r="BR14" s="385"/>
      <c r="BS14" s="385"/>
      <c r="BT14" s="385"/>
      <c r="BU14" s="386"/>
      <c r="BV14" s="384">
        <v>141349735</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119</v>
      </c>
      <c r="CU14" s="526"/>
      <c r="CV14" s="526"/>
      <c r="CW14" s="526"/>
      <c r="CX14" s="526"/>
      <c r="CY14" s="526"/>
      <c r="CZ14" s="526"/>
      <c r="DA14" s="527"/>
      <c r="DB14" s="525">
        <v>124.4</v>
      </c>
      <c r="DC14" s="526"/>
      <c r="DD14" s="526"/>
      <c r="DE14" s="526"/>
      <c r="DF14" s="526"/>
      <c r="DG14" s="526"/>
      <c r="DH14" s="526"/>
      <c r="DI14" s="527"/>
    </row>
    <row r="15" spans="1:119" ht="18.75" customHeight="1">
      <c r="A15" s="162"/>
      <c r="B15" s="488"/>
      <c r="C15" s="489"/>
      <c r="D15" s="489"/>
      <c r="E15" s="489"/>
      <c r="F15" s="489"/>
      <c r="G15" s="489"/>
      <c r="H15" s="489"/>
      <c r="I15" s="489"/>
      <c r="J15" s="489"/>
      <c r="K15" s="490"/>
      <c r="L15" s="166"/>
      <c r="M15" s="500" t="s">
        <v>127</v>
      </c>
      <c r="N15" s="501"/>
      <c r="O15" s="501"/>
      <c r="P15" s="501"/>
      <c r="Q15" s="502"/>
      <c r="R15" s="522">
        <v>1313876</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326664261</v>
      </c>
      <c r="BO15" s="395"/>
      <c r="BP15" s="395"/>
      <c r="BQ15" s="395"/>
      <c r="BR15" s="395"/>
      <c r="BS15" s="395"/>
      <c r="BT15" s="395"/>
      <c r="BU15" s="396"/>
      <c r="BV15" s="394">
        <v>322941903</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180</v>
      </c>
      <c r="AJ16" s="388"/>
      <c r="AK16" s="388"/>
      <c r="AL16" s="388"/>
      <c r="AM16" s="389"/>
      <c r="AN16" s="387">
        <v>601740</v>
      </c>
      <c r="AO16" s="388"/>
      <c r="AP16" s="388"/>
      <c r="AQ16" s="388"/>
      <c r="AR16" s="388"/>
      <c r="AS16" s="389"/>
      <c r="AT16" s="387">
        <v>3343</v>
      </c>
      <c r="AU16" s="388"/>
      <c r="AV16" s="388"/>
      <c r="AW16" s="388"/>
      <c r="AX16" s="388"/>
      <c r="AY16" s="390"/>
      <c r="AZ16" s="391" t="s">
        <v>140</v>
      </c>
      <c r="BA16" s="392"/>
      <c r="BB16" s="392"/>
      <c r="BC16" s="392"/>
      <c r="BD16" s="392"/>
      <c r="BE16" s="392"/>
      <c r="BF16" s="392"/>
      <c r="BG16" s="392"/>
      <c r="BH16" s="392"/>
      <c r="BI16" s="392"/>
      <c r="BJ16" s="392"/>
      <c r="BK16" s="392"/>
      <c r="BL16" s="392"/>
      <c r="BM16" s="393"/>
      <c r="BN16" s="394">
        <v>179562076</v>
      </c>
      <c r="BO16" s="395"/>
      <c r="BP16" s="395"/>
      <c r="BQ16" s="395"/>
      <c r="BR16" s="395"/>
      <c r="BS16" s="395"/>
      <c r="BT16" s="395"/>
      <c r="BU16" s="396"/>
      <c r="BV16" s="394">
        <v>175546592</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2479</v>
      </c>
      <c r="AJ17" s="388"/>
      <c r="AK17" s="388"/>
      <c r="AL17" s="388"/>
      <c r="AM17" s="389"/>
      <c r="AN17" s="387">
        <v>8158389</v>
      </c>
      <c r="AO17" s="388"/>
      <c r="AP17" s="388"/>
      <c r="AQ17" s="388"/>
      <c r="AR17" s="388"/>
      <c r="AS17" s="389"/>
      <c r="AT17" s="387">
        <v>3291</v>
      </c>
      <c r="AU17" s="388"/>
      <c r="AV17" s="388"/>
      <c r="AW17" s="388"/>
      <c r="AX17" s="388"/>
      <c r="AY17" s="390"/>
      <c r="AZ17" s="391" t="s">
        <v>144</v>
      </c>
      <c r="BA17" s="392"/>
      <c r="BB17" s="392"/>
      <c r="BC17" s="392"/>
      <c r="BD17" s="392"/>
      <c r="BE17" s="392"/>
      <c r="BF17" s="392"/>
      <c r="BG17" s="392"/>
      <c r="BH17" s="392"/>
      <c r="BI17" s="392"/>
      <c r="BJ17" s="392"/>
      <c r="BK17" s="392"/>
      <c r="BL17" s="392"/>
      <c r="BM17" s="393"/>
      <c r="BN17" s="394">
        <v>316171554</v>
      </c>
      <c r="BO17" s="395"/>
      <c r="BP17" s="395"/>
      <c r="BQ17" s="395"/>
      <c r="BR17" s="395"/>
      <c r="BS17" s="395"/>
      <c r="BT17" s="395"/>
      <c r="BU17" s="396"/>
      <c r="BV17" s="394">
        <v>322425239</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c r="A18" s="162"/>
      <c r="B18" s="421" t="s">
        <v>145</v>
      </c>
      <c r="C18" s="422"/>
      <c r="D18" s="422"/>
      <c r="E18" s="422"/>
      <c r="F18" s="422"/>
      <c r="G18" s="422"/>
      <c r="H18" s="422"/>
      <c r="I18" s="422"/>
      <c r="J18" s="422"/>
      <c r="K18" s="541"/>
      <c r="L18" s="542">
        <v>5676</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10042</v>
      </c>
      <c r="AJ18" s="388"/>
      <c r="AK18" s="388"/>
      <c r="AL18" s="388"/>
      <c r="AM18" s="389"/>
      <c r="AN18" s="387">
        <v>36670684</v>
      </c>
      <c r="AO18" s="388"/>
      <c r="AP18" s="388"/>
      <c r="AQ18" s="388"/>
      <c r="AR18" s="388"/>
      <c r="AS18" s="389"/>
      <c r="AT18" s="387">
        <v>3652</v>
      </c>
      <c r="AU18" s="388"/>
      <c r="AV18" s="388"/>
      <c r="AW18" s="388"/>
      <c r="AX18" s="388"/>
      <c r="AY18" s="390"/>
      <c r="AZ18" s="506" t="s">
        <v>147</v>
      </c>
      <c r="BA18" s="507"/>
      <c r="BB18" s="507"/>
      <c r="BC18" s="507"/>
      <c r="BD18" s="507"/>
      <c r="BE18" s="507"/>
      <c r="BF18" s="507"/>
      <c r="BG18" s="507"/>
      <c r="BH18" s="507"/>
      <c r="BI18" s="507"/>
      <c r="BJ18" s="507"/>
      <c r="BK18" s="507"/>
      <c r="BL18" s="507"/>
      <c r="BM18" s="508"/>
      <c r="BN18" s="544">
        <v>443496934</v>
      </c>
      <c r="BO18" s="545"/>
      <c r="BP18" s="545"/>
      <c r="BQ18" s="545"/>
      <c r="BR18" s="545"/>
      <c r="BS18" s="545"/>
      <c r="BT18" s="545"/>
      <c r="BU18" s="546"/>
      <c r="BV18" s="544">
        <v>442127461</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c r="A19" s="162"/>
      <c r="B19" s="421" t="s">
        <v>148</v>
      </c>
      <c r="C19" s="422"/>
      <c r="D19" s="422"/>
      <c r="E19" s="422"/>
      <c r="F19" s="422"/>
      <c r="G19" s="422"/>
      <c r="H19" s="422"/>
      <c r="I19" s="422"/>
      <c r="J19" s="422"/>
      <c r="K19" s="541"/>
      <c r="L19" s="542">
        <v>231</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312</v>
      </c>
      <c r="AJ19" s="388"/>
      <c r="AK19" s="388"/>
      <c r="AL19" s="388"/>
      <c r="AM19" s="389"/>
      <c r="AN19" s="387">
        <v>891384</v>
      </c>
      <c r="AO19" s="388"/>
      <c r="AP19" s="388"/>
      <c r="AQ19" s="388"/>
      <c r="AR19" s="388"/>
      <c r="AS19" s="389"/>
      <c r="AT19" s="387">
        <v>2857</v>
      </c>
      <c r="AU19" s="388"/>
      <c r="AV19" s="388"/>
      <c r="AW19" s="388"/>
      <c r="AX19" s="388"/>
      <c r="AY19" s="390"/>
      <c r="AZ19" s="381" t="s">
        <v>150</v>
      </c>
      <c r="BA19" s="382"/>
      <c r="BB19" s="382"/>
      <c r="BC19" s="382"/>
      <c r="BD19" s="382"/>
      <c r="BE19" s="382"/>
      <c r="BF19" s="382"/>
      <c r="BG19" s="382"/>
      <c r="BH19" s="382"/>
      <c r="BI19" s="382"/>
      <c r="BJ19" s="382"/>
      <c r="BK19" s="382"/>
      <c r="BL19" s="382"/>
      <c r="BM19" s="383"/>
      <c r="BN19" s="384">
        <v>972070523</v>
      </c>
      <c r="BO19" s="385"/>
      <c r="BP19" s="385"/>
      <c r="BQ19" s="385"/>
      <c r="BR19" s="385"/>
      <c r="BS19" s="385"/>
      <c r="BT19" s="385"/>
      <c r="BU19" s="386"/>
      <c r="BV19" s="384">
        <v>994691862</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c r="A20" s="162"/>
      <c r="B20" s="421" t="s">
        <v>151</v>
      </c>
      <c r="C20" s="422"/>
      <c r="D20" s="422"/>
      <c r="E20" s="422"/>
      <c r="F20" s="422"/>
      <c r="G20" s="422"/>
      <c r="H20" s="422"/>
      <c r="I20" s="422"/>
      <c r="J20" s="422"/>
      <c r="K20" s="541"/>
      <c r="L20" s="542">
        <v>601402</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17981</v>
      </c>
      <c r="AJ20" s="388"/>
      <c r="AK20" s="388"/>
      <c r="AL20" s="388"/>
      <c r="AM20" s="389"/>
      <c r="AN20" s="387">
        <v>61998433</v>
      </c>
      <c r="AO20" s="388"/>
      <c r="AP20" s="388"/>
      <c r="AQ20" s="388"/>
      <c r="AR20" s="388"/>
      <c r="AS20" s="389"/>
      <c r="AT20" s="387">
        <v>3448</v>
      </c>
      <c r="AU20" s="388"/>
      <c r="AV20" s="388"/>
      <c r="AW20" s="388"/>
      <c r="AX20" s="388"/>
      <c r="AY20" s="390"/>
      <c r="AZ20" s="391" t="s">
        <v>153</v>
      </c>
      <c r="BA20" s="392"/>
      <c r="BB20" s="392"/>
      <c r="BC20" s="392"/>
      <c r="BD20" s="392"/>
      <c r="BE20" s="392"/>
      <c r="BF20" s="392"/>
      <c r="BG20" s="392"/>
      <c r="BH20" s="392"/>
      <c r="BI20" s="392"/>
      <c r="BJ20" s="392"/>
      <c r="BK20" s="392"/>
      <c r="BL20" s="392"/>
      <c r="BM20" s="393"/>
      <c r="BN20" s="394">
        <v>284170503</v>
      </c>
      <c r="BO20" s="395"/>
      <c r="BP20" s="395"/>
      <c r="BQ20" s="395"/>
      <c r="BR20" s="395"/>
      <c r="BS20" s="395"/>
      <c r="BT20" s="395"/>
      <c r="BU20" s="396"/>
      <c r="BV20" s="394">
        <v>284714152</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98.5</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585909354</v>
      </c>
      <c r="BO21" s="545"/>
      <c r="BP21" s="545"/>
      <c r="BQ21" s="545"/>
      <c r="BR21" s="545"/>
      <c r="BS21" s="545"/>
      <c r="BT21" s="545"/>
      <c r="BU21" s="546"/>
      <c r="BV21" s="544">
        <v>582020223</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27463157</v>
      </c>
      <c r="BO22" s="395"/>
      <c r="BP22" s="395"/>
      <c r="BQ22" s="395"/>
      <c r="BR22" s="395"/>
      <c r="BS22" s="395"/>
      <c r="BT22" s="395"/>
      <c r="BU22" s="396"/>
      <c r="BV22" s="394">
        <v>18886601</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3345252</v>
      </c>
      <c r="BO23" s="395"/>
      <c r="BP23" s="395"/>
      <c r="BQ23" s="395"/>
      <c r="BR23" s="395"/>
      <c r="BS23" s="395"/>
      <c r="BT23" s="395"/>
      <c r="BU23" s="396"/>
      <c r="BV23" s="394">
        <v>3386269</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28275338</v>
      </c>
      <c r="BO24" s="395"/>
      <c r="BP24" s="395"/>
      <c r="BQ24" s="395"/>
      <c r="BR24" s="395"/>
      <c r="BS24" s="395"/>
      <c r="BT24" s="395"/>
      <c r="BU24" s="396"/>
      <c r="BV24" s="394">
        <v>28347251</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6530000</v>
      </c>
      <c r="BO25" s="545"/>
      <c r="BP25" s="545"/>
      <c r="BQ25" s="545"/>
      <c r="BR25" s="545"/>
      <c r="BS25" s="545"/>
      <c r="BT25" s="545"/>
      <c r="BU25" s="546"/>
      <c r="BV25" s="544">
        <v>6530000</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27371587</v>
      </c>
      <c r="BO26" s="385"/>
      <c r="BP26" s="385"/>
      <c r="BQ26" s="385"/>
      <c r="BR26" s="385"/>
      <c r="BS26" s="385"/>
      <c r="BT26" s="385"/>
      <c r="BU26" s="386"/>
      <c r="BV26" s="384">
        <v>30305935</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21052817</v>
      </c>
      <c r="BO27" s="395"/>
      <c r="BP27" s="395"/>
      <c r="BQ27" s="395"/>
      <c r="BR27" s="395"/>
      <c r="BS27" s="395"/>
      <c r="BT27" s="395"/>
      <c r="BU27" s="396"/>
      <c r="BV27" s="394">
        <v>18788119</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80764253</v>
      </c>
      <c r="BO28" s="545"/>
      <c r="BP28" s="545"/>
      <c r="BQ28" s="545"/>
      <c r="BR28" s="545"/>
      <c r="BS28" s="545"/>
      <c r="BT28" s="545"/>
      <c r="BU28" s="546"/>
      <c r="BV28" s="544">
        <v>66677339</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国民健康保険事業特別会計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電気事業会計</v>
      </c>
      <c r="AP32" s="565"/>
      <c r="AQ32" s="565"/>
      <c r="AR32" s="565"/>
      <c r="AS32" s="565"/>
      <c r="AT32" s="565"/>
      <c r="AU32" s="565"/>
      <c r="AV32" s="565"/>
      <c r="AW32" s="565"/>
      <c r="AX32" s="565"/>
      <c r="AY32" s="565"/>
      <c r="AZ32" s="565"/>
      <c r="BA32" s="565"/>
      <c r="BB32" s="565"/>
      <c r="BC32" s="565"/>
      <c r="BD32" s="162"/>
      <c r="BE32" s="564">
        <f>IF(BG32="","",MAX(C32:D41,U32:V41,AM32:AN41)+1)</f>
        <v>15</v>
      </c>
      <c r="BF32" s="564"/>
      <c r="BG32" s="565" t="str">
        <f>IF('各会計、関係団体の財政状況及び健全化判断比率'!B32="","",'各会計、関係団体の財政状況及び健全化判断比率'!B32)</f>
        <v>港湾施設整備事業特別会計</v>
      </c>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16</v>
      </c>
      <c r="CP32" s="564"/>
      <c r="CQ32" s="565" t="str">
        <f>IF('各会計、関係団体の財政状況及び健全化判断比率'!BS7="","",'各会計、関係団体の財政状況及び健全化判断比率'!BS7)</f>
        <v>（公財）愛媛県文化振興財団</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
      </c>
      <c r="DH32" s="567"/>
      <c r="DI32" s="204"/>
    </row>
    <row r="33" spans="1:113" ht="32.25" customHeight="1">
      <c r="A33" s="162"/>
      <c r="B33" s="202"/>
      <c r="C33" s="564">
        <f>IF(E33="","",C32+1)</f>
        <v>2</v>
      </c>
      <c r="D33" s="564"/>
      <c r="E33" s="565" t="str">
        <f>IF('各会計、関係団体の財政状況及び健全化判断比率'!B8="","",'各会計、関係団体の財政状況及び健全化判断比率'!B8)</f>
        <v>災害救助基金特別会計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病院事業会計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17</v>
      </c>
      <c r="CP33" s="564"/>
      <c r="CQ33" s="565" t="str">
        <f>IF('各会計、関係団体の財政状況及び健全化判断比率'!BS8="","",'各会計、関係団体の財政状況及び健全化判断比率'!BS8)</f>
        <v>（公財）愛媛県スポーツ振興事業団</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c r="A34" s="162"/>
      <c r="B34" s="202"/>
      <c r="C34" s="564">
        <f>IF(E34="","",C33+1)</f>
        <v>3</v>
      </c>
      <c r="D34" s="564"/>
      <c r="E34" s="565" t="str">
        <f>IF('各会計、関係団体の財政状況及び健全化判断比率'!B9="","",'各会計、関係団体の財政状況及び健全化判断比率'!B9)</f>
        <v>母子父子寡婦福祉資金特別会計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工業用水道事業会計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18</v>
      </c>
      <c r="CP34" s="564"/>
      <c r="CQ34" s="565" t="str">
        <f>IF('各会計、関係団体の財政状況及び健全化判断比率'!BS9="","",'各会計、関係団体の財政状況及び健全化判断比率'!BS9)</f>
        <v>（公財）えひめ女性財団</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c r="A35" s="162"/>
      <c r="B35" s="202"/>
      <c r="C35" s="564">
        <f>IF(E35="","",C34+1)</f>
        <v>4</v>
      </c>
      <c r="D35" s="564"/>
      <c r="E35" s="565" t="str">
        <f>IF('各会計、関係団体の財政状況及び健全化判断比率'!B10="","",'各会計、関係団体の財政状況及び健全化判断比率'!B10)</f>
        <v>中小企業振興資金特別会計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t="str">
        <f t="shared" si="1"/>
        <v/>
      </c>
      <c r="AN35" s="564"/>
      <c r="AO35" s="565"/>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19</v>
      </c>
      <c r="CP35" s="564"/>
      <c r="CQ35" s="565" t="str">
        <f>IF('各会計、関係団体の財政状況及び健全化判断比率'!BS10="","",'各会計、関係団体の財政状況及び健全化判断比率'!BS10)</f>
        <v>（公財）伊方原子力広報センター</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c r="A36" s="162"/>
      <c r="B36" s="202"/>
      <c r="C36" s="564">
        <f t="shared" ref="C36:C41" si="5">IF(E36="","",C35+1)</f>
        <v>5</v>
      </c>
      <c r="D36" s="564"/>
      <c r="E36" s="565" t="str">
        <f>IF('各会計、関係団体の財政状況及び健全化判断比率'!B11="","",'各会計、関係団体の財政状況及び健全化判断比率'!B11)</f>
        <v>農業改良資金特別会計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20</v>
      </c>
      <c r="CP36" s="564"/>
      <c r="CQ36" s="565" t="str">
        <f>IF('各会計、関係団体の財政状況及び健全化判断比率'!BS11="","",'各会計、関係団体の財政状況及び健全化判断比率'!BS11)</f>
        <v>（公財）えひめ産業振興財団</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c r="A37" s="162"/>
      <c r="B37" s="202"/>
      <c r="C37" s="564">
        <f t="shared" si="5"/>
        <v>6</v>
      </c>
      <c r="D37" s="564"/>
      <c r="E37" s="565" t="str">
        <f>IF('各会計、関係団体の財政状況及び健全化判断比率'!B12="","",'各会計、関係団体の財政状況及び健全化判断比率'!B12)</f>
        <v>国営農業水利事業負担金特別会計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21</v>
      </c>
      <c r="CP37" s="564"/>
      <c r="CQ37" s="565" t="str">
        <f>IF('各会計、関係団体の財政状況及び健全化判断比率'!BS12="","",'各会計、関係団体の財政状況及び健全化判断比率'!BS12)</f>
        <v>（公財）松山観光コンベンション協会</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c r="A38" s="162"/>
      <c r="B38" s="202"/>
      <c r="C38" s="564">
        <f t="shared" si="5"/>
        <v>7</v>
      </c>
      <c r="D38" s="564"/>
      <c r="E38" s="565" t="str">
        <f>IF('各会計、関係団体の財政状況及び健全化判断比率'!B13="","",'各会計、関係団体の財政状況及び健全化判断比率'!B13)</f>
        <v>県有林経営事業特別会計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22</v>
      </c>
      <c r="CP38" s="564"/>
      <c r="CQ38" s="565" t="str">
        <f>IF('各会計、関係団体の財政状況及び健全化判断比率'!BS13="","",'各会計、関係団体の財政状況及び健全化判断比率'!BS13)</f>
        <v>（公財）愛媛県国際交流協会</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c r="A39" s="162"/>
      <c r="B39" s="202"/>
      <c r="C39" s="564">
        <f t="shared" si="5"/>
        <v>8</v>
      </c>
      <c r="D39" s="564"/>
      <c r="E39" s="565" t="str">
        <f>IF('各会計、関係団体の財政状況及び健全化判断比率'!B14="","",'各会計、関係団体の財政状況及び健全化判断比率'!B14)</f>
        <v>林業改善資金特別会計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23</v>
      </c>
      <c r="CP39" s="564"/>
      <c r="CQ39" s="565" t="str">
        <f>IF('各会計、関係団体の財政状況及び健全化判断比率'!BS14="","",'各会計、関係団体の財政状況及び健全化判断比率'!BS14)</f>
        <v>（公財）えひめ農林漁業振興機構</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v>
      </c>
      <c r="DH39" s="567"/>
      <c r="DI39" s="204"/>
    </row>
    <row r="40" spans="1:113" ht="32.25" customHeight="1">
      <c r="A40" s="162"/>
      <c r="B40" s="202"/>
      <c r="C40" s="564">
        <f t="shared" si="5"/>
        <v>9</v>
      </c>
      <c r="D40" s="564"/>
      <c r="E40" s="565" t="str">
        <f>IF('各会計、関係団体の財政状況及び健全化判断比率'!B15="","",'各会計、関係団体の財政状況及び健全化判断比率'!B15)</f>
        <v>沿岸漁業改善資金特別会計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24</v>
      </c>
      <c r="CP40" s="564"/>
      <c r="CQ40" s="565" t="str">
        <f>IF('各会計、関係団体の財政状況及び健全化判断比率'!BS15="","",'各会計、関係団体の財政状況及び健全化判断比率'!BS15)</f>
        <v>（公財）愛媛の森林基金</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c r="A41" s="162"/>
      <c r="B41" s="202"/>
      <c r="C41" s="564">
        <f t="shared" si="5"/>
        <v>10</v>
      </c>
      <c r="D41" s="564"/>
      <c r="E41" s="565" t="str">
        <f>IF('各会計、関係団体の財政状況及び健全化判断比率'!B16="","",'各会計、関係団体の財政状況及び健全化判断比率'!B16)</f>
        <v>公共用地整備事業特別会計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25</v>
      </c>
      <c r="CP41" s="564"/>
      <c r="CQ41" s="565" t="str">
        <f>IF('各会計、関係団体の財政状況及び健全化判断比率'!BS16="","",'各会計、関係団体の財政状況及び健全化判断比率'!BS16)</f>
        <v>（公社）愛媛県園芸振興基金協会</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row r="44" spans="1:113">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row r="52" spans="5:113"/>
    <row r="53" spans="5:113"/>
    <row r="54" spans="5:113"/>
    <row r="55" spans="5:113"/>
    <row r="56" spans="5:113"/>
    <row r="57" spans="5:113"/>
  </sheetData>
  <sheetProtection algorithmName="SHA-512" hashValue="+8kUWLTJPt86ptQzkK/ZKIaUgSnxdcFm7ijlxCw+BFaIDqb5xn/eoH06EC50uXBZT27fvYU9fiiT55WK+UKT2Q==" saltValue="doqLwK1F1YqqQwGu6AJF/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c r="B5" s="576" t="s">
        <v>194</v>
      </c>
      <c r="C5" s="577"/>
      <c r="D5" s="577"/>
      <c r="E5" s="577"/>
      <c r="F5" s="577"/>
      <c r="G5" s="577"/>
      <c r="H5" s="577"/>
      <c r="I5" s="577"/>
      <c r="J5" s="577"/>
      <c r="K5" s="577"/>
      <c r="L5" s="577"/>
      <c r="M5" s="577"/>
      <c r="N5" s="577"/>
      <c r="O5" s="577"/>
      <c r="P5" s="577"/>
      <c r="Q5" s="578"/>
      <c r="R5" s="579">
        <v>196688537</v>
      </c>
      <c r="S5" s="580"/>
      <c r="T5" s="580"/>
      <c r="U5" s="580"/>
      <c r="V5" s="580"/>
      <c r="W5" s="580"/>
      <c r="X5" s="580"/>
      <c r="Y5" s="581"/>
      <c r="Z5" s="582">
        <v>25.7</v>
      </c>
      <c r="AA5" s="582"/>
      <c r="AB5" s="582"/>
      <c r="AC5" s="582"/>
      <c r="AD5" s="583">
        <v>153927172</v>
      </c>
      <c r="AE5" s="583"/>
      <c r="AF5" s="583"/>
      <c r="AG5" s="583"/>
      <c r="AH5" s="583"/>
      <c r="AI5" s="583"/>
      <c r="AJ5" s="583"/>
      <c r="AK5" s="583"/>
      <c r="AL5" s="584">
        <v>42.1</v>
      </c>
      <c r="AM5" s="585"/>
      <c r="AN5" s="585"/>
      <c r="AO5" s="586"/>
      <c r="AP5" s="576" t="s">
        <v>195</v>
      </c>
      <c r="AQ5" s="577"/>
      <c r="AR5" s="577"/>
      <c r="AS5" s="577"/>
      <c r="AT5" s="577"/>
      <c r="AU5" s="577"/>
      <c r="AV5" s="577"/>
      <c r="AW5" s="577"/>
      <c r="AX5" s="577"/>
      <c r="AY5" s="577"/>
      <c r="AZ5" s="577"/>
      <c r="BA5" s="577"/>
      <c r="BB5" s="577"/>
      <c r="BC5" s="578"/>
      <c r="BD5" s="590">
        <v>196364701</v>
      </c>
      <c r="BE5" s="591"/>
      <c r="BF5" s="591"/>
      <c r="BG5" s="591"/>
      <c r="BH5" s="591"/>
      <c r="BI5" s="591"/>
      <c r="BJ5" s="591"/>
      <c r="BK5" s="592"/>
      <c r="BL5" s="593">
        <v>99.8</v>
      </c>
      <c r="BM5" s="593"/>
      <c r="BN5" s="593"/>
      <c r="BO5" s="593"/>
      <c r="BP5" s="594">
        <v>1549708</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c r="B6" s="587" t="s">
        <v>199</v>
      </c>
      <c r="C6" s="588"/>
      <c r="D6" s="588"/>
      <c r="E6" s="588"/>
      <c r="F6" s="588"/>
      <c r="G6" s="588"/>
      <c r="H6" s="588"/>
      <c r="I6" s="588"/>
      <c r="J6" s="588"/>
      <c r="K6" s="588"/>
      <c r="L6" s="588"/>
      <c r="M6" s="588"/>
      <c r="N6" s="588"/>
      <c r="O6" s="588"/>
      <c r="P6" s="588"/>
      <c r="Q6" s="589"/>
      <c r="R6" s="590">
        <v>27961018</v>
      </c>
      <c r="S6" s="591"/>
      <c r="T6" s="591"/>
      <c r="U6" s="591"/>
      <c r="V6" s="591"/>
      <c r="W6" s="591"/>
      <c r="X6" s="591"/>
      <c r="Y6" s="592"/>
      <c r="Z6" s="593">
        <v>3.7</v>
      </c>
      <c r="AA6" s="593"/>
      <c r="AB6" s="593"/>
      <c r="AC6" s="593"/>
      <c r="AD6" s="594">
        <v>27961018</v>
      </c>
      <c r="AE6" s="594"/>
      <c r="AF6" s="594"/>
      <c r="AG6" s="594"/>
      <c r="AH6" s="594"/>
      <c r="AI6" s="594"/>
      <c r="AJ6" s="594"/>
      <c r="AK6" s="594"/>
      <c r="AL6" s="595">
        <v>7.7</v>
      </c>
      <c r="AM6" s="596"/>
      <c r="AN6" s="596"/>
      <c r="AO6" s="597"/>
      <c r="AP6" s="587" t="s">
        <v>200</v>
      </c>
      <c r="AQ6" s="588"/>
      <c r="AR6" s="588"/>
      <c r="AS6" s="588"/>
      <c r="AT6" s="588"/>
      <c r="AU6" s="588"/>
      <c r="AV6" s="588"/>
      <c r="AW6" s="588"/>
      <c r="AX6" s="588"/>
      <c r="AY6" s="588"/>
      <c r="AZ6" s="588"/>
      <c r="BA6" s="588"/>
      <c r="BB6" s="588"/>
      <c r="BC6" s="589"/>
      <c r="BD6" s="590">
        <v>194689202</v>
      </c>
      <c r="BE6" s="591"/>
      <c r="BF6" s="591"/>
      <c r="BG6" s="591"/>
      <c r="BH6" s="591"/>
      <c r="BI6" s="591"/>
      <c r="BJ6" s="591"/>
      <c r="BK6" s="592"/>
      <c r="BL6" s="593">
        <v>99</v>
      </c>
      <c r="BM6" s="593"/>
      <c r="BN6" s="593"/>
      <c r="BO6" s="593"/>
      <c r="BP6" s="594">
        <v>1549708</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1242124</v>
      </c>
      <c r="CN6" s="591"/>
      <c r="CO6" s="591"/>
      <c r="CP6" s="591"/>
      <c r="CQ6" s="591"/>
      <c r="CR6" s="591"/>
      <c r="CS6" s="591"/>
      <c r="CT6" s="592"/>
      <c r="CU6" s="593">
        <v>0.2</v>
      </c>
      <c r="CV6" s="593"/>
      <c r="CW6" s="593"/>
      <c r="CX6" s="593"/>
      <c r="CY6" s="599" t="s">
        <v>118</v>
      </c>
      <c r="CZ6" s="591"/>
      <c r="DA6" s="591"/>
      <c r="DB6" s="591"/>
      <c r="DC6" s="591"/>
      <c r="DD6" s="591"/>
      <c r="DE6" s="591"/>
      <c r="DF6" s="591"/>
      <c r="DG6" s="591"/>
      <c r="DH6" s="591"/>
      <c r="DI6" s="591"/>
      <c r="DJ6" s="591"/>
      <c r="DK6" s="592"/>
      <c r="DL6" s="599">
        <v>1242055</v>
      </c>
      <c r="DM6" s="591"/>
      <c r="DN6" s="591"/>
      <c r="DO6" s="591"/>
      <c r="DP6" s="591"/>
      <c r="DQ6" s="591"/>
      <c r="DR6" s="591"/>
      <c r="DS6" s="591"/>
      <c r="DT6" s="591"/>
      <c r="DU6" s="591"/>
      <c r="DV6" s="591"/>
      <c r="DW6" s="591"/>
      <c r="DX6" s="600"/>
    </row>
    <row r="7" spans="2:138" ht="11.25" customHeight="1">
      <c r="B7" s="587" t="s">
        <v>202</v>
      </c>
      <c r="C7" s="588"/>
      <c r="D7" s="588"/>
      <c r="E7" s="588"/>
      <c r="F7" s="588"/>
      <c r="G7" s="588"/>
      <c r="H7" s="588"/>
      <c r="I7" s="588"/>
      <c r="J7" s="588"/>
      <c r="K7" s="588"/>
      <c r="L7" s="588"/>
      <c r="M7" s="588"/>
      <c r="N7" s="588"/>
      <c r="O7" s="588"/>
      <c r="P7" s="588"/>
      <c r="Q7" s="589"/>
      <c r="R7" s="590">
        <v>2331624</v>
      </c>
      <c r="S7" s="591"/>
      <c r="T7" s="591"/>
      <c r="U7" s="591"/>
      <c r="V7" s="591"/>
      <c r="W7" s="591"/>
      <c r="X7" s="591"/>
      <c r="Y7" s="592"/>
      <c r="Z7" s="593">
        <v>0.3</v>
      </c>
      <c r="AA7" s="593"/>
      <c r="AB7" s="593"/>
      <c r="AC7" s="593"/>
      <c r="AD7" s="594">
        <v>2331624</v>
      </c>
      <c r="AE7" s="594"/>
      <c r="AF7" s="594"/>
      <c r="AG7" s="594"/>
      <c r="AH7" s="594"/>
      <c r="AI7" s="594"/>
      <c r="AJ7" s="594"/>
      <c r="AK7" s="594"/>
      <c r="AL7" s="595">
        <v>0.6</v>
      </c>
      <c r="AM7" s="596"/>
      <c r="AN7" s="596"/>
      <c r="AO7" s="597"/>
      <c r="AP7" s="587" t="s">
        <v>203</v>
      </c>
      <c r="AQ7" s="588"/>
      <c r="AR7" s="588"/>
      <c r="AS7" s="588"/>
      <c r="AT7" s="588"/>
      <c r="AU7" s="588"/>
      <c r="AV7" s="588"/>
      <c r="AW7" s="588"/>
      <c r="AX7" s="588"/>
      <c r="AY7" s="588"/>
      <c r="AZ7" s="588"/>
      <c r="BA7" s="588"/>
      <c r="BB7" s="588"/>
      <c r="BC7" s="589"/>
      <c r="BD7" s="590">
        <v>49503673</v>
      </c>
      <c r="BE7" s="591"/>
      <c r="BF7" s="591"/>
      <c r="BG7" s="591"/>
      <c r="BH7" s="591"/>
      <c r="BI7" s="591"/>
      <c r="BJ7" s="591"/>
      <c r="BK7" s="592"/>
      <c r="BL7" s="593">
        <v>25.2</v>
      </c>
      <c r="BM7" s="593"/>
      <c r="BN7" s="593"/>
      <c r="BO7" s="593"/>
      <c r="BP7" s="594">
        <v>1549708</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44150102</v>
      </c>
      <c r="CN7" s="601"/>
      <c r="CO7" s="601"/>
      <c r="CP7" s="601"/>
      <c r="CQ7" s="601"/>
      <c r="CR7" s="601"/>
      <c r="CS7" s="601"/>
      <c r="CT7" s="592"/>
      <c r="CU7" s="593">
        <v>6</v>
      </c>
      <c r="CV7" s="593"/>
      <c r="CW7" s="593"/>
      <c r="CX7" s="593"/>
      <c r="CY7" s="599">
        <v>3533754</v>
      </c>
      <c r="CZ7" s="591"/>
      <c r="DA7" s="591"/>
      <c r="DB7" s="591"/>
      <c r="DC7" s="591"/>
      <c r="DD7" s="591"/>
      <c r="DE7" s="591"/>
      <c r="DF7" s="591"/>
      <c r="DG7" s="591"/>
      <c r="DH7" s="591"/>
      <c r="DI7" s="591"/>
      <c r="DJ7" s="591"/>
      <c r="DK7" s="592"/>
      <c r="DL7" s="599">
        <v>37464802</v>
      </c>
      <c r="DM7" s="591"/>
      <c r="DN7" s="591"/>
      <c r="DO7" s="591"/>
      <c r="DP7" s="591"/>
      <c r="DQ7" s="591"/>
      <c r="DR7" s="591"/>
      <c r="DS7" s="591"/>
      <c r="DT7" s="591"/>
      <c r="DU7" s="591"/>
      <c r="DV7" s="591"/>
      <c r="DW7" s="591"/>
      <c r="DX7" s="600"/>
    </row>
    <row r="8" spans="2:138" ht="11.25" customHeight="1">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1393608</v>
      </c>
      <c r="BE8" s="591"/>
      <c r="BF8" s="591"/>
      <c r="BG8" s="591"/>
      <c r="BH8" s="591"/>
      <c r="BI8" s="591"/>
      <c r="BJ8" s="591"/>
      <c r="BK8" s="592"/>
      <c r="BL8" s="593">
        <v>0.7</v>
      </c>
      <c r="BM8" s="593"/>
      <c r="BN8" s="593"/>
      <c r="BO8" s="593"/>
      <c r="BP8" s="594">
        <v>447157</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106879572</v>
      </c>
      <c r="CN8" s="601"/>
      <c r="CO8" s="601"/>
      <c r="CP8" s="601"/>
      <c r="CQ8" s="601"/>
      <c r="CR8" s="601"/>
      <c r="CS8" s="601"/>
      <c r="CT8" s="592"/>
      <c r="CU8" s="595">
        <v>14.4</v>
      </c>
      <c r="CV8" s="596"/>
      <c r="CW8" s="596"/>
      <c r="CX8" s="604"/>
      <c r="CY8" s="599">
        <v>1091392</v>
      </c>
      <c r="CZ8" s="591"/>
      <c r="DA8" s="591"/>
      <c r="DB8" s="591"/>
      <c r="DC8" s="591"/>
      <c r="DD8" s="591"/>
      <c r="DE8" s="591"/>
      <c r="DF8" s="591"/>
      <c r="DG8" s="591"/>
      <c r="DH8" s="591"/>
      <c r="DI8" s="591"/>
      <c r="DJ8" s="591"/>
      <c r="DK8" s="592"/>
      <c r="DL8" s="599">
        <v>95183389</v>
      </c>
      <c r="DM8" s="591"/>
      <c r="DN8" s="591"/>
      <c r="DO8" s="591"/>
      <c r="DP8" s="591"/>
      <c r="DQ8" s="591"/>
      <c r="DR8" s="591"/>
      <c r="DS8" s="591"/>
      <c r="DT8" s="591"/>
      <c r="DU8" s="591"/>
      <c r="DV8" s="591"/>
      <c r="DW8" s="591"/>
      <c r="DX8" s="600"/>
    </row>
    <row r="9" spans="2:138" ht="11.25" customHeight="1">
      <c r="B9" s="587" t="s">
        <v>208</v>
      </c>
      <c r="C9" s="602"/>
      <c r="D9" s="602"/>
      <c r="E9" s="602"/>
      <c r="F9" s="602"/>
      <c r="G9" s="602"/>
      <c r="H9" s="602"/>
      <c r="I9" s="602"/>
      <c r="J9" s="602"/>
      <c r="K9" s="602"/>
      <c r="L9" s="602"/>
      <c r="M9" s="602"/>
      <c r="N9" s="602"/>
      <c r="O9" s="602"/>
      <c r="P9" s="602"/>
      <c r="Q9" s="589"/>
      <c r="R9" s="590">
        <v>64832</v>
      </c>
      <c r="S9" s="601"/>
      <c r="T9" s="601"/>
      <c r="U9" s="601"/>
      <c r="V9" s="601"/>
      <c r="W9" s="601"/>
      <c r="X9" s="601"/>
      <c r="Y9" s="592"/>
      <c r="Z9" s="595">
        <v>0</v>
      </c>
      <c r="AA9" s="603"/>
      <c r="AB9" s="603"/>
      <c r="AC9" s="604"/>
      <c r="AD9" s="599">
        <v>64832</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40255453</v>
      </c>
      <c r="BE9" s="591"/>
      <c r="BF9" s="591"/>
      <c r="BG9" s="591"/>
      <c r="BH9" s="591"/>
      <c r="BI9" s="591"/>
      <c r="BJ9" s="591"/>
      <c r="BK9" s="592"/>
      <c r="BL9" s="593">
        <v>20.5</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37633717</v>
      </c>
      <c r="CN9" s="601"/>
      <c r="CO9" s="601"/>
      <c r="CP9" s="601"/>
      <c r="CQ9" s="601"/>
      <c r="CR9" s="601"/>
      <c r="CS9" s="601"/>
      <c r="CT9" s="592"/>
      <c r="CU9" s="595">
        <v>5.0999999999999996</v>
      </c>
      <c r="CV9" s="596"/>
      <c r="CW9" s="596"/>
      <c r="CX9" s="604"/>
      <c r="CY9" s="599">
        <v>2179787</v>
      </c>
      <c r="CZ9" s="591"/>
      <c r="DA9" s="591"/>
      <c r="DB9" s="591"/>
      <c r="DC9" s="591"/>
      <c r="DD9" s="591"/>
      <c r="DE9" s="591"/>
      <c r="DF9" s="591"/>
      <c r="DG9" s="591"/>
      <c r="DH9" s="591"/>
      <c r="DI9" s="591"/>
      <c r="DJ9" s="591"/>
      <c r="DK9" s="592"/>
      <c r="DL9" s="599">
        <v>15607641</v>
      </c>
      <c r="DM9" s="591"/>
      <c r="DN9" s="591"/>
      <c r="DO9" s="591"/>
      <c r="DP9" s="591"/>
      <c r="DQ9" s="591"/>
      <c r="DR9" s="591"/>
      <c r="DS9" s="591"/>
      <c r="DT9" s="591"/>
      <c r="DU9" s="591"/>
      <c r="DV9" s="591"/>
      <c r="DW9" s="591"/>
      <c r="DX9" s="600"/>
    </row>
    <row r="10" spans="2:138" ht="11.25" customHeight="1">
      <c r="B10" s="587" t="s">
        <v>211</v>
      </c>
      <c r="C10" s="602"/>
      <c r="D10" s="602"/>
      <c r="E10" s="602"/>
      <c r="F10" s="602"/>
      <c r="G10" s="602"/>
      <c r="H10" s="602"/>
      <c r="I10" s="602"/>
      <c r="J10" s="602"/>
      <c r="K10" s="602"/>
      <c r="L10" s="602"/>
      <c r="M10" s="602"/>
      <c r="N10" s="602"/>
      <c r="O10" s="602"/>
      <c r="P10" s="602"/>
      <c r="Q10" s="589"/>
      <c r="R10" s="590">
        <v>164924</v>
      </c>
      <c r="S10" s="601"/>
      <c r="T10" s="601"/>
      <c r="U10" s="601"/>
      <c r="V10" s="601"/>
      <c r="W10" s="601"/>
      <c r="X10" s="601"/>
      <c r="Y10" s="592"/>
      <c r="Z10" s="595">
        <v>0</v>
      </c>
      <c r="AA10" s="603"/>
      <c r="AB10" s="603"/>
      <c r="AC10" s="604"/>
      <c r="AD10" s="599">
        <v>164924</v>
      </c>
      <c r="AE10" s="601"/>
      <c r="AF10" s="601"/>
      <c r="AG10" s="601"/>
      <c r="AH10" s="601"/>
      <c r="AI10" s="601"/>
      <c r="AJ10" s="601"/>
      <c r="AK10" s="592"/>
      <c r="AL10" s="595">
        <v>0</v>
      </c>
      <c r="AM10" s="603"/>
      <c r="AN10" s="603"/>
      <c r="AO10" s="597"/>
      <c r="AP10" s="587" t="s">
        <v>212</v>
      </c>
      <c r="AQ10" s="588"/>
      <c r="AR10" s="588"/>
      <c r="AS10" s="588"/>
      <c r="AT10" s="588"/>
      <c r="AU10" s="588"/>
      <c r="AV10" s="588"/>
      <c r="AW10" s="588"/>
      <c r="AX10" s="588"/>
      <c r="AY10" s="588"/>
      <c r="AZ10" s="588"/>
      <c r="BA10" s="588"/>
      <c r="BB10" s="588"/>
      <c r="BC10" s="589"/>
      <c r="BD10" s="590">
        <v>1684299</v>
      </c>
      <c r="BE10" s="591"/>
      <c r="BF10" s="591"/>
      <c r="BG10" s="591"/>
      <c r="BH10" s="591"/>
      <c r="BI10" s="591"/>
      <c r="BJ10" s="591"/>
      <c r="BK10" s="592"/>
      <c r="BL10" s="593">
        <v>0.9</v>
      </c>
      <c r="BM10" s="593"/>
      <c r="BN10" s="593"/>
      <c r="BO10" s="593"/>
      <c r="BP10" s="594">
        <v>110258</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1997918</v>
      </c>
      <c r="CN10" s="601"/>
      <c r="CO10" s="601"/>
      <c r="CP10" s="601"/>
      <c r="CQ10" s="601"/>
      <c r="CR10" s="601"/>
      <c r="CS10" s="601"/>
      <c r="CT10" s="592"/>
      <c r="CU10" s="595">
        <v>0.3</v>
      </c>
      <c r="CV10" s="596"/>
      <c r="CW10" s="596"/>
      <c r="CX10" s="604"/>
      <c r="CY10" s="599">
        <v>134113</v>
      </c>
      <c r="CZ10" s="591"/>
      <c r="DA10" s="591"/>
      <c r="DB10" s="591"/>
      <c r="DC10" s="591"/>
      <c r="DD10" s="591"/>
      <c r="DE10" s="591"/>
      <c r="DF10" s="591"/>
      <c r="DG10" s="591"/>
      <c r="DH10" s="591"/>
      <c r="DI10" s="591"/>
      <c r="DJ10" s="591"/>
      <c r="DK10" s="592"/>
      <c r="DL10" s="599">
        <v>1033054</v>
      </c>
      <c r="DM10" s="591"/>
      <c r="DN10" s="591"/>
      <c r="DO10" s="591"/>
      <c r="DP10" s="591"/>
      <c r="DQ10" s="591"/>
      <c r="DR10" s="591"/>
      <c r="DS10" s="591"/>
      <c r="DT10" s="591"/>
      <c r="DU10" s="591"/>
      <c r="DV10" s="591"/>
      <c r="DW10" s="591"/>
      <c r="DX10" s="600"/>
    </row>
    <row r="11" spans="2:138" ht="11.25" customHeight="1">
      <c r="B11" s="587" t="s">
        <v>214</v>
      </c>
      <c r="C11" s="602"/>
      <c r="D11" s="602"/>
      <c r="E11" s="602"/>
      <c r="F11" s="602"/>
      <c r="G11" s="602"/>
      <c r="H11" s="602"/>
      <c r="I11" s="602"/>
      <c r="J11" s="602"/>
      <c r="K11" s="602"/>
      <c r="L11" s="602"/>
      <c r="M11" s="602"/>
      <c r="N11" s="602"/>
      <c r="O11" s="602"/>
      <c r="P11" s="602"/>
      <c r="Q11" s="589"/>
      <c r="R11" s="590">
        <v>84768</v>
      </c>
      <c r="S11" s="601"/>
      <c r="T11" s="601"/>
      <c r="U11" s="601"/>
      <c r="V11" s="601"/>
      <c r="W11" s="601"/>
      <c r="X11" s="601"/>
      <c r="Y11" s="592"/>
      <c r="Z11" s="595">
        <v>0</v>
      </c>
      <c r="AA11" s="603"/>
      <c r="AB11" s="603"/>
      <c r="AC11" s="604"/>
      <c r="AD11" s="599">
        <v>84768</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2369997</v>
      </c>
      <c r="BE11" s="591"/>
      <c r="BF11" s="591"/>
      <c r="BG11" s="591"/>
      <c r="BH11" s="591"/>
      <c r="BI11" s="591"/>
      <c r="BJ11" s="591"/>
      <c r="BK11" s="592"/>
      <c r="BL11" s="593">
        <v>1.2</v>
      </c>
      <c r="BM11" s="593"/>
      <c r="BN11" s="593"/>
      <c r="BO11" s="593"/>
      <c r="BP11" s="594">
        <v>992293</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40231964</v>
      </c>
      <c r="CN11" s="601"/>
      <c r="CO11" s="601"/>
      <c r="CP11" s="601"/>
      <c r="CQ11" s="601"/>
      <c r="CR11" s="601"/>
      <c r="CS11" s="601"/>
      <c r="CT11" s="592"/>
      <c r="CU11" s="595">
        <v>5.4</v>
      </c>
      <c r="CV11" s="596"/>
      <c r="CW11" s="596"/>
      <c r="CX11" s="604"/>
      <c r="CY11" s="599">
        <v>21148546</v>
      </c>
      <c r="CZ11" s="591"/>
      <c r="DA11" s="591"/>
      <c r="DB11" s="591"/>
      <c r="DC11" s="591"/>
      <c r="DD11" s="591"/>
      <c r="DE11" s="591"/>
      <c r="DF11" s="591"/>
      <c r="DG11" s="591"/>
      <c r="DH11" s="591"/>
      <c r="DI11" s="591"/>
      <c r="DJ11" s="591"/>
      <c r="DK11" s="592"/>
      <c r="DL11" s="599">
        <v>13038192</v>
      </c>
      <c r="DM11" s="591"/>
      <c r="DN11" s="591"/>
      <c r="DO11" s="591"/>
      <c r="DP11" s="591"/>
      <c r="DQ11" s="591"/>
      <c r="DR11" s="591"/>
      <c r="DS11" s="591"/>
      <c r="DT11" s="591"/>
      <c r="DU11" s="591"/>
      <c r="DV11" s="591"/>
      <c r="DW11" s="591"/>
      <c r="DX11" s="600"/>
    </row>
    <row r="12" spans="2:138" ht="11.25" customHeight="1">
      <c r="B12" s="587" t="s">
        <v>217</v>
      </c>
      <c r="C12" s="602"/>
      <c r="D12" s="602"/>
      <c r="E12" s="602"/>
      <c r="F12" s="602"/>
      <c r="G12" s="602"/>
      <c r="H12" s="602"/>
      <c r="I12" s="602"/>
      <c r="J12" s="602"/>
      <c r="K12" s="602"/>
      <c r="L12" s="602"/>
      <c r="M12" s="602"/>
      <c r="N12" s="602"/>
      <c r="O12" s="602"/>
      <c r="P12" s="602"/>
      <c r="Q12" s="589"/>
      <c r="R12" s="590">
        <v>143672</v>
      </c>
      <c r="S12" s="601"/>
      <c r="T12" s="601"/>
      <c r="U12" s="601"/>
      <c r="V12" s="601"/>
      <c r="W12" s="601"/>
      <c r="X12" s="601"/>
      <c r="Y12" s="592"/>
      <c r="Z12" s="595">
        <v>0</v>
      </c>
      <c r="AA12" s="603"/>
      <c r="AB12" s="603"/>
      <c r="AC12" s="604"/>
      <c r="AD12" s="599">
        <v>143672</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188430</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129198882</v>
      </c>
      <c r="CN12" s="601"/>
      <c r="CO12" s="601"/>
      <c r="CP12" s="601"/>
      <c r="CQ12" s="601"/>
      <c r="CR12" s="601"/>
      <c r="CS12" s="601"/>
      <c r="CT12" s="592"/>
      <c r="CU12" s="595">
        <v>17.399999999999999</v>
      </c>
      <c r="CV12" s="596"/>
      <c r="CW12" s="596"/>
      <c r="CX12" s="604"/>
      <c r="CY12" s="599">
        <v>1403172</v>
      </c>
      <c r="CZ12" s="591"/>
      <c r="DA12" s="591"/>
      <c r="DB12" s="591"/>
      <c r="DC12" s="591"/>
      <c r="DD12" s="591"/>
      <c r="DE12" s="591"/>
      <c r="DF12" s="591"/>
      <c r="DG12" s="591"/>
      <c r="DH12" s="591"/>
      <c r="DI12" s="591"/>
      <c r="DJ12" s="591"/>
      <c r="DK12" s="592"/>
      <c r="DL12" s="599">
        <v>9648942</v>
      </c>
      <c r="DM12" s="591"/>
      <c r="DN12" s="591"/>
      <c r="DO12" s="591"/>
      <c r="DP12" s="591"/>
      <c r="DQ12" s="591"/>
      <c r="DR12" s="591"/>
      <c r="DS12" s="591"/>
      <c r="DT12" s="591"/>
      <c r="DU12" s="591"/>
      <c r="DV12" s="591"/>
      <c r="DW12" s="591"/>
      <c r="DX12" s="600"/>
    </row>
    <row r="13" spans="2:138" ht="11.25" customHeight="1">
      <c r="B13" s="587" t="s">
        <v>220</v>
      </c>
      <c r="C13" s="602"/>
      <c r="D13" s="602"/>
      <c r="E13" s="602"/>
      <c r="F13" s="602"/>
      <c r="G13" s="602"/>
      <c r="H13" s="602"/>
      <c r="I13" s="602"/>
      <c r="J13" s="602"/>
      <c r="K13" s="602"/>
      <c r="L13" s="602"/>
      <c r="M13" s="602"/>
      <c r="N13" s="602"/>
      <c r="O13" s="602"/>
      <c r="P13" s="602"/>
      <c r="Q13" s="589"/>
      <c r="R13" s="590">
        <v>25171198</v>
      </c>
      <c r="S13" s="601"/>
      <c r="T13" s="601"/>
      <c r="U13" s="601"/>
      <c r="V13" s="601"/>
      <c r="W13" s="601"/>
      <c r="X13" s="601"/>
      <c r="Y13" s="592"/>
      <c r="Z13" s="595">
        <v>3.3</v>
      </c>
      <c r="AA13" s="603"/>
      <c r="AB13" s="603"/>
      <c r="AC13" s="604"/>
      <c r="AD13" s="599">
        <v>25171198</v>
      </c>
      <c r="AE13" s="601"/>
      <c r="AF13" s="601"/>
      <c r="AG13" s="601"/>
      <c r="AH13" s="601"/>
      <c r="AI13" s="601"/>
      <c r="AJ13" s="601"/>
      <c r="AK13" s="592"/>
      <c r="AL13" s="595">
        <v>6.9</v>
      </c>
      <c r="AM13" s="603"/>
      <c r="AN13" s="603"/>
      <c r="AO13" s="597"/>
      <c r="AP13" s="587" t="s">
        <v>221</v>
      </c>
      <c r="AQ13" s="588"/>
      <c r="AR13" s="588"/>
      <c r="AS13" s="588"/>
      <c r="AT13" s="588"/>
      <c r="AU13" s="588"/>
      <c r="AV13" s="588"/>
      <c r="AW13" s="588"/>
      <c r="AX13" s="588"/>
      <c r="AY13" s="588"/>
      <c r="AZ13" s="588"/>
      <c r="BA13" s="588"/>
      <c r="BB13" s="588"/>
      <c r="BC13" s="589"/>
      <c r="BD13" s="590">
        <v>1635033</v>
      </c>
      <c r="BE13" s="591"/>
      <c r="BF13" s="591"/>
      <c r="BG13" s="591"/>
      <c r="BH13" s="591"/>
      <c r="BI13" s="591"/>
      <c r="BJ13" s="591"/>
      <c r="BK13" s="592"/>
      <c r="BL13" s="593">
        <v>0.8</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96590430</v>
      </c>
      <c r="CN13" s="601"/>
      <c r="CO13" s="601"/>
      <c r="CP13" s="601"/>
      <c r="CQ13" s="601"/>
      <c r="CR13" s="601"/>
      <c r="CS13" s="601"/>
      <c r="CT13" s="592"/>
      <c r="CU13" s="595">
        <v>13</v>
      </c>
      <c r="CV13" s="596"/>
      <c r="CW13" s="596"/>
      <c r="CX13" s="604"/>
      <c r="CY13" s="599">
        <v>87957215</v>
      </c>
      <c r="CZ13" s="591"/>
      <c r="DA13" s="591"/>
      <c r="DB13" s="591"/>
      <c r="DC13" s="591"/>
      <c r="DD13" s="591"/>
      <c r="DE13" s="591"/>
      <c r="DF13" s="591"/>
      <c r="DG13" s="591"/>
      <c r="DH13" s="591"/>
      <c r="DI13" s="591"/>
      <c r="DJ13" s="591"/>
      <c r="DK13" s="592"/>
      <c r="DL13" s="599">
        <v>13704357</v>
      </c>
      <c r="DM13" s="591"/>
      <c r="DN13" s="591"/>
      <c r="DO13" s="591"/>
      <c r="DP13" s="591"/>
      <c r="DQ13" s="591"/>
      <c r="DR13" s="591"/>
      <c r="DS13" s="591"/>
      <c r="DT13" s="591"/>
      <c r="DU13" s="591"/>
      <c r="DV13" s="591"/>
      <c r="DW13" s="591"/>
      <c r="DX13" s="600"/>
    </row>
    <row r="14" spans="2:138" ht="11.25" customHeight="1">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1976853</v>
      </c>
      <c r="BE14" s="591"/>
      <c r="BF14" s="591"/>
      <c r="BG14" s="591"/>
      <c r="BH14" s="591"/>
      <c r="BI14" s="591"/>
      <c r="BJ14" s="591"/>
      <c r="BK14" s="592"/>
      <c r="BL14" s="593">
        <v>1</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30117644</v>
      </c>
      <c r="CN14" s="601"/>
      <c r="CO14" s="601"/>
      <c r="CP14" s="601"/>
      <c r="CQ14" s="601"/>
      <c r="CR14" s="601"/>
      <c r="CS14" s="601"/>
      <c r="CT14" s="592"/>
      <c r="CU14" s="595">
        <v>4.0999999999999996</v>
      </c>
      <c r="CV14" s="596"/>
      <c r="CW14" s="596"/>
      <c r="CX14" s="604"/>
      <c r="CY14" s="599">
        <v>1257455</v>
      </c>
      <c r="CZ14" s="591"/>
      <c r="DA14" s="591"/>
      <c r="DB14" s="591"/>
      <c r="DC14" s="591"/>
      <c r="DD14" s="591"/>
      <c r="DE14" s="591"/>
      <c r="DF14" s="591"/>
      <c r="DG14" s="591"/>
      <c r="DH14" s="591"/>
      <c r="DI14" s="591"/>
      <c r="DJ14" s="591"/>
      <c r="DK14" s="592"/>
      <c r="DL14" s="599">
        <v>27697878</v>
      </c>
      <c r="DM14" s="591"/>
      <c r="DN14" s="591"/>
      <c r="DO14" s="591"/>
      <c r="DP14" s="591"/>
      <c r="DQ14" s="591"/>
      <c r="DR14" s="591"/>
      <c r="DS14" s="591"/>
      <c r="DT14" s="591"/>
      <c r="DU14" s="591"/>
      <c r="DV14" s="591"/>
      <c r="DW14" s="591"/>
      <c r="DX14" s="600"/>
    </row>
    <row r="15" spans="2:138" ht="11.25" customHeight="1">
      <c r="B15" s="587" t="s">
        <v>226</v>
      </c>
      <c r="C15" s="602"/>
      <c r="D15" s="602"/>
      <c r="E15" s="602"/>
      <c r="F15" s="602"/>
      <c r="G15" s="602"/>
      <c r="H15" s="602"/>
      <c r="I15" s="602"/>
      <c r="J15" s="602"/>
      <c r="K15" s="602"/>
      <c r="L15" s="602"/>
      <c r="M15" s="602"/>
      <c r="N15" s="602"/>
      <c r="O15" s="602"/>
      <c r="P15" s="602"/>
      <c r="Q15" s="589"/>
      <c r="R15" s="590">
        <v>806064</v>
      </c>
      <c r="S15" s="601"/>
      <c r="T15" s="601"/>
      <c r="U15" s="601"/>
      <c r="V15" s="601"/>
      <c r="W15" s="601"/>
      <c r="X15" s="601"/>
      <c r="Y15" s="592"/>
      <c r="Z15" s="595">
        <v>0.1</v>
      </c>
      <c r="AA15" s="603"/>
      <c r="AB15" s="603"/>
      <c r="AC15" s="604"/>
      <c r="AD15" s="599">
        <v>806064</v>
      </c>
      <c r="AE15" s="601"/>
      <c r="AF15" s="601"/>
      <c r="AG15" s="601"/>
      <c r="AH15" s="601"/>
      <c r="AI15" s="601"/>
      <c r="AJ15" s="601"/>
      <c r="AK15" s="592"/>
      <c r="AL15" s="595">
        <v>0.2</v>
      </c>
      <c r="AM15" s="603"/>
      <c r="AN15" s="603"/>
      <c r="AO15" s="597"/>
      <c r="AP15" s="587" t="s">
        <v>227</v>
      </c>
      <c r="AQ15" s="588"/>
      <c r="AR15" s="588"/>
      <c r="AS15" s="588"/>
      <c r="AT15" s="588"/>
      <c r="AU15" s="588"/>
      <c r="AV15" s="588"/>
      <c r="AW15" s="588"/>
      <c r="AX15" s="588"/>
      <c r="AY15" s="588"/>
      <c r="AZ15" s="588"/>
      <c r="BA15" s="588"/>
      <c r="BB15" s="588"/>
      <c r="BC15" s="589"/>
      <c r="BD15" s="590">
        <v>47720578</v>
      </c>
      <c r="BE15" s="591"/>
      <c r="BF15" s="591"/>
      <c r="BG15" s="591"/>
      <c r="BH15" s="591"/>
      <c r="BI15" s="591"/>
      <c r="BJ15" s="591"/>
      <c r="BK15" s="592"/>
      <c r="BL15" s="593">
        <v>24.3</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c r="B16" s="587" t="s">
        <v>229</v>
      </c>
      <c r="C16" s="602"/>
      <c r="D16" s="602"/>
      <c r="E16" s="602"/>
      <c r="F16" s="602"/>
      <c r="G16" s="602"/>
      <c r="H16" s="602"/>
      <c r="I16" s="602"/>
      <c r="J16" s="602"/>
      <c r="K16" s="602"/>
      <c r="L16" s="602"/>
      <c r="M16" s="602"/>
      <c r="N16" s="602"/>
      <c r="O16" s="602"/>
      <c r="P16" s="602"/>
      <c r="Q16" s="589"/>
      <c r="R16" s="590">
        <v>806064</v>
      </c>
      <c r="S16" s="601"/>
      <c r="T16" s="601"/>
      <c r="U16" s="601"/>
      <c r="V16" s="601"/>
      <c r="W16" s="601"/>
      <c r="X16" s="601"/>
      <c r="Y16" s="592"/>
      <c r="Z16" s="595">
        <v>0.1</v>
      </c>
      <c r="AA16" s="603"/>
      <c r="AB16" s="603"/>
      <c r="AC16" s="604"/>
      <c r="AD16" s="599">
        <v>806064</v>
      </c>
      <c r="AE16" s="601"/>
      <c r="AF16" s="601"/>
      <c r="AG16" s="601"/>
      <c r="AH16" s="601"/>
      <c r="AI16" s="601"/>
      <c r="AJ16" s="601"/>
      <c r="AK16" s="592"/>
      <c r="AL16" s="595">
        <v>0.2</v>
      </c>
      <c r="AM16" s="603"/>
      <c r="AN16" s="603"/>
      <c r="AO16" s="597"/>
      <c r="AP16" s="587" t="s">
        <v>230</v>
      </c>
      <c r="AQ16" s="588"/>
      <c r="AR16" s="588"/>
      <c r="AS16" s="588"/>
      <c r="AT16" s="588"/>
      <c r="AU16" s="588"/>
      <c r="AV16" s="588"/>
      <c r="AW16" s="588"/>
      <c r="AX16" s="588"/>
      <c r="AY16" s="588"/>
      <c r="AZ16" s="588"/>
      <c r="BA16" s="588"/>
      <c r="BB16" s="588"/>
      <c r="BC16" s="589"/>
      <c r="BD16" s="590">
        <v>1418959</v>
      </c>
      <c r="BE16" s="591"/>
      <c r="BF16" s="591"/>
      <c r="BG16" s="591"/>
      <c r="BH16" s="591"/>
      <c r="BI16" s="591"/>
      <c r="BJ16" s="591"/>
      <c r="BK16" s="592"/>
      <c r="BL16" s="593">
        <v>0.7</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130095671</v>
      </c>
      <c r="CN16" s="601"/>
      <c r="CO16" s="601"/>
      <c r="CP16" s="601"/>
      <c r="CQ16" s="601"/>
      <c r="CR16" s="601"/>
      <c r="CS16" s="601"/>
      <c r="CT16" s="592"/>
      <c r="CU16" s="595">
        <v>17.600000000000001</v>
      </c>
      <c r="CV16" s="596"/>
      <c r="CW16" s="596"/>
      <c r="CX16" s="604"/>
      <c r="CY16" s="599">
        <v>2676018</v>
      </c>
      <c r="CZ16" s="591"/>
      <c r="DA16" s="591"/>
      <c r="DB16" s="591"/>
      <c r="DC16" s="591"/>
      <c r="DD16" s="591"/>
      <c r="DE16" s="591"/>
      <c r="DF16" s="591"/>
      <c r="DG16" s="591"/>
      <c r="DH16" s="591"/>
      <c r="DI16" s="591"/>
      <c r="DJ16" s="591"/>
      <c r="DK16" s="592"/>
      <c r="DL16" s="599">
        <v>98286950</v>
      </c>
      <c r="DM16" s="591"/>
      <c r="DN16" s="591"/>
      <c r="DO16" s="591"/>
      <c r="DP16" s="591"/>
      <c r="DQ16" s="591"/>
      <c r="DR16" s="591"/>
      <c r="DS16" s="591"/>
      <c r="DT16" s="591"/>
      <c r="DU16" s="591"/>
      <c r="DV16" s="591"/>
      <c r="DW16" s="591"/>
      <c r="DX16" s="600"/>
    </row>
    <row r="17" spans="2:128" ht="11.25" customHeight="1">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46301619</v>
      </c>
      <c r="BE17" s="591"/>
      <c r="BF17" s="591"/>
      <c r="BG17" s="591"/>
      <c r="BH17" s="591"/>
      <c r="BI17" s="591"/>
      <c r="BJ17" s="591"/>
      <c r="BK17" s="592"/>
      <c r="BL17" s="593">
        <v>23.5</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3835345</v>
      </c>
      <c r="CN17" s="601"/>
      <c r="CO17" s="601"/>
      <c r="CP17" s="601"/>
      <c r="CQ17" s="601"/>
      <c r="CR17" s="601"/>
      <c r="CS17" s="601"/>
      <c r="CT17" s="592"/>
      <c r="CU17" s="595">
        <v>0.5</v>
      </c>
      <c r="CV17" s="596"/>
      <c r="CW17" s="596"/>
      <c r="CX17" s="604"/>
      <c r="CY17" s="599" t="s">
        <v>118</v>
      </c>
      <c r="CZ17" s="591"/>
      <c r="DA17" s="591"/>
      <c r="DB17" s="591"/>
      <c r="DC17" s="591"/>
      <c r="DD17" s="591"/>
      <c r="DE17" s="591"/>
      <c r="DF17" s="591"/>
      <c r="DG17" s="591"/>
      <c r="DH17" s="591"/>
      <c r="DI17" s="591"/>
      <c r="DJ17" s="591"/>
      <c r="DK17" s="592"/>
      <c r="DL17" s="599">
        <v>336745</v>
      </c>
      <c r="DM17" s="591"/>
      <c r="DN17" s="591"/>
      <c r="DO17" s="591"/>
      <c r="DP17" s="591"/>
      <c r="DQ17" s="591"/>
      <c r="DR17" s="591"/>
      <c r="DS17" s="591"/>
      <c r="DT17" s="591"/>
      <c r="DU17" s="591"/>
      <c r="DV17" s="591"/>
      <c r="DW17" s="591"/>
      <c r="DX17" s="600"/>
    </row>
    <row r="18" spans="2:128" ht="11.25" customHeight="1">
      <c r="B18" s="587" t="s">
        <v>235</v>
      </c>
      <c r="C18" s="602"/>
      <c r="D18" s="602"/>
      <c r="E18" s="602"/>
      <c r="F18" s="602"/>
      <c r="G18" s="602"/>
      <c r="H18" s="602"/>
      <c r="I18" s="602"/>
      <c r="J18" s="602"/>
      <c r="K18" s="602"/>
      <c r="L18" s="602"/>
      <c r="M18" s="602"/>
      <c r="N18" s="602"/>
      <c r="O18" s="602"/>
      <c r="P18" s="602"/>
      <c r="Q18" s="589"/>
      <c r="R18" s="590">
        <v>185305026</v>
      </c>
      <c r="S18" s="601"/>
      <c r="T18" s="601"/>
      <c r="U18" s="601"/>
      <c r="V18" s="601"/>
      <c r="W18" s="601"/>
      <c r="X18" s="601"/>
      <c r="Y18" s="592"/>
      <c r="Z18" s="595">
        <v>24.2</v>
      </c>
      <c r="AA18" s="603"/>
      <c r="AB18" s="603"/>
      <c r="AC18" s="604"/>
      <c r="AD18" s="599">
        <v>181747720</v>
      </c>
      <c r="AE18" s="601"/>
      <c r="AF18" s="601"/>
      <c r="AG18" s="601"/>
      <c r="AH18" s="601"/>
      <c r="AI18" s="601"/>
      <c r="AJ18" s="601"/>
      <c r="AK18" s="592"/>
      <c r="AL18" s="595">
        <v>49.8</v>
      </c>
      <c r="AM18" s="603"/>
      <c r="AN18" s="603"/>
      <c r="AO18" s="597"/>
      <c r="AP18" s="587" t="s">
        <v>236</v>
      </c>
      <c r="AQ18" s="588"/>
      <c r="AR18" s="588"/>
      <c r="AS18" s="588"/>
      <c r="AT18" s="588"/>
      <c r="AU18" s="588"/>
      <c r="AV18" s="588"/>
      <c r="AW18" s="588"/>
      <c r="AX18" s="588"/>
      <c r="AY18" s="588"/>
      <c r="AZ18" s="588"/>
      <c r="BA18" s="588"/>
      <c r="BB18" s="588"/>
      <c r="BC18" s="589"/>
      <c r="BD18" s="590">
        <v>65373931</v>
      </c>
      <c r="BE18" s="591"/>
      <c r="BF18" s="591"/>
      <c r="BG18" s="591"/>
      <c r="BH18" s="591"/>
      <c r="BI18" s="591"/>
      <c r="BJ18" s="591"/>
      <c r="BK18" s="592"/>
      <c r="BL18" s="593">
        <v>33.200000000000003</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79469523</v>
      </c>
      <c r="CN18" s="601"/>
      <c r="CO18" s="601"/>
      <c r="CP18" s="601"/>
      <c r="CQ18" s="601"/>
      <c r="CR18" s="601"/>
      <c r="CS18" s="601"/>
      <c r="CT18" s="592"/>
      <c r="CU18" s="595">
        <v>10.7</v>
      </c>
      <c r="CV18" s="596"/>
      <c r="CW18" s="596"/>
      <c r="CX18" s="604"/>
      <c r="CY18" s="599" t="s">
        <v>118</v>
      </c>
      <c r="CZ18" s="591"/>
      <c r="DA18" s="591"/>
      <c r="DB18" s="591"/>
      <c r="DC18" s="591"/>
      <c r="DD18" s="591"/>
      <c r="DE18" s="591"/>
      <c r="DF18" s="591"/>
      <c r="DG18" s="591"/>
      <c r="DH18" s="591"/>
      <c r="DI18" s="591"/>
      <c r="DJ18" s="591"/>
      <c r="DK18" s="592"/>
      <c r="DL18" s="599">
        <v>78867003</v>
      </c>
      <c r="DM18" s="591"/>
      <c r="DN18" s="591"/>
      <c r="DO18" s="591"/>
      <c r="DP18" s="591"/>
      <c r="DQ18" s="591"/>
      <c r="DR18" s="591"/>
      <c r="DS18" s="591"/>
      <c r="DT18" s="591"/>
      <c r="DU18" s="591"/>
      <c r="DV18" s="591"/>
      <c r="DW18" s="591"/>
      <c r="DX18" s="600"/>
    </row>
    <row r="19" spans="2:128" ht="11.25" customHeight="1">
      <c r="B19" s="587" t="s">
        <v>238</v>
      </c>
      <c r="C19" s="602"/>
      <c r="D19" s="602"/>
      <c r="E19" s="602"/>
      <c r="F19" s="602"/>
      <c r="G19" s="602"/>
      <c r="H19" s="602"/>
      <c r="I19" s="602"/>
      <c r="J19" s="602"/>
      <c r="K19" s="602"/>
      <c r="L19" s="602"/>
      <c r="M19" s="602"/>
      <c r="N19" s="602"/>
      <c r="O19" s="602"/>
      <c r="P19" s="602"/>
      <c r="Q19" s="589"/>
      <c r="R19" s="590">
        <v>181747720</v>
      </c>
      <c r="S19" s="601"/>
      <c r="T19" s="601"/>
      <c r="U19" s="601"/>
      <c r="V19" s="601"/>
      <c r="W19" s="601"/>
      <c r="X19" s="601"/>
      <c r="Y19" s="592"/>
      <c r="Z19" s="595">
        <v>23.7</v>
      </c>
      <c r="AA19" s="603"/>
      <c r="AB19" s="603"/>
      <c r="AC19" s="604"/>
      <c r="AD19" s="599">
        <v>181747720</v>
      </c>
      <c r="AE19" s="601"/>
      <c r="AF19" s="601"/>
      <c r="AG19" s="601"/>
      <c r="AH19" s="601"/>
      <c r="AI19" s="601"/>
      <c r="AJ19" s="601"/>
      <c r="AK19" s="592"/>
      <c r="AL19" s="595">
        <v>49.8</v>
      </c>
      <c r="AM19" s="603"/>
      <c r="AN19" s="603"/>
      <c r="AO19" s="597"/>
      <c r="AP19" s="587" t="s">
        <v>239</v>
      </c>
      <c r="AQ19" s="588"/>
      <c r="AR19" s="588"/>
      <c r="AS19" s="588"/>
      <c r="AT19" s="588"/>
      <c r="AU19" s="588"/>
      <c r="AV19" s="588"/>
      <c r="AW19" s="588"/>
      <c r="AX19" s="588"/>
      <c r="AY19" s="588"/>
      <c r="AZ19" s="588"/>
      <c r="BA19" s="588"/>
      <c r="BB19" s="588"/>
      <c r="BC19" s="589"/>
      <c r="BD19" s="590">
        <v>3733118</v>
      </c>
      <c r="BE19" s="591"/>
      <c r="BF19" s="591"/>
      <c r="BG19" s="591"/>
      <c r="BH19" s="591"/>
      <c r="BI19" s="591"/>
      <c r="BJ19" s="591"/>
      <c r="BK19" s="592"/>
      <c r="BL19" s="595">
        <v>1.9</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v>2304</v>
      </c>
      <c r="CN19" s="601"/>
      <c r="CO19" s="601"/>
      <c r="CP19" s="601"/>
      <c r="CQ19" s="601"/>
      <c r="CR19" s="601"/>
      <c r="CS19" s="601"/>
      <c r="CT19" s="592"/>
      <c r="CU19" s="595">
        <v>0</v>
      </c>
      <c r="CV19" s="596"/>
      <c r="CW19" s="596"/>
      <c r="CX19" s="604"/>
      <c r="CY19" s="599" t="s">
        <v>118</v>
      </c>
      <c r="CZ19" s="591"/>
      <c r="DA19" s="591"/>
      <c r="DB19" s="591"/>
      <c r="DC19" s="591"/>
      <c r="DD19" s="591"/>
      <c r="DE19" s="591"/>
      <c r="DF19" s="591"/>
      <c r="DG19" s="591"/>
      <c r="DH19" s="591"/>
      <c r="DI19" s="591"/>
      <c r="DJ19" s="591"/>
      <c r="DK19" s="592"/>
      <c r="DL19" s="599">
        <v>2304</v>
      </c>
      <c r="DM19" s="591"/>
      <c r="DN19" s="591"/>
      <c r="DO19" s="591"/>
      <c r="DP19" s="591"/>
      <c r="DQ19" s="591"/>
      <c r="DR19" s="591"/>
      <c r="DS19" s="591"/>
      <c r="DT19" s="591"/>
      <c r="DU19" s="591"/>
      <c r="DV19" s="591"/>
      <c r="DW19" s="591"/>
      <c r="DX19" s="600"/>
    </row>
    <row r="20" spans="2:128" ht="11.25" customHeight="1">
      <c r="B20" s="587" t="s">
        <v>241</v>
      </c>
      <c r="C20" s="602"/>
      <c r="D20" s="602"/>
      <c r="E20" s="602"/>
      <c r="F20" s="602"/>
      <c r="G20" s="602"/>
      <c r="H20" s="602"/>
      <c r="I20" s="602"/>
      <c r="J20" s="602"/>
      <c r="K20" s="602"/>
      <c r="L20" s="602"/>
      <c r="M20" s="602"/>
      <c r="N20" s="602"/>
      <c r="O20" s="602"/>
      <c r="P20" s="602"/>
      <c r="Q20" s="589"/>
      <c r="R20" s="590">
        <v>3551518</v>
      </c>
      <c r="S20" s="601"/>
      <c r="T20" s="601"/>
      <c r="U20" s="601"/>
      <c r="V20" s="601"/>
      <c r="W20" s="601"/>
      <c r="X20" s="601"/>
      <c r="Y20" s="592"/>
      <c r="Z20" s="595">
        <v>0.5</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1528917</v>
      </c>
      <c r="BE20" s="591"/>
      <c r="BF20" s="591"/>
      <c r="BG20" s="591"/>
      <c r="BH20" s="591"/>
      <c r="BI20" s="591"/>
      <c r="BJ20" s="591"/>
      <c r="BK20" s="592"/>
      <c r="BL20" s="595">
        <v>0.8</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c r="B21" s="587" t="s">
        <v>244</v>
      </c>
      <c r="C21" s="602"/>
      <c r="D21" s="602"/>
      <c r="E21" s="602"/>
      <c r="F21" s="602"/>
      <c r="G21" s="602"/>
      <c r="H21" s="602"/>
      <c r="I21" s="602"/>
      <c r="J21" s="602"/>
      <c r="K21" s="602"/>
      <c r="L21" s="602"/>
      <c r="M21" s="602"/>
      <c r="N21" s="602"/>
      <c r="O21" s="602"/>
      <c r="P21" s="602"/>
      <c r="Q21" s="589"/>
      <c r="R21" s="590">
        <v>5788</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349742</v>
      </c>
      <c r="BE21" s="591"/>
      <c r="BF21" s="591"/>
      <c r="BG21" s="591"/>
      <c r="BH21" s="591"/>
      <c r="BI21" s="591"/>
      <c r="BJ21" s="591"/>
      <c r="BK21" s="592"/>
      <c r="BL21" s="595">
        <v>0.2</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93015</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93015</v>
      </c>
      <c r="DM21" s="591"/>
      <c r="DN21" s="591"/>
      <c r="DO21" s="591"/>
      <c r="DP21" s="591"/>
      <c r="DQ21" s="591"/>
      <c r="DR21" s="591"/>
      <c r="DS21" s="591"/>
      <c r="DT21" s="591"/>
      <c r="DU21" s="591"/>
      <c r="DV21" s="591"/>
      <c r="DW21" s="591"/>
      <c r="DX21" s="600"/>
    </row>
    <row r="22" spans="2:128" ht="11.25" customHeight="1">
      <c r="B22" s="587" t="s">
        <v>247</v>
      </c>
      <c r="C22" s="602"/>
      <c r="D22" s="602"/>
      <c r="E22" s="602"/>
      <c r="F22" s="602"/>
      <c r="G22" s="602"/>
      <c r="H22" s="602"/>
      <c r="I22" s="602"/>
      <c r="J22" s="602"/>
      <c r="K22" s="602"/>
      <c r="L22" s="602"/>
      <c r="M22" s="602"/>
      <c r="N22" s="602"/>
      <c r="O22" s="602"/>
      <c r="P22" s="602"/>
      <c r="Q22" s="589"/>
      <c r="R22" s="590">
        <v>410760645</v>
      </c>
      <c r="S22" s="601"/>
      <c r="T22" s="601"/>
      <c r="U22" s="601"/>
      <c r="V22" s="601"/>
      <c r="W22" s="601"/>
      <c r="X22" s="601"/>
      <c r="Y22" s="592"/>
      <c r="Z22" s="595">
        <v>53.7</v>
      </c>
      <c r="AA22" s="603"/>
      <c r="AB22" s="603"/>
      <c r="AC22" s="604"/>
      <c r="AD22" s="599">
        <v>364441974</v>
      </c>
      <c r="AE22" s="601"/>
      <c r="AF22" s="601"/>
      <c r="AG22" s="601"/>
      <c r="AH22" s="601"/>
      <c r="AI22" s="601"/>
      <c r="AJ22" s="601"/>
      <c r="AK22" s="592"/>
      <c r="AL22" s="595">
        <v>99.8</v>
      </c>
      <c r="AM22" s="603"/>
      <c r="AN22" s="603"/>
      <c r="AO22" s="597"/>
      <c r="AP22" s="587" t="s">
        <v>248</v>
      </c>
      <c r="AQ22" s="588"/>
      <c r="AR22" s="588"/>
      <c r="AS22" s="588"/>
      <c r="AT22" s="588"/>
      <c r="AU22" s="588"/>
      <c r="AV22" s="588"/>
      <c r="AW22" s="588"/>
      <c r="AX22" s="588"/>
      <c r="AY22" s="588"/>
      <c r="AZ22" s="588"/>
      <c r="BA22" s="588"/>
      <c r="BB22" s="588"/>
      <c r="BC22" s="589"/>
      <c r="BD22" s="590">
        <v>9781875</v>
      </c>
      <c r="BE22" s="591"/>
      <c r="BF22" s="591"/>
      <c r="BG22" s="591"/>
      <c r="BH22" s="591"/>
      <c r="BI22" s="591"/>
      <c r="BJ22" s="591"/>
      <c r="BK22" s="592"/>
      <c r="BL22" s="595">
        <v>5</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970446</v>
      </c>
      <c r="CN22" s="601"/>
      <c r="CO22" s="601"/>
      <c r="CP22" s="601"/>
      <c r="CQ22" s="601"/>
      <c r="CR22" s="601"/>
      <c r="CS22" s="601"/>
      <c r="CT22" s="592"/>
      <c r="CU22" s="595">
        <v>0.1</v>
      </c>
      <c r="CV22" s="596"/>
      <c r="CW22" s="596"/>
      <c r="CX22" s="604"/>
      <c r="CY22" s="599" t="s">
        <v>118</v>
      </c>
      <c r="CZ22" s="591"/>
      <c r="DA22" s="591"/>
      <c r="DB22" s="591"/>
      <c r="DC22" s="591"/>
      <c r="DD22" s="591"/>
      <c r="DE22" s="591"/>
      <c r="DF22" s="591"/>
      <c r="DG22" s="591"/>
      <c r="DH22" s="591"/>
      <c r="DI22" s="591"/>
      <c r="DJ22" s="591"/>
      <c r="DK22" s="592"/>
      <c r="DL22" s="599">
        <v>970446</v>
      </c>
      <c r="DM22" s="591"/>
      <c r="DN22" s="591"/>
      <c r="DO22" s="591"/>
      <c r="DP22" s="591"/>
      <c r="DQ22" s="591"/>
      <c r="DR22" s="591"/>
      <c r="DS22" s="591"/>
      <c r="DT22" s="591"/>
      <c r="DU22" s="591"/>
      <c r="DV22" s="591"/>
      <c r="DW22" s="591"/>
      <c r="DX22" s="600"/>
    </row>
    <row r="23" spans="2:128" ht="11.25" customHeight="1">
      <c r="B23" s="587" t="s">
        <v>250</v>
      </c>
      <c r="C23" s="602"/>
      <c r="D23" s="602"/>
      <c r="E23" s="602"/>
      <c r="F23" s="602"/>
      <c r="G23" s="602"/>
      <c r="H23" s="602"/>
      <c r="I23" s="602"/>
      <c r="J23" s="602"/>
      <c r="K23" s="602"/>
      <c r="L23" s="602"/>
      <c r="M23" s="602"/>
      <c r="N23" s="602"/>
      <c r="O23" s="602"/>
      <c r="P23" s="602"/>
      <c r="Q23" s="589"/>
      <c r="R23" s="590">
        <v>246992</v>
      </c>
      <c r="S23" s="601"/>
      <c r="T23" s="601"/>
      <c r="U23" s="601"/>
      <c r="V23" s="601"/>
      <c r="W23" s="601"/>
      <c r="X23" s="601"/>
      <c r="Y23" s="592"/>
      <c r="Z23" s="595">
        <v>0</v>
      </c>
      <c r="AA23" s="603"/>
      <c r="AB23" s="603"/>
      <c r="AC23" s="604"/>
      <c r="AD23" s="599">
        <v>246992</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16694611</v>
      </c>
      <c r="BE23" s="591"/>
      <c r="BF23" s="591"/>
      <c r="BG23" s="591"/>
      <c r="BH23" s="591"/>
      <c r="BI23" s="591"/>
      <c r="BJ23" s="591"/>
      <c r="BK23" s="592"/>
      <c r="BL23" s="595">
        <v>8.5</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1172977</v>
      </c>
      <c r="CN23" s="601"/>
      <c r="CO23" s="601"/>
      <c r="CP23" s="601"/>
      <c r="CQ23" s="601"/>
      <c r="CR23" s="601"/>
      <c r="CS23" s="601"/>
      <c r="CT23" s="592"/>
      <c r="CU23" s="595">
        <v>0.2</v>
      </c>
      <c r="CV23" s="596"/>
      <c r="CW23" s="596"/>
      <c r="CX23" s="604"/>
      <c r="CY23" s="599" t="s">
        <v>118</v>
      </c>
      <c r="CZ23" s="591"/>
      <c r="DA23" s="591"/>
      <c r="DB23" s="591"/>
      <c r="DC23" s="591"/>
      <c r="DD23" s="591"/>
      <c r="DE23" s="591"/>
      <c r="DF23" s="591"/>
      <c r="DG23" s="591"/>
      <c r="DH23" s="591"/>
      <c r="DI23" s="591"/>
      <c r="DJ23" s="591"/>
      <c r="DK23" s="592"/>
      <c r="DL23" s="599">
        <v>1172977</v>
      </c>
      <c r="DM23" s="591"/>
      <c r="DN23" s="591"/>
      <c r="DO23" s="591"/>
      <c r="DP23" s="591"/>
      <c r="DQ23" s="591"/>
      <c r="DR23" s="591"/>
      <c r="DS23" s="591"/>
      <c r="DT23" s="591"/>
      <c r="DU23" s="591"/>
      <c r="DV23" s="591"/>
      <c r="DW23" s="591"/>
      <c r="DX23" s="600"/>
    </row>
    <row r="24" spans="2:128" ht="11.25" customHeight="1">
      <c r="B24" s="587" t="s">
        <v>253</v>
      </c>
      <c r="C24" s="602"/>
      <c r="D24" s="602"/>
      <c r="E24" s="602"/>
      <c r="F24" s="602"/>
      <c r="G24" s="602"/>
      <c r="H24" s="602"/>
      <c r="I24" s="602"/>
      <c r="J24" s="602"/>
      <c r="K24" s="602"/>
      <c r="L24" s="602"/>
      <c r="M24" s="602"/>
      <c r="N24" s="602"/>
      <c r="O24" s="602"/>
      <c r="P24" s="602"/>
      <c r="Q24" s="589"/>
      <c r="R24" s="590">
        <v>5583241</v>
      </c>
      <c r="S24" s="601"/>
      <c r="T24" s="601"/>
      <c r="U24" s="601"/>
      <c r="V24" s="601"/>
      <c r="W24" s="601"/>
      <c r="X24" s="601"/>
      <c r="Y24" s="592"/>
      <c r="Z24" s="595">
        <v>0.7</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2757</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c r="B25" s="587" t="s">
        <v>256</v>
      </c>
      <c r="C25" s="602"/>
      <c r="D25" s="602"/>
      <c r="E25" s="602"/>
      <c r="F25" s="602"/>
      <c r="G25" s="602"/>
      <c r="H25" s="602"/>
      <c r="I25" s="602"/>
      <c r="J25" s="602"/>
      <c r="K25" s="602"/>
      <c r="L25" s="602"/>
      <c r="M25" s="602"/>
      <c r="N25" s="602"/>
      <c r="O25" s="602"/>
      <c r="P25" s="602"/>
      <c r="Q25" s="589"/>
      <c r="R25" s="590">
        <v>5436147</v>
      </c>
      <c r="S25" s="601"/>
      <c r="T25" s="601"/>
      <c r="U25" s="601"/>
      <c r="V25" s="601"/>
      <c r="W25" s="601"/>
      <c r="X25" s="601"/>
      <c r="Y25" s="592"/>
      <c r="Z25" s="595">
        <v>0.7</v>
      </c>
      <c r="AA25" s="603"/>
      <c r="AB25" s="603"/>
      <c r="AC25" s="604"/>
      <c r="AD25" s="599">
        <v>512791</v>
      </c>
      <c r="AE25" s="601"/>
      <c r="AF25" s="601"/>
      <c r="AG25" s="601"/>
      <c r="AH25" s="601"/>
      <c r="AI25" s="601"/>
      <c r="AJ25" s="601"/>
      <c r="AK25" s="592"/>
      <c r="AL25" s="595">
        <v>0.1</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32822526</v>
      </c>
      <c r="CN25" s="601"/>
      <c r="CO25" s="601"/>
      <c r="CP25" s="601"/>
      <c r="CQ25" s="601"/>
      <c r="CR25" s="601"/>
      <c r="CS25" s="601"/>
      <c r="CT25" s="592"/>
      <c r="CU25" s="595">
        <v>4.4000000000000004</v>
      </c>
      <c r="CV25" s="596"/>
      <c r="CW25" s="596"/>
      <c r="CX25" s="604"/>
      <c r="CY25" s="599" t="s">
        <v>118</v>
      </c>
      <c r="CZ25" s="591"/>
      <c r="DA25" s="591"/>
      <c r="DB25" s="591"/>
      <c r="DC25" s="591"/>
      <c r="DD25" s="591"/>
      <c r="DE25" s="591"/>
      <c r="DF25" s="591"/>
      <c r="DG25" s="591"/>
      <c r="DH25" s="591"/>
      <c r="DI25" s="591"/>
      <c r="DJ25" s="591"/>
      <c r="DK25" s="592"/>
      <c r="DL25" s="599">
        <v>32822526</v>
      </c>
      <c r="DM25" s="591"/>
      <c r="DN25" s="591"/>
      <c r="DO25" s="591"/>
      <c r="DP25" s="591"/>
      <c r="DQ25" s="591"/>
      <c r="DR25" s="591"/>
      <c r="DS25" s="591"/>
      <c r="DT25" s="591"/>
      <c r="DU25" s="591"/>
      <c r="DV25" s="591"/>
      <c r="DW25" s="591"/>
      <c r="DX25" s="600"/>
    </row>
    <row r="26" spans="2:128" ht="11.25" customHeight="1">
      <c r="B26" s="587" t="s">
        <v>259</v>
      </c>
      <c r="C26" s="602"/>
      <c r="D26" s="602"/>
      <c r="E26" s="602"/>
      <c r="F26" s="602"/>
      <c r="G26" s="602"/>
      <c r="H26" s="602"/>
      <c r="I26" s="602"/>
      <c r="J26" s="602"/>
      <c r="K26" s="602"/>
      <c r="L26" s="602"/>
      <c r="M26" s="602"/>
      <c r="N26" s="602"/>
      <c r="O26" s="602"/>
      <c r="P26" s="602"/>
      <c r="Q26" s="589"/>
      <c r="R26" s="590">
        <v>1672164</v>
      </c>
      <c r="S26" s="601"/>
      <c r="T26" s="601"/>
      <c r="U26" s="601"/>
      <c r="V26" s="601"/>
      <c r="W26" s="601"/>
      <c r="X26" s="601"/>
      <c r="Y26" s="592"/>
      <c r="Z26" s="595">
        <v>0.2</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v>1675499</v>
      </c>
      <c r="BE26" s="591"/>
      <c r="BF26" s="591"/>
      <c r="BG26" s="591"/>
      <c r="BH26" s="591"/>
      <c r="BI26" s="591"/>
      <c r="BJ26" s="591"/>
      <c r="BK26" s="592"/>
      <c r="BL26" s="595">
        <v>0.9</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244838</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244838</v>
      </c>
      <c r="DM26" s="591"/>
      <c r="DN26" s="591"/>
      <c r="DO26" s="591"/>
      <c r="DP26" s="591"/>
      <c r="DQ26" s="591"/>
      <c r="DR26" s="591"/>
      <c r="DS26" s="591"/>
      <c r="DT26" s="591"/>
      <c r="DU26" s="591"/>
      <c r="DV26" s="591"/>
      <c r="DW26" s="591"/>
      <c r="DX26" s="600"/>
    </row>
    <row r="27" spans="2:128" ht="11.25" customHeight="1">
      <c r="B27" s="587" t="s">
        <v>262</v>
      </c>
      <c r="C27" s="602"/>
      <c r="D27" s="602"/>
      <c r="E27" s="602"/>
      <c r="F27" s="602"/>
      <c r="G27" s="602"/>
      <c r="H27" s="602"/>
      <c r="I27" s="602"/>
      <c r="J27" s="602"/>
      <c r="K27" s="602"/>
      <c r="L27" s="602"/>
      <c r="M27" s="602"/>
      <c r="N27" s="602"/>
      <c r="O27" s="602"/>
      <c r="P27" s="602"/>
      <c r="Q27" s="589"/>
      <c r="R27" s="590">
        <v>109676185</v>
      </c>
      <c r="S27" s="601"/>
      <c r="T27" s="601"/>
      <c r="U27" s="601"/>
      <c r="V27" s="601"/>
      <c r="W27" s="601"/>
      <c r="X27" s="601"/>
      <c r="Y27" s="592"/>
      <c r="Z27" s="595">
        <v>14.3</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235750</v>
      </c>
      <c r="BE27" s="591"/>
      <c r="BF27" s="591"/>
      <c r="BG27" s="591"/>
      <c r="BH27" s="591"/>
      <c r="BI27" s="591"/>
      <c r="BJ27" s="591"/>
      <c r="BK27" s="592"/>
      <c r="BL27" s="595">
        <v>0.1</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23649</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58577</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58577</v>
      </c>
      <c r="DM28" s="591"/>
      <c r="DN28" s="591"/>
      <c r="DO28" s="591"/>
      <c r="DP28" s="591"/>
      <c r="DQ28" s="591"/>
      <c r="DR28" s="591"/>
      <c r="DS28" s="591"/>
      <c r="DT28" s="591"/>
      <c r="DU28" s="591"/>
      <c r="DV28" s="591"/>
      <c r="DW28" s="591"/>
      <c r="DX28" s="600"/>
    </row>
    <row r="29" spans="2:128" ht="11.25" customHeight="1">
      <c r="B29" s="587" t="s">
        <v>268</v>
      </c>
      <c r="C29" s="602"/>
      <c r="D29" s="602"/>
      <c r="E29" s="602"/>
      <c r="F29" s="602"/>
      <c r="G29" s="602"/>
      <c r="H29" s="602"/>
      <c r="I29" s="602"/>
      <c r="J29" s="602"/>
      <c r="K29" s="602"/>
      <c r="L29" s="602"/>
      <c r="M29" s="602"/>
      <c r="N29" s="602"/>
      <c r="O29" s="602"/>
      <c r="P29" s="602"/>
      <c r="Q29" s="589"/>
      <c r="R29" s="590">
        <v>3178817</v>
      </c>
      <c r="S29" s="601"/>
      <c r="T29" s="601"/>
      <c r="U29" s="601"/>
      <c r="V29" s="601"/>
      <c r="W29" s="601"/>
      <c r="X29" s="601"/>
      <c r="Y29" s="592"/>
      <c r="Z29" s="595">
        <v>0.4</v>
      </c>
      <c r="AA29" s="603"/>
      <c r="AB29" s="603"/>
      <c r="AC29" s="604"/>
      <c r="AD29" s="599" t="s">
        <v>118</v>
      </c>
      <c r="AE29" s="601"/>
      <c r="AF29" s="601"/>
      <c r="AG29" s="601"/>
      <c r="AH29" s="601"/>
      <c r="AI29" s="601"/>
      <c r="AJ29" s="601"/>
      <c r="AK29" s="592"/>
      <c r="AL29" s="595" t="s">
        <v>118</v>
      </c>
      <c r="AM29" s="603"/>
      <c r="AN29" s="603"/>
      <c r="AO29" s="597"/>
      <c r="AP29" s="587" t="s">
        <v>269</v>
      </c>
      <c r="AQ29" s="588"/>
      <c r="AR29" s="588"/>
      <c r="AS29" s="588"/>
      <c r="AT29" s="588"/>
      <c r="AU29" s="588"/>
      <c r="AV29" s="588"/>
      <c r="AW29" s="588"/>
      <c r="AX29" s="588"/>
      <c r="AY29" s="588"/>
      <c r="AZ29" s="588"/>
      <c r="BA29" s="588"/>
      <c r="BB29" s="588"/>
      <c r="BC29" s="589"/>
      <c r="BD29" s="590">
        <v>23649</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c r="B30" s="587" t="s">
        <v>271</v>
      </c>
      <c r="C30" s="602"/>
      <c r="D30" s="602"/>
      <c r="E30" s="602"/>
      <c r="F30" s="602"/>
      <c r="G30" s="602"/>
      <c r="H30" s="602"/>
      <c r="I30" s="602"/>
      <c r="J30" s="602"/>
      <c r="K30" s="602"/>
      <c r="L30" s="602"/>
      <c r="M30" s="602"/>
      <c r="N30" s="602"/>
      <c r="O30" s="602"/>
      <c r="P30" s="602"/>
      <c r="Q30" s="589"/>
      <c r="R30" s="590">
        <v>367347</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212101</v>
      </c>
      <c r="BE30" s="591"/>
      <c r="BF30" s="591"/>
      <c r="BG30" s="591"/>
      <c r="BH30" s="591"/>
      <c r="BI30" s="591"/>
      <c r="BJ30" s="591"/>
      <c r="BK30" s="592"/>
      <c r="BL30" s="595">
        <v>0.1</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516184</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516184</v>
      </c>
      <c r="DM30" s="591"/>
      <c r="DN30" s="591"/>
      <c r="DO30" s="591"/>
      <c r="DP30" s="591"/>
      <c r="DQ30" s="591"/>
      <c r="DR30" s="591"/>
      <c r="DS30" s="591"/>
      <c r="DT30" s="591"/>
      <c r="DU30" s="591"/>
      <c r="DV30" s="591"/>
      <c r="DW30" s="591"/>
      <c r="DX30" s="600"/>
    </row>
    <row r="31" spans="2:128" ht="11.25" customHeight="1">
      <c r="B31" s="587" t="s">
        <v>274</v>
      </c>
      <c r="C31" s="602"/>
      <c r="D31" s="602"/>
      <c r="E31" s="602"/>
      <c r="F31" s="602"/>
      <c r="G31" s="602"/>
      <c r="H31" s="602"/>
      <c r="I31" s="602"/>
      <c r="J31" s="602"/>
      <c r="K31" s="602"/>
      <c r="L31" s="602"/>
      <c r="M31" s="602"/>
      <c r="N31" s="602"/>
      <c r="O31" s="602"/>
      <c r="P31" s="602"/>
      <c r="Q31" s="589"/>
      <c r="R31" s="590">
        <v>17396952</v>
      </c>
      <c r="S31" s="601"/>
      <c r="T31" s="601"/>
      <c r="U31" s="601"/>
      <c r="V31" s="601"/>
      <c r="W31" s="601"/>
      <c r="X31" s="601"/>
      <c r="Y31" s="592"/>
      <c r="Z31" s="595">
        <v>2.2999999999999998</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88086</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3445494</v>
      </c>
      <c r="CN31" s="601"/>
      <c r="CO31" s="601"/>
      <c r="CP31" s="601"/>
      <c r="CQ31" s="601"/>
      <c r="CR31" s="601"/>
      <c r="CS31" s="601"/>
      <c r="CT31" s="592"/>
      <c r="CU31" s="595">
        <v>0.5</v>
      </c>
      <c r="CV31" s="596"/>
      <c r="CW31" s="596"/>
      <c r="CX31" s="604"/>
      <c r="CY31" s="599" t="s">
        <v>118</v>
      </c>
      <c r="CZ31" s="591"/>
      <c r="DA31" s="591"/>
      <c r="DB31" s="591"/>
      <c r="DC31" s="591"/>
      <c r="DD31" s="591"/>
      <c r="DE31" s="591"/>
      <c r="DF31" s="591"/>
      <c r="DG31" s="591"/>
      <c r="DH31" s="591"/>
      <c r="DI31" s="591"/>
      <c r="DJ31" s="591"/>
      <c r="DK31" s="592"/>
      <c r="DL31" s="599">
        <v>3445494</v>
      </c>
      <c r="DM31" s="591"/>
      <c r="DN31" s="591"/>
      <c r="DO31" s="591"/>
      <c r="DP31" s="591"/>
      <c r="DQ31" s="591"/>
      <c r="DR31" s="591"/>
      <c r="DS31" s="591"/>
      <c r="DT31" s="591"/>
      <c r="DU31" s="591"/>
      <c r="DV31" s="591"/>
      <c r="DW31" s="591"/>
      <c r="DX31" s="600"/>
    </row>
    <row r="32" spans="2:128" ht="11.25" customHeight="1">
      <c r="B32" s="587" t="s">
        <v>277</v>
      </c>
      <c r="C32" s="602"/>
      <c r="D32" s="602"/>
      <c r="E32" s="602"/>
      <c r="F32" s="602"/>
      <c r="G32" s="602"/>
      <c r="H32" s="602"/>
      <c r="I32" s="602"/>
      <c r="J32" s="602"/>
      <c r="K32" s="602"/>
      <c r="L32" s="602"/>
      <c r="M32" s="602"/>
      <c r="N32" s="602"/>
      <c r="O32" s="602"/>
      <c r="P32" s="602"/>
      <c r="Q32" s="589"/>
      <c r="R32" s="590">
        <v>26746887</v>
      </c>
      <c r="S32" s="601"/>
      <c r="T32" s="601"/>
      <c r="U32" s="601"/>
      <c r="V32" s="601"/>
      <c r="W32" s="601"/>
      <c r="X32" s="601"/>
      <c r="Y32" s="592"/>
      <c r="Z32" s="595">
        <v>3.5</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196688537</v>
      </c>
      <c r="BE32" s="591"/>
      <c r="BF32" s="591"/>
      <c r="BG32" s="591"/>
      <c r="BH32" s="591"/>
      <c r="BI32" s="591"/>
      <c r="BJ32" s="591"/>
      <c r="BK32" s="592"/>
      <c r="BL32" s="595">
        <v>100</v>
      </c>
      <c r="BM32" s="596"/>
      <c r="BN32" s="596"/>
      <c r="BO32" s="604"/>
      <c r="BP32" s="599">
        <v>1549708</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c r="B33" s="587" t="s">
        <v>279</v>
      </c>
      <c r="C33" s="602"/>
      <c r="D33" s="602"/>
      <c r="E33" s="602"/>
      <c r="F33" s="602"/>
      <c r="G33" s="602"/>
      <c r="H33" s="602"/>
      <c r="I33" s="602"/>
      <c r="J33" s="602"/>
      <c r="K33" s="602"/>
      <c r="L33" s="602"/>
      <c r="M33" s="602"/>
      <c r="N33" s="602"/>
      <c r="O33" s="602"/>
      <c r="P33" s="602"/>
      <c r="Q33" s="589"/>
      <c r="R33" s="590">
        <v>131334441</v>
      </c>
      <c r="S33" s="601"/>
      <c r="T33" s="601"/>
      <c r="U33" s="601"/>
      <c r="V33" s="601"/>
      <c r="W33" s="601"/>
      <c r="X33" s="601"/>
      <c r="Y33" s="592"/>
      <c r="Z33" s="595">
        <v>17.2</v>
      </c>
      <c r="AA33" s="603"/>
      <c r="AB33" s="603"/>
      <c r="AC33" s="604"/>
      <c r="AD33" s="599">
        <v>7668</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740769253</v>
      </c>
      <c r="CN33" s="614"/>
      <c r="CO33" s="614"/>
      <c r="CP33" s="614"/>
      <c r="CQ33" s="614"/>
      <c r="CR33" s="614"/>
      <c r="CS33" s="614"/>
      <c r="CT33" s="615"/>
      <c r="CU33" s="616">
        <v>100</v>
      </c>
      <c r="CV33" s="617"/>
      <c r="CW33" s="617"/>
      <c r="CX33" s="618"/>
      <c r="CY33" s="599">
        <v>121381452</v>
      </c>
      <c r="CZ33" s="591"/>
      <c r="DA33" s="591"/>
      <c r="DB33" s="591"/>
      <c r="DC33" s="591"/>
      <c r="DD33" s="591"/>
      <c r="DE33" s="591"/>
      <c r="DF33" s="591"/>
      <c r="DG33" s="591"/>
      <c r="DH33" s="591"/>
      <c r="DI33" s="591"/>
      <c r="DJ33" s="591"/>
      <c r="DK33" s="592"/>
      <c r="DL33" s="599">
        <v>431437369</v>
      </c>
      <c r="DM33" s="591"/>
      <c r="DN33" s="591"/>
      <c r="DO33" s="591"/>
      <c r="DP33" s="591"/>
      <c r="DQ33" s="591"/>
      <c r="DR33" s="591"/>
      <c r="DS33" s="591"/>
      <c r="DT33" s="591"/>
      <c r="DU33" s="591"/>
      <c r="DV33" s="591"/>
      <c r="DW33" s="591"/>
      <c r="DX33" s="600"/>
    </row>
    <row r="34" spans="2:128" ht="11.25" customHeight="1">
      <c r="B34" s="587" t="s">
        <v>281</v>
      </c>
      <c r="C34" s="602"/>
      <c r="D34" s="602"/>
      <c r="E34" s="602"/>
      <c r="F34" s="602"/>
      <c r="G34" s="602"/>
      <c r="H34" s="602"/>
      <c r="I34" s="602"/>
      <c r="J34" s="602"/>
      <c r="K34" s="602"/>
      <c r="L34" s="602"/>
      <c r="M34" s="602"/>
      <c r="N34" s="602"/>
      <c r="O34" s="602"/>
      <c r="P34" s="602"/>
      <c r="Q34" s="589"/>
      <c r="R34" s="590">
        <v>53015000</v>
      </c>
      <c r="S34" s="601"/>
      <c r="T34" s="601"/>
      <c r="U34" s="601"/>
      <c r="V34" s="601"/>
      <c r="W34" s="601"/>
      <c r="X34" s="601"/>
      <c r="Y34" s="592"/>
      <c r="Z34" s="595">
        <v>6.9</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c r="B36" s="587" t="s">
        <v>289</v>
      </c>
      <c r="C36" s="602"/>
      <c r="D36" s="602"/>
      <c r="E36" s="602"/>
      <c r="F36" s="602"/>
      <c r="G36" s="602"/>
      <c r="H36" s="602"/>
      <c r="I36" s="602"/>
      <c r="J36" s="602"/>
      <c r="K36" s="602"/>
      <c r="L36" s="602"/>
      <c r="M36" s="602"/>
      <c r="N36" s="602"/>
      <c r="O36" s="602"/>
      <c r="P36" s="602"/>
      <c r="Q36" s="589"/>
      <c r="R36" s="590">
        <v>2329000</v>
      </c>
      <c r="S36" s="601"/>
      <c r="T36" s="601"/>
      <c r="U36" s="601"/>
      <c r="V36" s="601"/>
      <c r="W36" s="601"/>
      <c r="X36" s="601"/>
      <c r="Y36" s="592"/>
      <c r="Z36" s="595">
        <v>0.3</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263442218</v>
      </c>
      <c r="CN36" s="580"/>
      <c r="CO36" s="580"/>
      <c r="CP36" s="580"/>
      <c r="CQ36" s="580"/>
      <c r="CR36" s="580"/>
      <c r="CS36" s="580"/>
      <c r="CT36" s="581"/>
      <c r="CU36" s="584">
        <v>35.6</v>
      </c>
      <c r="CV36" s="585"/>
      <c r="CW36" s="585"/>
      <c r="CX36" s="629"/>
      <c r="CY36" s="628">
        <v>233672968</v>
      </c>
      <c r="CZ36" s="580"/>
      <c r="DA36" s="580"/>
      <c r="DB36" s="580"/>
      <c r="DC36" s="580"/>
      <c r="DD36" s="580"/>
      <c r="DE36" s="580"/>
      <c r="DF36" s="581"/>
      <c r="DG36" s="628">
        <v>231144136</v>
      </c>
      <c r="DH36" s="580"/>
      <c r="DI36" s="580"/>
      <c r="DJ36" s="580"/>
      <c r="DK36" s="580"/>
      <c r="DL36" s="580"/>
      <c r="DM36" s="580"/>
      <c r="DN36" s="580"/>
      <c r="DO36" s="580"/>
      <c r="DP36" s="580"/>
      <c r="DQ36" s="581"/>
      <c r="DR36" s="584">
        <v>62.9</v>
      </c>
      <c r="DS36" s="585"/>
      <c r="DT36" s="585"/>
      <c r="DU36" s="585"/>
      <c r="DV36" s="585"/>
      <c r="DW36" s="585"/>
      <c r="DX36" s="586"/>
    </row>
    <row r="37" spans="2:128" ht="11.25" customHeight="1">
      <c r="B37" s="610" t="s">
        <v>291</v>
      </c>
      <c r="C37" s="611"/>
      <c r="D37" s="611"/>
      <c r="E37" s="611"/>
      <c r="F37" s="611"/>
      <c r="G37" s="611"/>
      <c r="H37" s="611"/>
      <c r="I37" s="611"/>
      <c r="J37" s="611"/>
      <c r="K37" s="611"/>
      <c r="L37" s="611"/>
      <c r="M37" s="611"/>
      <c r="N37" s="611"/>
      <c r="O37" s="611"/>
      <c r="P37" s="611"/>
      <c r="Q37" s="612"/>
      <c r="R37" s="613">
        <v>765414818</v>
      </c>
      <c r="S37" s="614"/>
      <c r="T37" s="614"/>
      <c r="U37" s="614"/>
      <c r="V37" s="614"/>
      <c r="W37" s="614"/>
      <c r="X37" s="614"/>
      <c r="Y37" s="615"/>
      <c r="Z37" s="616">
        <v>100</v>
      </c>
      <c r="AA37" s="617"/>
      <c r="AB37" s="617"/>
      <c r="AC37" s="618"/>
      <c r="AD37" s="622">
        <v>365209425</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152103410</v>
      </c>
      <c r="CN37" s="624"/>
      <c r="CO37" s="624"/>
      <c r="CP37" s="624"/>
      <c r="CQ37" s="624"/>
      <c r="CR37" s="624"/>
      <c r="CS37" s="624"/>
      <c r="CT37" s="625"/>
      <c r="CU37" s="595">
        <v>20.5</v>
      </c>
      <c r="CV37" s="626"/>
      <c r="CW37" s="626"/>
      <c r="CX37" s="627"/>
      <c r="CY37" s="599">
        <v>130478808</v>
      </c>
      <c r="CZ37" s="624"/>
      <c r="DA37" s="624"/>
      <c r="DB37" s="624"/>
      <c r="DC37" s="624"/>
      <c r="DD37" s="624"/>
      <c r="DE37" s="624"/>
      <c r="DF37" s="625"/>
      <c r="DG37" s="599">
        <v>127952746</v>
      </c>
      <c r="DH37" s="624"/>
      <c r="DI37" s="624"/>
      <c r="DJ37" s="624"/>
      <c r="DK37" s="624"/>
      <c r="DL37" s="624"/>
      <c r="DM37" s="624"/>
      <c r="DN37" s="624"/>
      <c r="DO37" s="624"/>
      <c r="DP37" s="624"/>
      <c r="DQ37" s="625"/>
      <c r="DR37" s="595">
        <v>34.799999999999997</v>
      </c>
      <c r="DS37" s="626"/>
      <c r="DT37" s="626"/>
      <c r="DU37" s="626"/>
      <c r="DV37" s="626"/>
      <c r="DW37" s="626"/>
      <c r="DX37" s="630"/>
    </row>
    <row r="38" spans="2:128" ht="11.25" customHeight="1">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116108404</v>
      </c>
      <c r="CN38" s="591"/>
      <c r="CO38" s="591"/>
      <c r="CP38" s="591"/>
      <c r="CQ38" s="591"/>
      <c r="CR38" s="591"/>
      <c r="CS38" s="591"/>
      <c r="CT38" s="592"/>
      <c r="CU38" s="595">
        <v>15.7</v>
      </c>
      <c r="CV38" s="626"/>
      <c r="CW38" s="626"/>
      <c r="CX38" s="627"/>
      <c r="CY38" s="599">
        <v>94999695</v>
      </c>
      <c r="CZ38" s="624"/>
      <c r="DA38" s="624"/>
      <c r="DB38" s="624"/>
      <c r="DC38" s="624"/>
      <c r="DD38" s="624"/>
      <c r="DE38" s="624"/>
      <c r="DF38" s="625"/>
      <c r="DG38" s="599">
        <v>94990486</v>
      </c>
      <c r="DH38" s="624"/>
      <c r="DI38" s="624"/>
      <c r="DJ38" s="624"/>
      <c r="DK38" s="624"/>
      <c r="DL38" s="624"/>
      <c r="DM38" s="624"/>
      <c r="DN38" s="624"/>
      <c r="DO38" s="624"/>
      <c r="DP38" s="624"/>
      <c r="DQ38" s="625"/>
      <c r="DR38" s="595">
        <v>25.8</v>
      </c>
      <c r="DS38" s="626"/>
      <c r="DT38" s="626"/>
      <c r="DU38" s="626"/>
      <c r="DV38" s="626"/>
      <c r="DW38" s="626"/>
      <c r="DX38" s="630"/>
    </row>
    <row r="39" spans="2:128" ht="11.25" customHeight="1">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31890655</v>
      </c>
      <c r="CN39" s="624"/>
      <c r="CO39" s="624"/>
      <c r="CP39" s="624"/>
      <c r="CQ39" s="624"/>
      <c r="CR39" s="624"/>
      <c r="CS39" s="624"/>
      <c r="CT39" s="625"/>
      <c r="CU39" s="595">
        <v>4.3</v>
      </c>
      <c r="CV39" s="626"/>
      <c r="CW39" s="626"/>
      <c r="CX39" s="627"/>
      <c r="CY39" s="599">
        <v>24348527</v>
      </c>
      <c r="CZ39" s="624"/>
      <c r="DA39" s="624"/>
      <c r="DB39" s="624"/>
      <c r="DC39" s="624"/>
      <c r="DD39" s="624"/>
      <c r="DE39" s="624"/>
      <c r="DF39" s="625"/>
      <c r="DG39" s="599">
        <v>24345757</v>
      </c>
      <c r="DH39" s="624"/>
      <c r="DI39" s="624"/>
      <c r="DJ39" s="624"/>
      <c r="DK39" s="624"/>
      <c r="DL39" s="624"/>
      <c r="DM39" s="624"/>
      <c r="DN39" s="624"/>
      <c r="DO39" s="624"/>
      <c r="DP39" s="624"/>
      <c r="DQ39" s="625"/>
      <c r="DR39" s="595">
        <v>6.6</v>
      </c>
      <c r="DS39" s="626"/>
      <c r="DT39" s="626"/>
      <c r="DU39" s="626"/>
      <c r="DV39" s="626"/>
      <c r="DW39" s="626"/>
      <c r="DX39" s="630"/>
    </row>
    <row r="40" spans="2:128" ht="11.25" customHeight="1">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79448153</v>
      </c>
      <c r="CN40" s="591"/>
      <c r="CO40" s="591"/>
      <c r="CP40" s="591"/>
      <c r="CQ40" s="591"/>
      <c r="CR40" s="591"/>
      <c r="CS40" s="591"/>
      <c r="CT40" s="592"/>
      <c r="CU40" s="595">
        <v>10.7</v>
      </c>
      <c r="CV40" s="626"/>
      <c r="CW40" s="626"/>
      <c r="CX40" s="627"/>
      <c r="CY40" s="599">
        <v>78845633</v>
      </c>
      <c r="CZ40" s="624"/>
      <c r="DA40" s="624"/>
      <c r="DB40" s="624"/>
      <c r="DC40" s="624"/>
      <c r="DD40" s="624"/>
      <c r="DE40" s="624"/>
      <c r="DF40" s="625"/>
      <c r="DG40" s="599">
        <v>78845633</v>
      </c>
      <c r="DH40" s="624"/>
      <c r="DI40" s="624"/>
      <c r="DJ40" s="624"/>
      <c r="DK40" s="624"/>
      <c r="DL40" s="624"/>
      <c r="DM40" s="624"/>
      <c r="DN40" s="624"/>
      <c r="DO40" s="624"/>
      <c r="DP40" s="624"/>
      <c r="DQ40" s="625"/>
      <c r="DR40" s="595">
        <v>21.5</v>
      </c>
      <c r="DS40" s="626"/>
      <c r="DT40" s="626"/>
      <c r="DU40" s="626"/>
      <c r="DV40" s="626"/>
      <c r="DW40" s="626"/>
      <c r="DX40" s="630"/>
    </row>
    <row r="41" spans="2:128" ht="11.25" customHeight="1">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99.5</v>
      </c>
      <c r="BE41" s="641"/>
      <c r="BF41" s="641"/>
      <c r="BG41" s="641"/>
      <c r="BH41" s="641"/>
      <c r="BI41" s="641">
        <v>99.4</v>
      </c>
      <c r="BJ41" s="641"/>
      <c r="BK41" s="641"/>
      <c r="BL41" s="641"/>
      <c r="BM41" s="642"/>
      <c r="BN41" s="640">
        <v>99.7</v>
      </c>
      <c r="BO41" s="641"/>
      <c r="BP41" s="641"/>
      <c r="BQ41" s="641"/>
      <c r="BR41" s="641"/>
      <c r="BS41" s="641">
        <v>99.5</v>
      </c>
      <c r="BT41" s="641"/>
      <c r="BU41" s="641"/>
      <c r="BV41" s="641"/>
      <c r="BW41" s="642"/>
      <c r="BY41" s="650" t="s">
        <v>301</v>
      </c>
      <c r="BZ41" s="651"/>
      <c r="CA41" s="587" t="s">
        <v>67</v>
      </c>
      <c r="CB41" s="588"/>
      <c r="CC41" s="588"/>
      <c r="CD41" s="588"/>
      <c r="CE41" s="588"/>
      <c r="CF41" s="588"/>
      <c r="CG41" s="588"/>
      <c r="CH41" s="588"/>
      <c r="CI41" s="588"/>
      <c r="CJ41" s="588"/>
      <c r="CK41" s="588"/>
      <c r="CL41" s="589"/>
      <c r="CM41" s="590">
        <v>79440365</v>
      </c>
      <c r="CN41" s="624"/>
      <c r="CO41" s="624"/>
      <c r="CP41" s="624"/>
      <c r="CQ41" s="624"/>
      <c r="CR41" s="624"/>
      <c r="CS41" s="624"/>
      <c r="CT41" s="625"/>
      <c r="CU41" s="595">
        <v>10.7</v>
      </c>
      <c r="CV41" s="626"/>
      <c r="CW41" s="626"/>
      <c r="CX41" s="627"/>
      <c r="CY41" s="599">
        <v>78837845</v>
      </c>
      <c r="CZ41" s="624"/>
      <c r="DA41" s="624"/>
      <c r="DB41" s="624"/>
      <c r="DC41" s="624"/>
      <c r="DD41" s="624"/>
      <c r="DE41" s="624"/>
      <c r="DF41" s="625"/>
      <c r="DG41" s="599">
        <v>78837845</v>
      </c>
      <c r="DH41" s="624"/>
      <c r="DI41" s="624"/>
      <c r="DJ41" s="624"/>
      <c r="DK41" s="624"/>
      <c r="DL41" s="624"/>
      <c r="DM41" s="624"/>
      <c r="DN41" s="624"/>
      <c r="DO41" s="624"/>
      <c r="DP41" s="624"/>
      <c r="DQ41" s="625"/>
      <c r="DR41" s="595">
        <v>21.5</v>
      </c>
      <c r="DS41" s="626"/>
      <c r="DT41" s="626"/>
      <c r="DU41" s="626"/>
      <c r="DV41" s="626"/>
      <c r="DW41" s="626"/>
      <c r="DX41" s="630"/>
    </row>
    <row r="42" spans="2:128" ht="11.25" customHeight="1">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99.4</v>
      </c>
      <c r="BE42" s="644"/>
      <c r="BF42" s="644"/>
      <c r="BG42" s="644"/>
      <c r="BH42" s="644"/>
      <c r="BI42" s="645">
        <v>98.8</v>
      </c>
      <c r="BJ42" s="645"/>
      <c r="BK42" s="645"/>
      <c r="BL42" s="645"/>
      <c r="BM42" s="646"/>
      <c r="BN42" s="643">
        <v>99.4</v>
      </c>
      <c r="BO42" s="644"/>
      <c r="BP42" s="644"/>
      <c r="BQ42" s="644"/>
      <c r="BR42" s="644"/>
      <c r="BS42" s="645">
        <v>98.8</v>
      </c>
      <c r="BT42" s="645"/>
      <c r="BU42" s="645"/>
      <c r="BV42" s="645"/>
      <c r="BW42" s="646"/>
      <c r="BY42" s="652"/>
      <c r="BZ42" s="653"/>
      <c r="CA42" s="587" t="s">
        <v>304</v>
      </c>
      <c r="CB42" s="588"/>
      <c r="CC42" s="588"/>
      <c r="CD42" s="588"/>
      <c r="CE42" s="588"/>
      <c r="CF42" s="588"/>
      <c r="CG42" s="588"/>
      <c r="CH42" s="588"/>
      <c r="CI42" s="588"/>
      <c r="CJ42" s="588"/>
      <c r="CK42" s="588"/>
      <c r="CL42" s="589"/>
      <c r="CM42" s="590">
        <v>75636339</v>
      </c>
      <c r="CN42" s="591"/>
      <c r="CO42" s="591"/>
      <c r="CP42" s="591"/>
      <c r="CQ42" s="591"/>
      <c r="CR42" s="591"/>
      <c r="CS42" s="591"/>
      <c r="CT42" s="592"/>
      <c r="CU42" s="595">
        <v>10.199999999999999</v>
      </c>
      <c r="CV42" s="626"/>
      <c r="CW42" s="626"/>
      <c r="CX42" s="627"/>
      <c r="CY42" s="599">
        <v>75041460</v>
      </c>
      <c r="CZ42" s="624"/>
      <c r="DA42" s="624"/>
      <c r="DB42" s="624"/>
      <c r="DC42" s="624"/>
      <c r="DD42" s="624"/>
      <c r="DE42" s="624"/>
      <c r="DF42" s="625"/>
      <c r="DG42" s="599">
        <v>75041460</v>
      </c>
      <c r="DH42" s="624"/>
      <c r="DI42" s="624"/>
      <c r="DJ42" s="624"/>
      <c r="DK42" s="624"/>
      <c r="DL42" s="624"/>
      <c r="DM42" s="624"/>
      <c r="DN42" s="624"/>
      <c r="DO42" s="624"/>
      <c r="DP42" s="624"/>
      <c r="DQ42" s="625"/>
      <c r="DR42" s="595">
        <v>20.399999999999999</v>
      </c>
      <c r="DS42" s="626"/>
      <c r="DT42" s="626"/>
      <c r="DU42" s="626"/>
      <c r="DV42" s="626"/>
      <c r="DW42" s="626"/>
      <c r="DX42" s="630"/>
    </row>
    <row r="43" spans="2:128" ht="11.25" customHeight="1">
      <c r="AP43" s="635"/>
      <c r="AQ43" s="636"/>
      <c r="AR43" s="636"/>
      <c r="AS43" s="636"/>
      <c r="AT43" s="639"/>
      <c r="AU43" s="221"/>
      <c r="AV43" s="221"/>
      <c r="AW43" s="221"/>
      <c r="AX43" s="610" t="s">
        <v>305</v>
      </c>
      <c r="AY43" s="611"/>
      <c r="AZ43" s="611"/>
      <c r="BA43" s="611"/>
      <c r="BB43" s="611"/>
      <c r="BC43" s="612"/>
      <c r="BD43" s="647">
        <v>99.5</v>
      </c>
      <c r="BE43" s="648"/>
      <c r="BF43" s="648"/>
      <c r="BG43" s="648"/>
      <c r="BH43" s="648"/>
      <c r="BI43" s="648">
        <v>99.3</v>
      </c>
      <c r="BJ43" s="648"/>
      <c r="BK43" s="648"/>
      <c r="BL43" s="648"/>
      <c r="BM43" s="649"/>
      <c r="BN43" s="647">
        <v>100.2</v>
      </c>
      <c r="BO43" s="648"/>
      <c r="BP43" s="648"/>
      <c r="BQ43" s="648"/>
      <c r="BR43" s="648"/>
      <c r="BS43" s="648">
        <v>100</v>
      </c>
      <c r="BT43" s="648"/>
      <c r="BU43" s="648"/>
      <c r="BV43" s="648"/>
      <c r="BW43" s="649"/>
      <c r="BY43" s="652"/>
      <c r="BZ43" s="653"/>
      <c r="CA43" s="587" t="s">
        <v>306</v>
      </c>
      <c r="CB43" s="588"/>
      <c r="CC43" s="588"/>
      <c r="CD43" s="588"/>
      <c r="CE43" s="588"/>
      <c r="CF43" s="588"/>
      <c r="CG43" s="588"/>
      <c r="CH43" s="588"/>
      <c r="CI43" s="588"/>
      <c r="CJ43" s="588"/>
      <c r="CK43" s="588"/>
      <c r="CL43" s="589"/>
      <c r="CM43" s="590">
        <v>3804026</v>
      </c>
      <c r="CN43" s="624"/>
      <c r="CO43" s="624"/>
      <c r="CP43" s="624"/>
      <c r="CQ43" s="624"/>
      <c r="CR43" s="624"/>
      <c r="CS43" s="624"/>
      <c r="CT43" s="625"/>
      <c r="CU43" s="595">
        <v>0.5</v>
      </c>
      <c r="CV43" s="626"/>
      <c r="CW43" s="626"/>
      <c r="CX43" s="627"/>
      <c r="CY43" s="599">
        <v>3796385</v>
      </c>
      <c r="CZ43" s="624"/>
      <c r="DA43" s="624"/>
      <c r="DB43" s="624"/>
      <c r="DC43" s="624"/>
      <c r="DD43" s="624"/>
      <c r="DE43" s="624"/>
      <c r="DF43" s="625"/>
      <c r="DG43" s="599">
        <v>3796385</v>
      </c>
      <c r="DH43" s="624"/>
      <c r="DI43" s="624"/>
      <c r="DJ43" s="624"/>
      <c r="DK43" s="624"/>
      <c r="DL43" s="624"/>
      <c r="DM43" s="624"/>
      <c r="DN43" s="624"/>
      <c r="DO43" s="624"/>
      <c r="DP43" s="624"/>
      <c r="DQ43" s="625"/>
      <c r="DR43" s="595">
        <v>1</v>
      </c>
      <c r="DS43" s="626"/>
      <c r="DT43" s="626"/>
      <c r="DU43" s="626"/>
      <c r="DV43" s="626"/>
      <c r="DW43" s="626"/>
      <c r="DX43" s="630"/>
    </row>
    <row r="44" spans="2:128" ht="11.25" customHeight="1">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9970787</v>
      </c>
      <c r="BE44" s="670"/>
      <c r="BF44" s="670"/>
      <c r="BG44" s="670"/>
      <c r="BH44" s="670"/>
      <c r="BI44" s="670"/>
      <c r="BJ44" s="670"/>
      <c r="BK44" s="670"/>
      <c r="BL44" s="670"/>
      <c r="BM44" s="671"/>
      <c r="BN44" s="669">
        <v>9985176</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7788</v>
      </c>
      <c r="CN44" s="591"/>
      <c r="CO44" s="591"/>
      <c r="CP44" s="591"/>
      <c r="CQ44" s="591"/>
      <c r="CR44" s="591"/>
      <c r="CS44" s="591"/>
      <c r="CT44" s="592"/>
      <c r="CU44" s="595">
        <v>0</v>
      </c>
      <c r="CV44" s="626"/>
      <c r="CW44" s="626"/>
      <c r="CX44" s="627"/>
      <c r="CY44" s="599">
        <v>7788</v>
      </c>
      <c r="CZ44" s="624"/>
      <c r="DA44" s="624"/>
      <c r="DB44" s="624"/>
      <c r="DC44" s="624"/>
      <c r="DD44" s="624"/>
      <c r="DE44" s="624"/>
      <c r="DF44" s="625"/>
      <c r="DG44" s="599">
        <v>7788</v>
      </c>
      <c r="DH44" s="624"/>
      <c r="DI44" s="624"/>
      <c r="DJ44" s="624"/>
      <c r="DK44" s="624"/>
      <c r="DL44" s="624"/>
      <c r="DM44" s="624"/>
      <c r="DN44" s="624"/>
      <c r="DO44" s="624"/>
      <c r="DP44" s="624"/>
      <c r="DQ44" s="625"/>
      <c r="DR44" s="595">
        <v>0</v>
      </c>
      <c r="DS44" s="626"/>
      <c r="DT44" s="626"/>
      <c r="DU44" s="626"/>
      <c r="DV44" s="626"/>
      <c r="DW44" s="626"/>
      <c r="DX44" s="630"/>
    </row>
    <row r="45" spans="2:128" ht="11.25" customHeight="1">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9970787</v>
      </c>
      <c r="BE45" s="661"/>
      <c r="BF45" s="661"/>
      <c r="BG45" s="661"/>
      <c r="BH45" s="661"/>
      <c r="BI45" s="661"/>
      <c r="BJ45" s="661"/>
      <c r="BK45" s="661"/>
      <c r="BL45" s="661"/>
      <c r="BM45" s="662"/>
      <c r="BN45" s="660">
        <v>9985176</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352111742</v>
      </c>
      <c r="CN45" s="624"/>
      <c r="CO45" s="624"/>
      <c r="CP45" s="624"/>
      <c r="CQ45" s="624"/>
      <c r="CR45" s="624"/>
      <c r="CS45" s="624"/>
      <c r="CT45" s="625"/>
      <c r="CU45" s="595">
        <v>47.5</v>
      </c>
      <c r="CV45" s="626"/>
      <c r="CW45" s="626"/>
      <c r="CX45" s="627"/>
      <c r="CY45" s="599">
        <v>184479576</v>
      </c>
      <c r="CZ45" s="624"/>
      <c r="DA45" s="624"/>
      <c r="DB45" s="624"/>
      <c r="DC45" s="624"/>
      <c r="DD45" s="624"/>
      <c r="DE45" s="624"/>
      <c r="DF45" s="625"/>
      <c r="DG45" s="599">
        <v>85027418</v>
      </c>
      <c r="DH45" s="624"/>
      <c r="DI45" s="624"/>
      <c r="DJ45" s="624"/>
      <c r="DK45" s="624"/>
      <c r="DL45" s="624"/>
      <c r="DM45" s="624"/>
      <c r="DN45" s="624"/>
      <c r="DO45" s="624"/>
      <c r="DP45" s="624"/>
      <c r="DQ45" s="625"/>
      <c r="DR45" s="595">
        <v>23.1</v>
      </c>
      <c r="DS45" s="626"/>
      <c r="DT45" s="626"/>
      <c r="DU45" s="626"/>
      <c r="DV45" s="626"/>
      <c r="DW45" s="626"/>
      <c r="DX45" s="630"/>
    </row>
    <row r="46" spans="2:128" ht="11.25" customHeight="1">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29361822</v>
      </c>
      <c r="CN46" s="591"/>
      <c r="CO46" s="591"/>
      <c r="CP46" s="591"/>
      <c r="CQ46" s="591"/>
      <c r="CR46" s="591"/>
      <c r="CS46" s="591"/>
      <c r="CT46" s="592"/>
      <c r="CU46" s="595">
        <v>4</v>
      </c>
      <c r="CV46" s="626"/>
      <c r="CW46" s="626"/>
      <c r="CX46" s="627"/>
      <c r="CY46" s="599">
        <v>17986559</v>
      </c>
      <c r="CZ46" s="624"/>
      <c r="DA46" s="624"/>
      <c r="DB46" s="624"/>
      <c r="DC46" s="624"/>
      <c r="DD46" s="624"/>
      <c r="DE46" s="624"/>
      <c r="DF46" s="625"/>
      <c r="DG46" s="599">
        <v>14009668</v>
      </c>
      <c r="DH46" s="624"/>
      <c r="DI46" s="624"/>
      <c r="DJ46" s="624"/>
      <c r="DK46" s="624"/>
      <c r="DL46" s="624"/>
      <c r="DM46" s="624"/>
      <c r="DN46" s="624"/>
      <c r="DO46" s="624"/>
      <c r="DP46" s="624"/>
      <c r="DQ46" s="625"/>
      <c r="DR46" s="595">
        <v>3.8</v>
      </c>
      <c r="DS46" s="626"/>
      <c r="DT46" s="626"/>
      <c r="DU46" s="626"/>
      <c r="DV46" s="626"/>
      <c r="DW46" s="626"/>
      <c r="DX46" s="630"/>
    </row>
    <row r="47" spans="2:128" ht="11.25" customHeight="1">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3921564</v>
      </c>
      <c r="CN47" s="624"/>
      <c r="CO47" s="624"/>
      <c r="CP47" s="624"/>
      <c r="CQ47" s="624"/>
      <c r="CR47" s="624"/>
      <c r="CS47" s="624"/>
      <c r="CT47" s="625"/>
      <c r="CU47" s="595">
        <v>0.5</v>
      </c>
      <c r="CV47" s="626"/>
      <c r="CW47" s="626"/>
      <c r="CX47" s="627"/>
      <c r="CY47" s="599">
        <v>3709480</v>
      </c>
      <c r="CZ47" s="624"/>
      <c r="DA47" s="624"/>
      <c r="DB47" s="624"/>
      <c r="DC47" s="624"/>
      <c r="DD47" s="624"/>
      <c r="DE47" s="624"/>
      <c r="DF47" s="625"/>
      <c r="DG47" s="599">
        <v>3671888</v>
      </c>
      <c r="DH47" s="624"/>
      <c r="DI47" s="624"/>
      <c r="DJ47" s="624"/>
      <c r="DK47" s="624"/>
      <c r="DL47" s="624"/>
      <c r="DM47" s="624"/>
      <c r="DN47" s="624"/>
      <c r="DO47" s="624"/>
      <c r="DP47" s="624"/>
      <c r="DQ47" s="625"/>
      <c r="DR47" s="595">
        <v>1</v>
      </c>
      <c r="DS47" s="626"/>
      <c r="DT47" s="626"/>
      <c r="DU47" s="626"/>
      <c r="DV47" s="626"/>
      <c r="DW47" s="626"/>
      <c r="DX47" s="630"/>
    </row>
    <row r="48" spans="2:128" ht="11.25" customHeight="1">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158461077</v>
      </c>
      <c r="CN48" s="591"/>
      <c r="CO48" s="591"/>
      <c r="CP48" s="591"/>
      <c r="CQ48" s="591"/>
      <c r="CR48" s="591"/>
      <c r="CS48" s="591"/>
      <c r="CT48" s="592"/>
      <c r="CU48" s="595">
        <v>21.4</v>
      </c>
      <c r="CV48" s="626"/>
      <c r="CW48" s="626"/>
      <c r="CX48" s="627"/>
      <c r="CY48" s="599">
        <v>126535708</v>
      </c>
      <c r="CZ48" s="624"/>
      <c r="DA48" s="624"/>
      <c r="DB48" s="624"/>
      <c r="DC48" s="624"/>
      <c r="DD48" s="624"/>
      <c r="DE48" s="624"/>
      <c r="DF48" s="625"/>
      <c r="DG48" s="599">
        <v>67345358</v>
      </c>
      <c r="DH48" s="624"/>
      <c r="DI48" s="624"/>
      <c r="DJ48" s="624"/>
      <c r="DK48" s="624"/>
      <c r="DL48" s="624"/>
      <c r="DM48" s="624"/>
      <c r="DN48" s="624"/>
      <c r="DO48" s="624"/>
      <c r="DP48" s="624"/>
      <c r="DQ48" s="625"/>
      <c r="DR48" s="595">
        <v>18.3</v>
      </c>
      <c r="DS48" s="626"/>
      <c r="DT48" s="626"/>
      <c r="DU48" s="626"/>
      <c r="DV48" s="626"/>
      <c r="DW48" s="626"/>
      <c r="DX48" s="630"/>
    </row>
    <row r="49" spans="2:128" ht="11.25" customHeight="1">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8076135</v>
      </c>
      <c r="CN49" s="624"/>
      <c r="CO49" s="624"/>
      <c r="CP49" s="624"/>
      <c r="CQ49" s="624"/>
      <c r="CR49" s="624"/>
      <c r="CS49" s="624"/>
      <c r="CT49" s="625"/>
      <c r="CU49" s="595">
        <v>1.1000000000000001</v>
      </c>
      <c r="CV49" s="626"/>
      <c r="CW49" s="626"/>
      <c r="CX49" s="627"/>
      <c r="CY49" s="599">
        <v>8065750</v>
      </c>
      <c r="CZ49" s="624"/>
      <c r="DA49" s="624"/>
      <c r="DB49" s="624"/>
      <c r="DC49" s="624"/>
      <c r="DD49" s="624"/>
      <c r="DE49" s="624"/>
      <c r="DF49" s="625"/>
      <c r="DG49" s="599" t="s">
        <v>118</v>
      </c>
      <c r="DH49" s="624"/>
      <c r="DI49" s="624"/>
      <c r="DJ49" s="624"/>
      <c r="DK49" s="624"/>
      <c r="DL49" s="624"/>
      <c r="DM49" s="624"/>
      <c r="DN49" s="624"/>
      <c r="DO49" s="624"/>
      <c r="DP49" s="624"/>
      <c r="DQ49" s="625"/>
      <c r="DR49" s="595" t="s">
        <v>118</v>
      </c>
      <c r="DS49" s="626"/>
      <c r="DT49" s="626"/>
      <c r="DU49" s="626"/>
      <c r="DV49" s="626"/>
      <c r="DW49" s="626"/>
      <c r="DX49" s="630"/>
    </row>
    <row r="50" spans="2:128" ht="11.25" customHeight="1">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30697176</v>
      </c>
      <c r="CN50" s="591"/>
      <c r="CO50" s="591"/>
      <c r="CP50" s="591"/>
      <c r="CQ50" s="591"/>
      <c r="CR50" s="591"/>
      <c r="CS50" s="591"/>
      <c r="CT50" s="592"/>
      <c r="CU50" s="595">
        <v>4.0999999999999996</v>
      </c>
      <c r="CV50" s="626"/>
      <c r="CW50" s="626"/>
      <c r="CX50" s="627"/>
      <c r="CY50" s="599">
        <v>27983194</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t="s">
        <v>118</v>
      </c>
      <c r="CN51" s="624"/>
      <c r="CO51" s="624"/>
      <c r="CP51" s="624"/>
      <c r="CQ51" s="624"/>
      <c r="CR51" s="624"/>
      <c r="CS51" s="624"/>
      <c r="CT51" s="625"/>
      <c r="CU51" s="595" t="s">
        <v>118</v>
      </c>
      <c r="CV51" s="626"/>
      <c r="CW51" s="626"/>
      <c r="CX51" s="627"/>
      <c r="CY51" s="599" t="s">
        <v>118</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c r="BY52" s="587" t="s">
        <v>322</v>
      </c>
      <c r="BZ52" s="588"/>
      <c r="CA52" s="588"/>
      <c r="CB52" s="588"/>
      <c r="CC52" s="588"/>
      <c r="CD52" s="588"/>
      <c r="CE52" s="588"/>
      <c r="CF52" s="588"/>
      <c r="CG52" s="588"/>
      <c r="CH52" s="588"/>
      <c r="CI52" s="588"/>
      <c r="CJ52" s="588"/>
      <c r="CK52" s="588"/>
      <c r="CL52" s="589"/>
      <c r="CM52" s="590">
        <v>121593968</v>
      </c>
      <c r="CN52" s="591"/>
      <c r="CO52" s="591"/>
      <c r="CP52" s="591"/>
      <c r="CQ52" s="591"/>
      <c r="CR52" s="591"/>
      <c r="CS52" s="591"/>
      <c r="CT52" s="592"/>
      <c r="CU52" s="595">
        <v>16.399999999999999</v>
      </c>
      <c r="CV52" s="626"/>
      <c r="CW52" s="626"/>
      <c r="CX52" s="627"/>
      <c r="CY52" s="599">
        <v>198885</v>
      </c>
      <c r="CZ52" s="624"/>
      <c r="DA52" s="624"/>
      <c r="DB52" s="624"/>
      <c r="DC52" s="624"/>
      <c r="DD52" s="624"/>
      <c r="DE52" s="624"/>
      <c r="DF52" s="625"/>
      <c r="DG52" s="599">
        <v>504</v>
      </c>
      <c r="DH52" s="624"/>
      <c r="DI52" s="624"/>
      <c r="DJ52" s="624"/>
      <c r="DK52" s="624"/>
      <c r="DL52" s="624"/>
      <c r="DM52" s="624"/>
      <c r="DN52" s="624"/>
      <c r="DO52" s="624"/>
      <c r="DP52" s="624"/>
      <c r="DQ52" s="625"/>
      <c r="DR52" s="595">
        <v>0</v>
      </c>
      <c r="DS52" s="626"/>
      <c r="DT52" s="626"/>
      <c r="DU52" s="626"/>
      <c r="DV52" s="626"/>
      <c r="DW52" s="626"/>
      <c r="DX52" s="630"/>
    </row>
    <row r="53" spans="2:128" ht="11.25" customHeight="1">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125215293</v>
      </c>
      <c r="CN54" s="591"/>
      <c r="CO54" s="591"/>
      <c r="CP54" s="591"/>
      <c r="CQ54" s="591"/>
      <c r="CR54" s="591"/>
      <c r="CS54" s="591"/>
      <c r="CT54" s="592"/>
      <c r="CU54" s="595">
        <v>16.899999999999999</v>
      </c>
      <c r="CV54" s="626"/>
      <c r="CW54" s="626"/>
      <c r="CX54" s="627"/>
      <c r="CY54" s="599">
        <v>13284825</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4979820</v>
      </c>
      <c r="CN55" s="591"/>
      <c r="CO55" s="591"/>
      <c r="CP55" s="591"/>
      <c r="CQ55" s="591"/>
      <c r="CR55" s="591"/>
      <c r="CS55" s="591"/>
      <c r="CT55" s="592"/>
      <c r="CU55" s="595">
        <v>0.7</v>
      </c>
      <c r="CV55" s="626"/>
      <c r="CW55" s="626"/>
      <c r="CX55" s="627"/>
      <c r="CY55" s="599">
        <v>4883564</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121381452</v>
      </c>
      <c r="CN56" s="591"/>
      <c r="CO56" s="591"/>
      <c r="CP56" s="591"/>
      <c r="CQ56" s="591"/>
      <c r="CR56" s="591"/>
      <c r="CS56" s="591"/>
      <c r="CT56" s="592"/>
      <c r="CU56" s="595">
        <v>16.399999999999999</v>
      </c>
      <c r="CV56" s="626"/>
      <c r="CW56" s="626"/>
      <c r="CX56" s="627"/>
      <c r="CY56" s="599">
        <v>12948080</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B57" s="223"/>
      <c r="BY57" s="652"/>
      <c r="BZ57" s="653"/>
      <c r="CA57" s="587" t="s">
        <v>327</v>
      </c>
      <c r="CB57" s="588"/>
      <c r="CC57" s="588"/>
      <c r="CD57" s="588"/>
      <c r="CE57" s="588"/>
      <c r="CF57" s="588"/>
      <c r="CG57" s="588"/>
      <c r="CH57" s="588"/>
      <c r="CI57" s="588"/>
      <c r="CJ57" s="588"/>
      <c r="CK57" s="588"/>
      <c r="CL57" s="589"/>
      <c r="CM57" s="590">
        <v>84413378</v>
      </c>
      <c r="CN57" s="591"/>
      <c r="CO57" s="591"/>
      <c r="CP57" s="591"/>
      <c r="CQ57" s="591"/>
      <c r="CR57" s="591"/>
      <c r="CS57" s="591"/>
      <c r="CT57" s="592"/>
      <c r="CU57" s="595">
        <v>11.4</v>
      </c>
      <c r="CV57" s="626"/>
      <c r="CW57" s="626"/>
      <c r="CX57" s="627"/>
      <c r="CY57" s="599">
        <v>3660616</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BY58" s="652"/>
      <c r="BZ58" s="653"/>
      <c r="CA58" s="587" t="s">
        <v>328</v>
      </c>
      <c r="CB58" s="588"/>
      <c r="CC58" s="588"/>
      <c r="CD58" s="588"/>
      <c r="CE58" s="588"/>
      <c r="CF58" s="588"/>
      <c r="CG58" s="588"/>
      <c r="CH58" s="588"/>
      <c r="CI58" s="588"/>
      <c r="CJ58" s="588"/>
      <c r="CK58" s="588"/>
      <c r="CL58" s="589"/>
      <c r="CM58" s="590">
        <v>24645971</v>
      </c>
      <c r="CN58" s="591"/>
      <c r="CO58" s="591"/>
      <c r="CP58" s="591"/>
      <c r="CQ58" s="591"/>
      <c r="CR58" s="591"/>
      <c r="CS58" s="591"/>
      <c r="CT58" s="592"/>
      <c r="CU58" s="595">
        <v>3.3</v>
      </c>
      <c r="CV58" s="626"/>
      <c r="CW58" s="626"/>
      <c r="CX58" s="627"/>
      <c r="CY58" s="599">
        <v>8215746</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BY59" s="652"/>
      <c r="BZ59" s="653"/>
      <c r="CA59" s="587" t="s">
        <v>329</v>
      </c>
      <c r="CB59" s="588"/>
      <c r="CC59" s="588"/>
      <c r="CD59" s="588"/>
      <c r="CE59" s="588"/>
      <c r="CF59" s="588"/>
      <c r="CG59" s="588"/>
      <c r="CH59" s="588"/>
      <c r="CI59" s="588"/>
      <c r="CJ59" s="588"/>
      <c r="CK59" s="588"/>
      <c r="CL59" s="589"/>
      <c r="CM59" s="590">
        <v>3833841</v>
      </c>
      <c r="CN59" s="591"/>
      <c r="CO59" s="591"/>
      <c r="CP59" s="591"/>
      <c r="CQ59" s="591"/>
      <c r="CR59" s="591"/>
      <c r="CS59" s="591"/>
      <c r="CT59" s="592"/>
      <c r="CU59" s="595">
        <v>0.5</v>
      </c>
      <c r="CV59" s="626"/>
      <c r="CW59" s="626"/>
      <c r="CX59" s="627"/>
      <c r="CY59" s="599">
        <v>336745</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740769253</v>
      </c>
      <c r="CN61" s="614"/>
      <c r="CO61" s="614"/>
      <c r="CP61" s="614"/>
      <c r="CQ61" s="614"/>
      <c r="CR61" s="614"/>
      <c r="CS61" s="614"/>
      <c r="CT61" s="615"/>
      <c r="CU61" s="616">
        <v>100</v>
      </c>
      <c r="CV61" s="679"/>
      <c r="CW61" s="679"/>
      <c r="CX61" s="680"/>
      <c r="CY61" s="622">
        <v>431437369</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c r="AZ62" s="213"/>
      <c r="BA62" s="213"/>
      <c r="BB62" s="213"/>
      <c r="BC62" s="213"/>
      <c r="BD62" s="224"/>
      <c r="BE62" s="224"/>
      <c r="BF62" s="224"/>
      <c r="BG62" s="224"/>
      <c r="BH62" s="224"/>
      <c r="BI62" s="224"/>
      <c r="BS62" s="213"/>
      <c r="BT62" s="213"/>
      <c r="BU62" s="213"/>
      <c r="BV62" s="213"/>
      <c r="BW62" s="213"/>
    </row>
    <row r="63" spans="2:128" ht="11.25" customHeight="1">
      <c r="AZ63" s="213"/>
      <c r="BA63" s="213"/>
      <c r="BB63" s="213"/>
      <c r="BC63" s="213"/>
      <c r="BD63" s="224"/>
      <c r="BE63" s="224"/>
      <c r="BF63" s="224"/>
      <c r="BG63" s="224"/>
      <c r="BH63" s="224"/>
      <c r="BI63" s="224"/>
      <c r="BS63" s="213"/>
      <c r="BT63" s="213"/>
      <c r="BU63" s="213"/>
      <c r="BV63" s="213"/>
      <c r="BW63" s="213"/>
    </row>
    <row r="64" spans="2:128" ht="11.25" customHeight="1">
      <c r="AZ64" s="213"/>
      <c r="BA64" s="213"/>
      <c r="BB64" s="213"/>
      <c r="BC64" s="213"/>
      <c r="BD64" s="224"/>
      <c r="BE64" s="224"/>
      <c r="BF64" s="224"/>
      <c r="BG64" s="224"/>
      <c r="BH64" s="224"/>
      <c r="BI64" s="224"/>
      <c r="BS64" s="213"/>
      <c r="BT64" s="213"/>
      <c r="BU64" s="213"/>
      <c r="BV64" s="213"/>
      <c r="BW64" s="213"/>
    </row>
    <row r="65" spans="42:75" ht="11.25" customHeight="1">
      <c r="AZ65" s="213"/>
      <c r="BA65" s="213"/>
      <c r="BB65" s="213"/>
      <c r="BC65" s="213"/>
      <c r="BD65" s="224"/>
      <c r="BE65" s="224"/>
      <c r="BF65" s="224"/>
      <c r="BG65" s="224"/>
      <c r="BH65" s="224"/>
      <c r="BI65" s="224"/>
      <c r="BS65" s="213"/>
      <c r="BT65" s="213"/>
      <c r="BU65" s="213"/>
      <c r="BV65" s="213"/>
      <c r="BW65" s="213"/>
    </row>
    <row r="66" spans="42:75" ht="11.25" customHeight="1">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sheetData>
  <sheetProtection algorithmName="SHA-512" hashValue="+7DsMK6xLGAT5aIN13C3zvxWmT6qqn4VO5jmi8L0wAifSmzTCQCkjYILVzOc6V05BOk2QhO9FClNLs/awh6yng==" saltValue="xW+7p4jREB+IgCKqyJ2LeQ=="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7265625" style="230" customWidth="1"/>
    <col min="131" max="131" width="1.6328125" style="230" customWidth="1"/>
    <col min="132" max="16384" width="9" style="230" hidden="1"/>
  </cols>
  <sheetData>
    <row r="1" spans="1:131" ht="11.25" customHeight="1" thickBot="1">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c r="A7" s="235">
        <v>1</v>
      </c>
      <c r="B7" s="717" t="s">
        <v>552</v>
      </c>
      <c r="C7" s="718"/>
      <c r="D7" s="718"/>
      <c r="E7" s="718"/>
      <c r="F7" s="718"/>
      <c r="G7" s="718"/>
      <c r="H7" s="718"/>
      <c r="I7" s="718"/>
      <c r="J7" s="718"/>
      <c r="K7" s="718"/>
      <c r="L7" s="718"/>
      <c r="M7" s="718"/>
      <c r="N7" s="718"/>
      <c r="O7" s="718"/>
      <c r="P7" s="719"/>
      <c r="Q7" s="720">
        <v>794708</v>
      </c>
      <c r="R7" s="721"/>
      <c r="S7" s="721"/>
      <c r="T7" s="721"/>
      <c r="U7" s="721"/>
      <c r="V7" s="721">
        <v>778763</v>
      </c>
      <c r="W7" s="721"/>
      <c r="X7" s="721"/>
      <c r="Y7" s="721"/>
      <c r="Z7" s="721"/>
      <c r="AA7" s="721">
        <v>15945</v>
      </c>
      <c r="AB7" s="721"/>
      <c r="AC7" s="721"/>
      <c r="AD7" s="721"/>
      <c r="AE7" s="722"/>
      <c r="AF7" s="723">
        <v>5187</v>
      </c>
      <c r="AG7" s="724"/>
      <c r="AH7" s="724"/>
      <c r="AI7" s="724"/>
      <c r="AJ7" s="725"/>
      <c r="AK7" s="726">
        <v>142</v>
      </c>
      <c r="AL7" s="727"/>
      <c r="AM7" s="727"/>
      <c r="AN7" s="727"/>
      <c r="AO7" s="727"/>
      <c r="AP7" s="727">
        <v>956426</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c r="BS7" s="714" t="s">
        <v>529</v>
      </c>
      <c r="BT7" s="715"/>
      <c r="BU7" s="715"/>
      <c r="BV7" s="715"/>
      <c r="BW7" s="715"/>
      <c r="BX7" s="715"/>
      <c r="BY7" s="715"/>
      <c r="BZ7" s="715"/>
      <c r="CA7" s="715"/>
      <c r="CB7" s="715"/>
      <c r="CC7" s="715"/>
      <c r="CD7" s="715"/>
      <c r="CE7" s="715"/>
      <c r="CF7" s="715"/>
      <c r="CG7" s="730"/>
      <c r="CH7" s="711">
        <v>-15</v>
      </c>
      <c r="CI7" s="712"/>
      <c r="CJ7" s="712"/>
      <c r="CK7" s="712"/>
      <c r="CL7" s="713"/>
      <c r="CM7" s="711">
        <v>1655</v>
      </c>
      <c r="CN7" s="712"/>
      <c r="CO7" s="712"/>
      <c r="CP7" s="712"/>
      <c r="CQ7" s="713"/>
      <c r="CR7" s="711">
        <v>1200</v>
      </c>
      <c r="CS7" s="712"/>
      <c r="CT7" s="712"/>
      <c r="CU7" s="712"/>
      <c r="CV7" s="713"/>
      <c r="CW7" s="711" t="s">
        <v>460</v>
      </c>
      <c r="CX7" s="712"/>
      <c r="CY7" s="712"/>
      <c r="CZ7" s="712"/>
      <c r="DA7" s="713"/>
      <c r="DB7" s="711" t="s">
        <v>460</v>
      </c>
      <c r="DC7" s="712"/>
      <c r="DD7" s="712"/>
      <c r="DE7" s="712"/>
      <c r="DF7" s="713"/>
      <c r="DG7" s="711" t="s">
        <v>460</v>
      </c>
      <c r="DH7" s="712"/>
      <c r="DI7" s="712"/>
      <c r="DJ7" s="712"/>
      <c r="DK7" s="713"/>
      <c r="DL7" s="711" t="s">
        <v>460</v>
      </c>
      <c r="DM7" s="712"/>
      <c r="DN7" s="712"/>
      <c r="DO7" s="712"/>
      <c r="DP7" s="713"/>
      <c r="DQ7" s="711" t="s">
        <v>460</v>
      </c>
      <c r="DR7" s="712"/>
      <c r="DS7" s="712"/>
      <c r="DT7" s="712"/>
      <c r="DU7" s="713"/>
      <c r="DV7" s="714"/>
      <c r="DW7" s="715"/>
      <c r="DX7" s="715"/>
      <c r="DY7" s="715"/>
      <c r="DZ7" s="716"/>
      <c r="EA7" s="233"/>
    </row>
    <row r="8" spans="1:131" s="234" customFormat="1" ht="26.25" customHeight="1">
      <c r="A8" s="237">
        <v>2</v>
      </c>
      <c r="B8" s="748" t="s">
        <v>553</v>
      </c>
      <c r="C8" s="749"/>
      <c r="D8" s="749"/>
      <c r="E8" s="749"/>
      <c r="F8" s="749"/>
      <c r="G8" s="749"/>
      <c r="H8" s="749"/>
      <c r="I8" s="749"/>
      <c r="J8" s="749"/>
      <c r="K8" s="749"/>
      <c r="L8" s="749"/>
      <c r="M8" s="749"/>
      <c r="N8" s="749"/>
      <c r="O8" s="749"/>
      <c r="P8" s="750"/>
      <c r="Q8" s="751">
        <v>3</v>
      </c>
      <c r="R8" s="752"/>
      <c r="S8" s="752"/>
      <c r="T8" s="752"/>
      <c r="U8" s="752"/>
      <c r="V8" s="752">
        <v>3</v>
      </c>
      <c r="W8" s="752"/>
      <c r="X8" s="752"/>
      <c r="Y8" s="752"/>
      <c r="Z8" s="752"/>
      <c r="AA8" s="752">
        <v>0</v>
      </c>
      <c r="AB8" s="752"/>
      <c r="AC8" s="752"/>
      <c r="AD8" s="752"/>
      <c r="AE8" s="753"/>
      <c r="AF8" s="754" t="s">
        <v>118</v>
      </c>
      <c r="AG8" s="755"/>
      <c r="AH8" s="755"/>
      <c r="AI8" s="755"/>
      <c r="AJ8" s="756"/>
      <c r="AK8" s="737" t="s">
        <v>460</v>
      </c>
      <c r="AL8" s="738"/>
      <c r="AM8" s="738"/>
      <c r="AN8" s="738"/>
      <c r="AO8" s="738"/>
      <c r="AP8" s="738" t="s">
        <v>460</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c r="BS8" s="741" t="s">
        <v>530</v>
      </c>
      <c r="BT8" s="742"/>
      <c r="BU8" s="742"/>
      <c r="BV8" s="742"/>
      <c r="BW8" s="742"/>
      <c r="BX8" s="742"/>
      <c r="BY8" s="742"/>
      <c r="BZ8" s="742"/>
      <c r="CA8" s="742"/>
      <c r="CB8" s="742"/>
      <c r="CC8" s="742"/>
      <c r="CD8" s="742"/>
      <c r="CE8" s="742"/>
      <c r="CF8" s="742"/>
      <c r="CG8" s="743"/>
      <c r="CH8" s="744">
        <v>3</v>
      </c>
      <c r="CI8" s="745"/>
      <c r="CJ8" s="745"/>
      <c r="CK8" s="745"/>
      <c r="CL8" s="746"/>
      <c r="CM8" s="744">
        <v>1008</v>
      </c>
      <c r="CN8" s="745"/>
      <c r="CO8" s="745"/>
      <c r="CP8" s="745"/>
      <c r="CQ8" s="746"/>
      <c r="CR8" s="744">
        <v>500</v>
      </c>
      <c r="CS8" s="745"/>
      <c r="CT8" s="745"/>
      <c r="CU8" s="745"/>
      <c r="CV8" s="746"/>
      <c r="CW8" s="744" t="s">
        <v>460</v>
      </c>
      <c r="CX8" s="745"/>
      <c r="CY8" s="745"/>
      <c r="CZ8" s="745"/>
      <c r="DA8" s="746"/>
      <c r="DB8" s="744" t="s">
        <v>460</v>
      </c>
      <c r="DC8" s="745"/>
      <c r="DD8" s="745"/>
      <c r="DE8" s="745"/>
      <c r="DF8" s="746"/>
      <c r="DG8" s="744" t="s">
        <v>460</v>
      </c>
      <c r="DH8" s="745"/>
      <c r="DI8" s="745"/>
      <c r="DJ8" s="745"/>
      <c r="DK8" s="746"/>
      <c r="DL8" s="744" t="s">
        <v>460</v>
      </c>
      <c r="DM8" s="745"/>
      <c r="DN8" s="745"/>
      <c r="DO8" s="745"/>
      <c r="DP8" s="746"/>
      <c r="DQ8" s="744" t="s">
        <v>460</v>
      </c>
      <c r="DR8" s="745"/>
      <c r="DS8" s="745"/>
      <c r="DT8" s="745"/>
      <c r="DU8" s="746"/>
      <c r="DV8" s="741"/>
      <c r="DW8" s="742"/>
      <c r="DX8" s="742"/>
      <c r="DY8" s="742"/>
      <c r="DZ8" s="747"/>
      <c r="EA8" s="233"/>
    </row>
    <row r="9" spans="1:131" s="234" customFormat="1" ht="26.25" customHeight="1">
      <c r="A9" s="237">
        <v>3</v>
      </c>
      <c r="B9" s="748" t="s">
        <v>554</v>
      </c>
      <c r="C9" s="749"/>
      <c r="D9" s="749"/>
      <c r="E9" s="749"/>
      <c r="F9" s="749"/>
      <c r="G9" s="749"/>
      <c r="H9" s="749"/>
      <c r="I9" s="749"/>
      <c r="J9" s="749"/>
      <c r="K9" s="749"/>
      <c r="L9" s="749"/>
      <c r="M9" s="749"/>
      <c r="N9" s="749"/>
      <c r="O9" s="749"/>
      <c r="P9" s="750"/>
      <c r="Q9" s="751">
        <v>1006</v>
      </c>
      <c r="R9" s="752"/>
      <c r="S9" s="752"/>
      <c r="T9" s="752"/>
      <c r="U9" s="752"/>
      <c r="V9" s="752">
        <v>324</v>
      </c>
      <c r="W9" s="752"/>
      <c r="X9" s="752"/>
      <c r="Y9" s="752"/>
      <c r="Z9" s="752"/>
      <c r="AA9" s="752">
        <v>682</v>
      </c>
      <c r="AB9" s="752"/>
      <c r="AC9" s="752"/>
      <c r="AD9" s="752"/>
      <c r="AE9" s="753"/>
      <c r="AF9" s="754" t="s">
        <v>118</v>
      </c>
      <c r="AG9" s="755"/>
      <c r="AH9" s="755"/>
      <c r="AI9" s="755"/>
      <c r="AJ9" s="756"/>
      <c r="AK9" s="737">
        <v>23</v>
      </c>
      <c r="AL9" s="738"/>
      <c r="AM9" s="738"/>
      <c r="AN9" s="738"/>
      <c r="AO9" s="738"/>
      <c r="AP9" s="738" t="s">
        <v>460</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531</v>
      </c>
      <c r="BT9" s="742"/>
      <c r="BU9" s="742"/>
      <c r="BV9" s="742"/>
      <c r="BW9" s="742"/>
      <c r="BX9" s="742"/>
      <c r="BY9" s="742"/>
      <c r="BZ9" s="742"/>
      <c r="CA9" s="742"/>
      <c r="CB9" s="742"/>
      <c r="CC9" s="742"/>
      <c r="CD9" s="742"/>
      <c r="CE9" s="742"/>
      <c r="CF9" s="742"/>
      <c r="CG9" s="743"/>
      <c r="CH9" s="744">
        <v>1</v>
      </c>
      <c r="CI9" s="745"/>
      <c r="CJ9" s="745"/>
      <c r="CK9" s="745"/>
      <c r="CL9" s="746"/>
      <c r="CM9" s="744">
        <v>1051</v>
      </c>
      <c r="CN9" s="745"/>
      <c r="CO9" s="745"/>
      <c r="CP9" s="745"/>
      <c r="CQ9" s="746"/>
      <c r="CR9" s="744">
        <v>1000</v>
      </c>
      <c r="CS9" s="745"/>
      <c r="CT9" s="745"/>
      <c r="CU9" s="745"/>
      <c r="CV9" s="746"/>
      <c r="CW9" s="744" t="s">
        <v>460</v>
      </c>
      <c r="CX9" s="745"/>
      <c r="CY9" s="745"/>
      <c r="CZ9" s="745"/>
      <c r="DA9" s="746"/>
      <c r="DB9" s="744" t="s">
        <v>460</v>
      </c>
      <c r="DC9" s="745"/>
      <c r="DD9" s="745"/>
      <c r="DE9" s="745"/>
      <c r="DF9" s="746"/>
      <c r="DG9" s="744" t="s">
        <v>460</v>
      </c>
      <c r="DH9" s="745"/>
      <c r="DI9" s="745"/>
      <c r="DJ9" s="745"/>
      <c r="DK9" s="746"/>
      <c r="DL9" s="744" t="s">
        <v>460</v>
      </c>
      <c r="DM9" s="745"/>
      <c r="DN9" s="745"/>
      <c r="DO9" s="745"/>
      <c r="DP9" s="746"/>
      <c r="DQ9" s="744" t="s">
        <v>460</v>
      </c>
      <c r="DR9" s="745"/>
      <c r="DS9" s="745"/>
      <c r="DT9" s="745"/>
      <c r="DU9" s="746"/>
      <c r="DV9" s="741"/>
      <c r="DW9" s="742"/>
      <c r="DX9" s="742"/>
      <c r="DY9" s="742"/>
      <c r="DZ9" s="747"/>
      <c r="EA9" s="233"/>
    </row>
    <row r="10" spans="1:131" s="234" customFormat="1" ht="26.25" customHeight="1">
      <c r="A10" s="237">
        <v>4</v>
      </c>
      <c r="B10" s="748" t="s">
        <v>555</v>
      </c>
      <c r="C10" s="749"/>
      <c r="D10" s="749"/>
      <c r="E10" s="749"/>
      <c r="F10" s="749"/>
      <c r="G10" s="749"/>
      <c r="H10" s="749"/>
      <c r="I10" s="749"/>
      <c r="J10" s="749"/>
      <c r="K10" s="749"/>
      <c r="L10" s="749"/>
      <c r="M10" s="749"/>
      <c r="N10" s="749"/>
      <c r="O10" s="749"/>
      <c r="P10" s="750"/>
      <c r="Q10" s="751">
        <v>55</v>
      </c>
      <c r="R10" s="752"/>
      <c r="S10" s="752"/>
      <c r="T10" s="752"/>
      <c r="U10" s="752"/>
      <c r="V10" s="752">
        <v>8</v>
      </c>
      <c r="W10" s="752"/>
      <c r="X10" s="752"/>
      <c r="Y10" s="752"/>
      <c r="Z10" s="752"/>
      <c r="AA10" s="752">
        <v>47</v>
      </c>
      <c r="AB10" s="752"/>
      <c r="AC10" s="752"/>
      <c r="AD10" s="752"/>
      <c r="AE10" s="753"/>
      <c r="AF10" s="754" t="s">
        <v>118</v>
      </c>
      <c r="AG10" s="755"/>
      <c r="AH10" s="755"/>
      <c r="AI10" s="755"/>
      <c r="AJ10" s="756"/>
      <c r="AK10" s="737">
        <v>1</v>
      </c>
      <c r="AL10" s="738"/>
      <c r="AM10" s="738"/>
      <c r="AN10" s="738"/>
      <c r="AO10" s="738"/>
      <c r="AP10" s="738">
        <v>13362</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532</v>
      </c>
      <c r="BT10" s="742"/>
      <c r="BU10" s="742"/>
      <c r="BV10" s="742"/>
      <c r="BW10" s="742"/>
      <c r="BX10" s="742"/>
      <c r="BY10" s="742"/>
      <c r="BZ10" s="742"/>
      <c r="CA10" s="742"/>
      <c r="CB10" s="742"/>
      <c r="CC10" s="742"/>
      <c r="CD10" s="742"/>
      <c r="CE10" s="742"/>
      <c r="CF10" s="742"/>
      <c r="CG10" s="743"/>
      <c r="CH10" s="744">
        <v>0</v>
      </c>
      <c r="CI10" s="745"/>
      <c r="CJ10" s="745"/>
      <c r="CK10" s="745"/>
      <c r="CL10" s="746"/>
      <c r="CM10" s="744">
        <v>44</v>
      </c>
      <c r="CN10" s="745"/>
      <c r="CO10" s="745"/>
      <c r="CP10" s="745"/>
      <c r="CQ10" s="746"/>
      <c r="CR10" s="744">
        <v>2</v>
      </c>
      <c r="CS10" s="745"/>
      <c r="CT10" s="745"/>
      <c r="CU10" s="745"/>
      <c r="CV10" s="746"/>
      <c r="CW10" s="744" t="s">
        <v>460</v>
      </c>
      <c r="CX10" s="745"/>
      <c r="CY10" s="745"/>
      <c r="CZ10" s="745"/>
      <c r="DA10" s="746"/>
      <c r="DB10" s="744" t="s">
        <v>460</v>
      </c>
      <c r="DC10" s="745"/>
      <c r="DD10" s="745"/>
      <c r="DE10" s="745"/>
      <c r="DF10" s="746"/>
      <c r="DG10" s="744" t="s">
        <v>460</v>
      </c>
      <c r="DH10" s="745"/>
      <c r="DI10" s="745"/>
      <c r="DJ10" s="745"/>
      <c r="DK10" s="746"/>
      <c r="DL10" s="744" t="s">
        <v>460</v>
      </c>
      <c r="DM10" s="745"/>
      <c r="DN10" s="745"/>
      <c r="DO10" s="745"/>
      <c r="DP10" s="746"/>
      <c r="DQ10" s="744" t="s">
        <v>460</v>
      </c>
      <c r="DR10" s="745"/>
      <c r="DS10" s="745"/>
      <c r="DT10" s="745"/>
      <c r="DU10" s="746"/>
      <c r="DV10" s="741"/>
      <c r="DW10" s="742"/>
      <c r="DX10" s="742"/>
      <c r="DY10" s="742"/>
      <c r="DZ10" s="747"/>
      <c r="EA10" s="233"/>
    </row>
    <row r="11" spans="1:131" s="234" customFormat="1" ht="26.25" customHeight="1">
      <c r="A11" s="237">
        <v>5</v>
      </c>
      <c r="B11" s="748" t="s">
        <v>556</v>
      </c>
      <c r="C11" s="749"/>
      <c r="D11" s="749"/>
      <c r="E11" s="749"/>
      <c r="F11" s="749"/>
      <c r="G11" s="749"/>
      <c r="H11" s="749"/>
      <c r="I11" s="749"/>
      <c r="J11" s="749"/>
      <c r="K11" s="749"/>
      <c r="L11" s="749"/>
      <c r="M11" s="749"/>
      <c r="N11" s="749"/>
      <c r="O11" s="749"/>
      <c r="P11" s="750"/>
      <c r="Q11" s="751">
        <v>43</v>
      </c>
      <c r="R11" s="752"/>
      <c r="S11" s="752"/>
      <c r="T11" s="752"/>
      <c r="U11" s="752"/>
      <c r="V11" s="752">
        <v>6</v>
      </c>
      <c r="W11" s="752"/>
      <c r="X11" s="752"/>
      <c r="Y11" s="752"/>
      <c r="Z11" s="752"/>
      <c r="AA11" s="752">
        <v>37</v>
      </c>
      <c r="AB11" s="752"/>
      <c r="AC11" s="752"/>
      <c r="AD11" s="752"/>
      <c r="AE11" s="753"/>
      <c r="AF11" s="754" t="s">
        <v>118</v>
      </c>
      <c r="AG11" s="755"/>
      <c r="AH11" s="755"/>
      <c r="AI11" s="755"/>
      <c r="AJ11" s="756"/>
      <c r="AK11" s="737" t="s">
        <v>460</v>
      </c>
      <c r="AL11" s="738"/>
      <c r="AM11" s="738"/>
      <c r="AN11" s="738"/>
      <c r="AO11" s="738"/>
      <c r="AP11" s="738">
        <v>41</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533</v>
      </c>
      <c r="BT11" s="742"/>
      <c r="BU11" s="742"/>
      <c r="BV11" s="742"/>
      <c r="BW11" s="742"/>
      <c r="BX11" s="742"/>
      <c r="BY11" s="742"/>
      <c r="BZ11" s="742"/>
      <c r="CA11" s="742"/>
      <c r="CB11" s="742"/>
      <c r="CC11" s="742"/>
      <c r="CD11" s="742"/>
      <c r="CE11" s="742"/>
      <c r="CF11" s="742"/>
      <c r="CG11" s="743"/>
      <c r="CH11" s="744">
        <v>29</v>
      </c>
      <c r="CI11" s="745"/>
      <c r="CJ11" s="745"/>
      <c r="CK11" s="745"/>
      <c r="CL11" s="746"/>
      <c r="CM11" s="744">
        <v>2230</v>
      </c>
      <c r="CN11" s="745"/>
      <c r="CO11" s="745"/>
      <c r="CP11" s="745"/>
      <c r="CQ11" s="746"/>
      <c r="CR11" s="744">
        <v>640</v>
      </c>
      <c r="CS11" s="745"/>
      <c r="CT11" s="745"/>
      <c r="CU11" s="745"/>
      <c r="CV11" s="746"/>
      <c r="CW11" s="744">
        <v>101</v>
      </c>
      <c r="CX11" s="745"/>
      <c r="CY11" s="745"/>
      <c r="CZ11" s="745"/>
      <c r="DA11" s="746"/>
      <c r="DB11" s="744">
        <v>13476</v>
      </c>
      <c r="DC11" s="745"/>
      <c r="DD11" s="745"/>
      <c r="DE11" s="745"/>
      <c r="DF11" s="746"/>
      <c r="DG11" s="744" t="s">
        <v>460</v>
      </c>
      <c r="DH11" s="745"/>
      <c r="DI11" s="745"/>
      <c r="DJ11" s="745"/>
      <c r="DK11" s="746"/>
      <c r="DL11" s="744" t="s">
        <v>460</v>
      </c>
      <c r="DM11" s="745"/>
      <c r="DN11" s="745"/>
      <c r="DO11" s="745"/>
      <c r="DP11" s="746"/>
      <c r="DQ11" s="744" t="s">
        <v>460</v>
      </c>
      <c r="DR11" s="745"/>
      <c r="DS11" s="745"/>
      <c r="DT11" s="745"/>
      <c r="DU11" s="746"/>
      <c r="DV11" s="741"/>
      <c r="DW11" s="742"/>
      <c r="DX11" s="742"/>
      <c r="DY11" s="742"/>
      <c r="DZ11" s="747"/>
      <c r="EA11" s="233"/>
    </row>
    <row r="12" spans="1:131" s="234" customFormat="1" ht="26.25" customHeight="1">
      <c r="A12" s="237">
        <v>6</v>
      </c>
      <c r="B12" s="748" t="s">
        <v>557</v>
      </c>
      <c r="C12" s="749"/>
      <c r="D12" s="749"/>
      <c r="E12" s="749"/>
      <c r="F12" s="749"/>
      <c r="G12" s="749"/>
      <c r="H12" s="749"/>
      <c r="I12" s="749"/>
      <c r="J12" s="749"/>
      <c r="K12" s="749"/>
      <c r="L12" s="749"/>
      <c r="M12" s="749"/>
      <c r="N12" s="749"/>
      <c r="O12" s="749"/>
      <c r="P12" s="750"/>
      <c r="Q12" s="751">
        <v>370</v>
      </c>
      <c r="R12" s="752"/>
      <c r="S12" s="752"/>
      <c r="T12" s="752"/>
      <c r="U12" s="752"/>
      <c r="V12" s="752">
        <v>370</v>
      </c>
      <c r="W12" s="752"/>
      <c r="X12" s="752"/>
      <c r="Y12" s="752"/>
      <c r="Z12" s="752"/>
      <c r="AA12" s="752">
        <v>0</v>
      </c>
      <c r="AB12" s="752"/>
      <c r="AC12" s="752"/>
      <c r="AD12" s="752"/>
      <c r="AE12" s="753"/>
      <c r="AF12" s="754" t="s">
        <v>118</v>
      </c>
      <c r="AG12" s="755"/>
      <c r="AH12" s="755"/>
      <c r="AI12" s="755"/>
      <c r="AJ12" s="756"/>
      <c r="AK12" s="737">
        <v>348</v>
      </c>
      <c r="AL12" s="738"/>
      <c r="AM12" s="738"/>
      <c r="AN12" s="738"/>
      <c r="AO12" s="738"/>
      <c r="AP12" s="738" t="s">
        <v>460</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534</v>
      </c>
      <c r="BT12" s="742"/>
      <c r="BU12" s="742"/>
      <c r="BV12" s="742"/>
      <c r="BW12" s="742"/>
      <c r="BX12" s="742"/>
      <c r="BY12" s="742"/>
      <c r="BZ12" s="742"/>
      <c r="CA12" s="742"/>
      <c r="CB12" s="742"/>
      <c r="CC12" s="742"/>
      <c r="CD12" s="742"/>
      <c r="CE12" s="742"/>
      <c r="CF12" s="742"/>
      <c r="CG12" s="743"/>
      <c r="CH12" s="744">
        <v>-6</v>
      </c>
      <c r="CI12" s="745"/>
      <c r="CJ12" s="745"/>
      <c r="CK12" s="745"/>
      <c r="CL12" s="746"/>
      <c r="CM12" s="744">
        <v>511</v>
      </c>
      <c r="CN12" s="745"/>
      <c r="CO12" s="745"/>
      <c r="CP12" s="745"/>
      <c r="CQ12" s="746"/>
      <c r="CR12" s="744">
        <v>150</v>
      </c>
      <c r="CS12" s="745"/>
      <c r="CT12" s="745"/>
      <c r="CU12" s="745"/>
      <c r="CV12" s="746"/>
      <c r="CW12" s="744" t="s">
        <v>460</v>
      </c>
      <c r="CX12" s="745"/>
      <c r="CY12" s="745"/>
      <c r="CZ12" s="745"/>
      <c r="DA12" s="746"/>
      <c r="DB12" s="744" t="s">
        <v>460</v>
      </c>
      <c r="DC12" s="745"/>
      <c r="DD12" s="745"/>
      <c r="DE12" s="745"/>
      <c r="DF12" s="746"/>
      <c r="DG12" s="744" t="s">
        <v>460</v>
      </c>
      <c r="DH12" s="745"/>
      <c r="DI12" s="745"/>
      <c r="DJ12" s="745"/>
      <c r="DK12" s="746"/>
      <c r="DL12" s="744" t="s">
        <v>460</v>
      </c>
      <c r="DM12" s="745"/>
      <c r="DN12" s="745"/>
      <c r="DO12" s="745"/>
      <c r="DP12" s="746"/>
      <c r="DQ12" s="744" t="s">
        <v>460</v>
      </c>
      <c r="DR12" s="745"/>
      <c r="DS12" s="745"/>
      <c r="DT12" s="745"/>
      <c r="DU12" s="746"/>
      <c r="DV12" s="741"/>
      <c r="DW12" s="742"/>
      <c r="DX12" s="742"/>
      <c r="DY12" s="742"/>
      <c r="DZ12" s="747"/>
      <c r="EA12" s="233"/>
    </row>
    <row r="13" spans="1:131" s="234" customFormat="1" ht="26.25" customHeight="1">
      <c r="A13" s="237">
        <v>7</v>
      </c>
      <c r="B13" s="748" t="s">
        <v>558</v>
      </c>
      <c r="C13" s="749"/>
      <c r="D13" s="749"/>
      <c r="E13" s="749"/>
      <c r="F13" s="749"/>
      <c r="G13" s="749"/>
      <c r="H13" s="749"/>
      <c r="I13" s="749"/>
      <c r="J13" s="749"/>
      <c r="K13" s="749"/>
      <c r="L13" s="749"/>
      <c r="M13" s="749"/>
      <c r="N13" s="749"/>
      <c r="O13" s="749"/>
      <c r="P13" s="750"/>
      <c r="Q13" s="751">
        <v>345</v>
      </c>
      <c r="R13" s="752"/>
      <c r="S13" s="752"/>
      <c r="T13" s="752"/>
      <c r="U13" s="752"/>
      <c r="V13" s="752">
        <v>286</v>
      </c>
      <c r="W13" s="752"/>
      <c r="X13" s="752"/>
      <c r="Y13" s="752"/>
      <c r="Z13" s="752"/>
      <c r="AA13" s="752">
        <v>59</v>
      </c>
      <c r="AB13" s="752"/>
      <c r="AC13" s="752"/>
      <c r="AD13" s="752"/>
      <c r="AE13" s="753"/>
      <c r="AF13" s="754">
        <v>59</v>
      </c>
      <c r="AG13" s="755"/>
      <c r="AH13" s="755"/>
      <c r="AI13" s="755"/>
      <c r="AJ13" s="756"/>
      <c r="AK13" s="737">
        <v>160</v>
      </c>
      <c r="AL13" s="738"/>
      <c r="AM13" s="738"/>
      <c r="AN13" s="738"/>
      <c r="AO13" s="738"/>
      <c r="AP13" s="738">
        <v>380</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535</v>
      </c>
      <c r="BT13" s="742"/>
      <c r="BU13" s="742"/>
      <c r="BV13" s="742"/>
      <c r="BW13" s="742"/>
      <c r="BX13" s="742"/>
      <c r="BY13" s="742"/>
      <c r="BZ13" s="742"/>
      <c r="CA13" s="742"/>
      <c r="CB13" s="742"/>
      <c r="CC13" s="742"/>
      <c r="CD13" s="742"/>
      <c r="CE13" s="742"/>
      <c r="CF13" s="742"/>
      <c r="CG13" s="743"/>
      <c r="CH13" s="744">
        <v>-5</v>
      </c>
      <c r="CI13" s="745"/>
      <c r="CJ13" s="745"/>
      <c r="CK13" s="745"/>
      <c r="CL13" s="746"/>
      <c r="CM13" s="744">
        <v>1466</v>
      </c>
      <c r="CN13" s="745"/>
      <c r="CO13" s="745"/>
      <c r="CP13" s="745"/>
      <c r="CQ13" s="746"/>
      <c r="CR13" s="744">
        <v>1000</v>
      </c>
      <c r="CS13" s="745"/>
      <c r="CT13" s="745"/>
      <c r="CU13" s="745"/>
      <c r="CV13" s="746"/>
      <c r="CW13" s="744">
        <v>4</v>
      </c>
      <c r="CX13" s="745"/>
      <c r="CY13" s="745"/>
      <c r="CZ13" s="745"/>
      <c r="DA13" s="746"/>
      <c r="DB13" s="744" t="s">
        <v>460</v>
      </c>
      <c r="DC13" s="745"/>
      <c r="DD13" s="745"/>
      <c r="DE13" s="745"/>
      <c r="DF13" s="746"/>
      <c r="DG13" s="744" t="s">
        <v>460</v>
      </c>
      <c r="DH13" s="745"/>
      <c r="DI13" s="745"/>
      <c r="DJ13" s="745"/>
      <c r="DK13" s="746"/>
      <c r="DL13" s="744" t="s">
        <v>460</v>
      </c>
      <c r="DM13" s="745"/>
      <c r="DN13" s="745"/>
      <c r="DO13" s="745"/>
      <c r="DP13" s="746"/>
      <c r="DQ13" s="744" t="s">
        <v>460</v>
      </c>
      <c r="DR13" s="745"/>
      <c r="DS13" s="745"/>
      <c r="DT13" s="745"/>
      <c r="DU13" s="746"/>
      <c r="DV13" s="741"/>
      <c r="DW13" s="742"/>
      <c r="DX13" s="742"/>
      <c r="DY13" s="742"/>
      <c r="DZ13" s="747"/>
      <c r="EA13" s="233"/>
    </row>
    <row r="14" spans="1:131" s="234" customFormat="1" ht="26.25" customHeight="1">
      <c r="A14" s="237">
        <v>8</v>
      </c>
      <c r="B14" s="748" t="s">
        <v>559</v>
      </c>
      <c r="C14" s="749"/>
      <c r="D14" s="749"/>
      <c r="E14" s="749"/>
      <c r="F14" s="749"/>
      <c r="G14" s="749"/>
      <c r="H14" s="749"/>
      <c r="I14" s="749"/>
      <c r="J14" s="749"/>
      <c r="K14" s="749"/>
      <c r="L14" s="749"/>
      <c r="M14" s="749"/>
      <c r="N14" s="749"/>
      <c r="O14" s="749"/>
      <c r="P14" s="750"/>
      <c r="Q14" s="751">
        <v>590</v>
      </c>
      <c r="R14" s="752"/>
      <c r="S14" s="752"/>
      <c r="T14" s="752"/>
      <c r="U14" s="752"/>
      <c r="V14" s="752">
        <v>156</v>
      </c>
      <c r="W14" s="752"/>
      <c r="X14" s="752"/>
      <c r="Y14" s="752"/>
      <c r="Z14" s="752"/>
      <c r="AA14" s="752">
        <v>434</v>
      </c>
      <c r="AB14" s="752"/>
      <c r="AC14" s="752"/>
      <c r="AD14" s="752"/>
      <c r="AE14" s="753"/>
      <c r="AF14" s="754" t="s">
        <v>118</v>
      </c>
      <c r="AG14" s="755"/>
      <c r="AH14" s="755"/>
      <c r="AI14" s="755"/>
      <c r="AJ14" s="756"/>
      <c r="AK14" s="737">
        <v>2</v>
      </c>
      <c r="AL14" s="738"/>
      <c r="AM14" s="738"/>
      <c r="AN14" s="738"/>
      <c r="AO14" s="738"/>
      <c r="AP14" s="738" t="s">
        <v>460</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t="s">
        <v>536</v>
      </c>
      <c r="BS14" s="741" t="s">
        <v>537</v>
      </c>
      <c r="BT14" s="742"/>
      <c r="BU14" s="742"/>
      <c r="BV14" s="742"/>
      <c r="BW14" s="742"/>
      <c r="BX14" s="742"/>
      <c r="BY14" s="742"/>
      <c r="BZ14" s="742"/>
      <c r="CA14" s="742"/>
      <c r="CB14" s="742"/>
      <c r="CC14" s="742"/>
      <c r="CD14" s="742"/>
      <c r="CE14" s="742"/>
      <c r="CF14" s="742"/>
      <c r="CG14" s="743"/>
      <c r="CH14" s="744">
        <v>-1</v>
      </c>
      <c r="CI14" s="745"/>
      <c r="CJ14" s="745"/>
      <c r="CK14" s="745"/>
      <c r="CL14" s="746"/>
      <c r="CM14" s="744">
        <v>1152</v>
      </c>
      <c r="CN14" s="745"/>
      <c r="CO14" s="745"/>
      <c r="CP14" s="745"/>
      <c r="CQ14" s="746"/>
      <c r="CR14" s="744">
        <v>11</v>
      </c>
      <c r="CS14" s="745"/>
      <c r="CT14" s="745"/>
      <c r="CU14" s="745"/>
      <c r="CV14" s="746"/>
      <c r="CW14" s="744">
        <v>168</v>
      </c>
      <c r="CX14" s="745"/>
      <c r="CY14" s="745"/>
      <c r="CZ14" s="745"/>
      <c r="DA14" s="746"/>
      <c r="DB14" s="744">
        <v>24</v>
      </c>
      <c r="DC14" s="745"/>
      <c r="DD14" s="745"/>
      <c r="DE14" s="745"/>
      <c r="DF14" s="746"/>
      <c r="DG14" s="744" t="s">
        <v>460</v>
      </c>
      <c r="DH14" s="745"/>
      <c r="DI14" s="745"/>
      <c r="DJ14" s="745"/>
      <c r="DK14" s="746"/>
      <c r="DL14" s="744" t="s">
        <v>460</v>
      </c>
      <c r="DM14" s="745"/>
      <c r="DN14" s="745"/>
      <c r="DO14" s="745"/>
      <c r="DP14" s="746"/>
      <c r="DQ14" s="744" t="s">
        <v>460</v>
      </c>
      <c r="DR14" s="745"/>
      <c r="DS14" s="745"/>
      <c r="DT14" s="745"/>
      <c r="DU14" s="746"/>
      <c r="DV14" s="741"/>
      <c r="DW14" s="742"/>
      <c r="DX14" s="742"/>
      <c r="DY14" s="742"/>
      <c r="DZ14" s="747"/>
      <c r="EA14" s="233"/>
    </row>
    <row r="15" spans="1:131" s="234" customFormat="1" ht="26.25" customHeight="1">
      <c r="A15" s="237">
        <v>9</v>
      </c>
      <c r="B15" s="748" t="s">
        <v>560</v>
      </c>
      <c r="C15" s="749"/>
      <c r="D15" s="749"/>
      <c r="E15" s="749"/>
      <c r="F15" s="749"/>
      <c r="G15" s="749"/>
      <c r="H15" s="749"/>
      <c r="I15" s="749"/>
      <c r="J15" s="749"/>
      <c r="K15" s="749"/>
      <c r="L15" s="749"/>
      <c r="M15" s="749"/>
      <c r="N15" s="749"/>
      <c r="O15" s="749"/>
      <c r="P15" s="750"/>
      <c r="Q15" s="751">
        <v>253</v>
      </c>
      <c r="R15" s="752"/>
      <c r="S15" s="752"/>
      <c r="T15" s="752"/>
      <c r="U15" s="752"/>
      <c r="V15" s="752">
        <v>0</v>
      </c>
      <c r="W15" s="752"/>
      <c r="X15" s="752"/>
      <c r="Y15" s="752"/>
      <c r="Z15" s="752"/>
      <c r="AA15" s="752">
        <v>253</v>
      </c>
      <c r="AB15" s="752"/>
      <c r="AC15" s="752"/>
      <c r="AD15" s="752"/>
      <c r="AE15" s="753"/>
      <c r="AF15" s="754" t="s">
        <v>118</v>
      </c>
      <c r="AG15" s="755"/>
      <c r="AH15" s="755"/>
      <c r="AI15" s="755"/>
      <c r="AJ15" s="756"/>
      <c r="AK15" s="737" t="s">
        <v>460</v>
      </c>
      <c r="AL15" s="738"/>
      <c r="AM15" s="738"/>
      <c r="AN15" s="738"/>
      <c r="AO15" s="738"/>
      <c r="AP15" s="738" t="s">
        <v>460</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538</v>
      </c>
      <c r="BT15" s="742"/>
      <c r="BU15" s="742"/>
      <c r="BV15" s="742"/>
      <c r="BW15" s="742"/>
      <c r="BX15" s="742"/>
      <c r="BY15" s="742"/>
      <c r="BZ15" s="742"/>
      <c r="CA15" s="742"/>
      <c r="CB15" s="742"/>
      <c r="CC15" s="742"/>
      <c r="CD15" s="742"/>
      <c r="CE15" s="742"/>
      <c r="CF15" s="742"/>
      <c r="CG15" s="743"/>
      <c r="CH15" s="744">
        <v>-4</v>
      </c>
      <c r="CI15" s="745"/>
      <c r="CJ15" s="745"/>
      <c r="CK15" s="745"/>
      <c r="CL15" s="746"/>
      <c r="CM15" s="744">
        <v>1102</v>
      </c>
      <c r="CN15" s="745"/>
      <c r="CO15" s="745"/>
      <c r="CP15" s="745"/>
      <c r="CQ15" s="746"/>
      <c r="CR15" s="744">
        <v>400</v>
      </c>
      <c r="CS15" s="745"/>
      <c r="CT15" s="745"/>
      <c r="CU15" s="745"/>
      <c r="CV15" s="746"/>
      <c r="CW15" s="744">
        <v>3</v>
      </c>
      <c r="CX15" s="745"/>
      <c r="CY15" s="745"/>
      <c r="CZ15" s="745"/>
      <c r="DA15" s="746"/>
      <c r="DB15" s="744" t="s">
        <v>460</v>
      </c>
      <c r="DC15" s="745"/>
      <c r="DD15" s="745"/>
      <c r="DE15" s="745"/>
      <c r="DF15" s="746"/>
      <c r="DG15" s="744" t="s">
        <v>460</v>
      </c>
      <c r="DH15" s="745"/>
      <c r="DI15" s="745"/>
      <c r="DJ15" s="745"/>
      <c r="DK15" s="746"/>
      <c r="DL15" s="744" t="s">
        <v>460</v>
      </c>
      <c r="DM15" s="745"/>
      <c r="DN15" s="745"/>
      <c r="DO15" s="745"/>
      <c r="DP15" s="746"/>
      <c r="DQ15" s="744" t="s">
        <v>460</v>
      </c>
      <c r="DR15" s="745"/>
      <c r="DS15" s="745"/>
      <c r="DT15" s="745"/>
      <c r="DU15" s="746"/>
      <c r="DV15" s="741"/>
      <c r="DW15" s="742"/>
      <c r="DX15" s="742"/>
      <c r="DY15" s="742"/>
      <c r="DZ15" s="747"/>
      <c r="EA15" s="233"/>
    </row>
    <row r="16" spans="1:131" s="234" customFormat="1" ht="26.25" customHeight="1">
      <c r="A16" s="237">
        <v>10</v>
      </c>
      <c r="B16" s="748" t="s">
        <v>561</v>
      </c>
      <c r="C16" s="749"/>
      <c r="D16" s="749"/>
      <c r="E16" s="749"/>
      <c r="F16" s="749"/>
      <c r="G16" s="749"/>
      <c r="H16" s="749"/>
      <c r="I16" s="749"/>
      <c r="J16" s="749"/>
      <c r="K16" s="749"/>
      <c r="L16" s="749"/>
      <c r="M16" s="749"/>
      <c r="N16" s="749"/>
      <c r="O16" s="749"/>
      <c r="P16" s="750"/>
      <c r="Q16" s="751">
        <v>5553</v>
      </c>
      <c r="R16" s="752"/>
      <c r="S16" s="752"/>
      <c r="T16" s="752"/>
      <c r="U16" s="752"/>
      <c r="V16" s="752">
        <v>1632</v>
      </c>
      <c r="W16" s="752"/>
      <c r="X16" s="752"/>
      <c r="Y16" s="752"/>
      <c r="Z16" s="752"/>
      <c r="AA16" s="752">
        <v>3921</v>
      </c>
      <c r="AB16" s="752"/>
      <c r="AC16" s="752"/>
      <c r="AD16" s="752"/>
      <c r="AE16" s="753"/>
      <c r="AF16" s="754" t="s">
        <v>118</v>
      </c>
      <c r="AG16" s="755"/>
      <c r="AH16" s="755"/>
      <c r="AI16" s="755"/>
      <c r="AJ16" s="756"/>
      <c r="AK16" s="737" t="s">
        <v>460</v>
      </c>
      <c r="AL16" s="738"/>
      <c r="AM16" s="738"/>
      <c r="AN16" s="738"/>
      <c r="AO16" s="738"/>
      <c r="AP16" s="738">
        <v>1862</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539</v>
      </c>
      <c r="BT16" s="742"/>
      <c r="BU16" s="742"/>
      <c r="BV16" s="742"/>
      <c r="BW16" s="742"/>
      <c r="BX16" s="742"/>
      <c r="BY16" s="742"/>
      <c r="BZ16" s="742"/>
      <c r="CA16" s="742"/>
      <c r="CB16" s="742"/>
      <c r="CC16" s="742"/>
      <c r="CD16" s="742"/>
      <c r="CE16" s="742"/>
      <c r="CF16" s="742"/>
      <c r="CG16" s="743"/>
      <c r="CH16" s="744">
        <v>4</v>
      </c>
      <c r="CI16" s="745"/>
      <c r="CJ16" s="745"/>
      <c r="CK16" s="745"/>
      <c r="CL16" s="746"/>
      <c r="CM16" s="744">
        <v>457</v>
      </c>
      <c r="CN16" s="745"/>
      <c r="CO16" s="745"/>
      <c r="CP16" s="745"/>
      <c r="CQ16" s="746"/>
      <c r="CR16" s="744">
        <v>45</v>
      </c>
      <c r="CS16" s="745"/>
      <c r="CT16" s="745"/>
      <c r="CU16" s="745"/>
      <c r="CV16" s="746"/>
      <c r="CW16" s="744" t="s">
        <v>460</v>
      </c>
      <c r="CX16" s="745"/>
      <c r="CY16" s="745"/>
      <c r="CZ16" s="745"/>
      <c r="DA16" s="746"/>
      <c r="DB16" s="744" t="s">
        <v>460</v>
      </c>
      <c r="DC16" s="745"/>
      <c r="DD16" s="745"/>
      <c r="DE16" s="745"/>
      <c r="DF16" s="746"/>
      <c r="DG16" s="744" t="s">
        <v>460</v>
      </c>
      <c r="DH16" s="745"/>
      <c r="DI16" s="745"/>
      <c r="DJ16" s="745"/>
      <c r="DK16" s="746"/>
      <c r="DL16" s="744" t="s">
        <v>460</v>
      </c>
      <c r="DM16" s="745"/>
      <c r="DN16" s="745"/>
      <c r="DO16" s="745"/>
      <c r="DP16" s="746"/>
      <c r="DQ16" s="744" t="s">
        <v>460</v>
      </c>
      <c r="DR16" s="745"/>
      <c r="DS16" s="745"/>
      <c r="DT16" s="745"/>
      <c r="DU16" s="746"/>
      <c r="DV16" s="741"/>
      <c r="DW16" s="742"/>
      <c r="DX16" s="742"/>
      <c r="DY16" s="742"/>
      <c r="DZ16" s="747"/>
      <c r="EA16" s="233"/>
    </row>
    <row r="17" spans="1:131" s="234" customFormat="1" ht="26.25" customHeight="1">
      <c r="A17" s="237">
        <v>11</v>
      </c>
      <c r="B17" s="748" t="s">
        <v>562</v>
      </c>
      <c r="C17" s="749"/>
      <c r="D17" s="749"/>
      <c r="E17" s="749"/>
      <c r="F17" s="749"/>
      <c r="G17" s="749"/>
      <c r="H17" s="749"/>
      <c r="I17" s="749"/>
      <c r="J17" s="749"/>
      <c r="K17" s="749"/>
      <c r="L17" s="749"/>
      <c r="M17" s="749"/>
      <c r="N17" s="749"/>
      <c r="O17" s="749"/>
      <c r="P17" s="750"/>
      <c r="Q17" s="751">
        <v>306</v>
      </c>
      <c r="R17" s="752"/>
      <c r="S17" s="752"/>
      <c r="T17" s="752"/>
      <c r="U17" s="752"/>
      <c r="V17" s="752">
        <v>306</v>
      </c>
      <c r="W17" s="752"/>
      <c r="X17" s="752"/>
      <c r="Y17" s="752"/>
      <c r="Z17" s="752"/>
      <c r="AA17" s="752">
        <v>0</v>
      </c>
      <c r="AB17" s="752"/>
      <c r="AC17" s="752"/>
      <c r="AD17" s="752"/>
      <c r="AE17" s="753"/>
      <c r="AF17" s="754" t="s">
        <v>118</v>
      </c>
      <c r="AG17" s="755"/>
      <c r="AH17" s="755"/>
      <c r="AI17" s="755"/>
      <c r="AJ17" s="756"/>
      <c r="AK17" s="737" t="s">
        <v>460</v>
      </c>
      <c r="AL17" s="738"/>
      <c r="AM17" s="738"/>
      <c r="AN17" s="738"/>
      <c r="AO17" s="738"/>
      <c r="AP17" s="738" t="s">
        <v>460</v>
      </c>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540</v>
      </c>
      <c r="BT17" s="742"/>
      <c r="BU17" s="742"/>
      <c r="BV17" s="742"/>
      <c r="BW17" s="742"/>
      <c r="BX17" s="742"/>
      <c r="BY17" s="742"/>
      <c r="BZ17" s="742"/>
      <c r="CA17" s="742"/>
      <c r="CB17" s="742"/>
      <c r="CC17" s="742"/>
      <c r="CD17" s="742"/>
      <c r="CE17" s="742"/>
      <c r="CF17" s="742"/>
      <c r="CG17" s="743"/>
      <c r="CH17" s="744">
        <v>-31</v>
      </c>
      <c r="CI17" s="745"/>
      <c r="CJ17" s="745"/>
      <c r="CK17" s="745"/>
      <c r="CL17" s="746"/>
      <c r="CM17" s="744">
        <v>2952</v>
      </c>
      <c r="CN17" s="745"/>
      <c r="CO17" s="745"/>
      <c r="CP17" s="745"/>
      <c r="CQ17" s="746"/>
      <c r="CR17" s="744">
        <v>785</v>
      </c>
      <c r="CS17" s="745"/>
      <c r="CT17" s="745"/>
      <c r="CU17" s="745"/>
      <c r="CV17" s="746"/>
      <c r="CW17" s="744" t="s">
        <v>460</v>
      </c>
      <c r="CX17" s="745"/>
      <c r="CY17" s="745"/>
      <c r="CZ17" s="745"/>
      <c r="DA17" s="746"/>
      <c r="DB17" s="744" t="s">
        <v>460</v>
      </c>
      <c r="DC17" s="745"/>
      <c r="DD17" s="745"/>
      <c r="DE17" s="745"/>
      <c r="DF17" s="746"/>
      <c r="DG17" s="744" t="s">
        <v>460</v>
      </c>
      <c r="DH17" s="745"/>
      <c r="DI17" s="745"/>
      <c r="DJ17" s="745"/>
      <c r="DK17" s="746"/>
      <c r="DL17" s="744" t="s">
        <v>460</v>
      </c>
      <c r="DM17" s="745"/>
      <c r="DN17" s="745"/>
      <c r="DO17" s="745"/>
      <c r="DP17" s="746"/>
      <c r="DQ17" s="744" t="s">
        <v>460</v>
      </c>
      <c r="DR17" s="745"/>
      <c r="DS17" s="745"/>
      <c r="DT17" s="745"/>
      <c r="DU17" s="746"/>
      <c r="DV17" s="741"/>
      <c r="DW17" s="742"/>
      <c r="DX17" s="742"/>
      <c r="DY17" s="742"/>
      <c r="DZ17" s="747"/>
      <c r="EA17" s="233"/>
    </row>
    <row r="18" spans="1:131" s="234" customFormat="1" ht="26.25" customHeight="1">
      <c r="A18" s="237">
        <v>12</v>
      </c>
      <c r="B18" s="748" t="s">
        <v>563</v>
      </c>
      <c r="C18" s="749"/>
      <c r="D18" s="749"/>
      <c r="E18" s="749"/>
      <c r="F18" s="749"/>
      <c r="G18" s="749"/>
      <c r="H18" s="749"/>
      <c r="I18" s="749"/>
      <c r="J18" s="749"/>
      <c r="K18" s="749"/>
      <c r="L18" s="749"/>
      <c r="M18" s="749"/>
      <c r="N18" s="749"/>
      <c r="O18" s="749"/>
      <c r="P18" s="750"/>
      <c r="Q18" s="751">
        <v>13</v>
      </c>
      <c r="R18" s="752"/>
      <c r="S18" s="752"/>
      <c r="T18" s="752"/>
      <c r="U18" s="752"/>
      <c r="V18" s="752">
        <v>12</v>
      </c>
      <c r="W18" s="752"/>
      <c r="X18" s="752"/>
      <c r="Y18" s="752"/>
      <c r="Z18" s="752"/>
      <c r="AA18" s="752">
        <v>1</v>
      </c>
      <c r="AB18" s="752"/>
      <c r="AC18" s="752"/>
      <c r="AD18" s="752"/>
      <c r="AE18" s="753"/>
      <c r="AF18" s="754">
        <v>1</v>
      </c>
      <c r="AG18" s="755"/>
      <c r="AH18" s="755"/>
      <c r="AI18" s="755"/>
      <c r="AJ18" s="756"/>
      <c r="AK18" s="737" t="s">
        <v>460</v>
      </c>
      <c r="AL18" s="738"/>
      <c r="AM18" s="738"/>
      <c r="AN18" s="738"/>
      <c r="AO18" s="738"/>
      <c r="AP18" s="738" t="s">
        <v>460</v>
      </c>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541</v>
      </c>
      <c r="BT18" s="742"/>
      <c r="BU18" s="742"/>
      <c r="BV18" s="742"/>
      <c r="BW18" s="742"/>
      <c r="BX18" s="742"/>
      <c r="BY18" s="742"/>
      <c r="BZ18" s="742"/>
      <c r="CA18" s="742"/>
      <c r="CB18" s="742"/>
      <c r="CC18" s="742"/>
      <c r="CD18" s="742"/>
      <c r="CE18" s="742"/>
      <c r="CF18" s="742"/>
      <c r="CG18" s="743"/>
      <c r="CH18" s="744">
        <v>0</v>
      </c>
      <c r="CI18" s="745"/>
      <c r="CJ18" s="745"/>
      <c r="CK18" s="745"/>
      <c r="CL18" s="746"/>
      <c r="CM18" s="744">
        <v>83</v>
      </c>
      <c r="CN18" s="745"/>
      <c r="CO18" s="745"/>
      <c r="CP18" s="745"/>
      <c r="CQ18" s="746"/>
      <c r="CR18" s="744">
        <v>10</v>
      </c>
      <c r="CS18" s="745"/>
      <c r="CT18" s="745"/>
      <c r="CU18" s="745"/>
      <c r="CV18" s="746"/>
      <c r="CW18" s="744" t="s">
        <v>460</v>
      </c>
      <c r="CX18" s="745"/>
      <c r="CY18" s="745"/>
      <c r="CZ18" s="745"/>
      <c r="DA18" s="746"/>
      <c r="DB18" s="744" t="s">
        <v>460</v>
      </c>
      <c r="DC18" s="745"/>
      <c r="DD18" s="745"/>
      <c r="DE18" s="745"/>
      <c r="DF18" s="746"/>
      <c r="DG18" s="744" t="s">
        <v>460</v>
      </c>
      <c r="DH18" s="745"/>
      <c r="DI18" s="745"/>
      <c r="DJ18" s="745"/>
      <c r="DK18" s="746"/>
      <c r="DL18" s="744" t="s">
        <v>460</v>
      </c>
      <c r="DM18" s="745"/>
      <c r="DN18" s="745"/>
      <c r="DO18" s="745"/>
      <c r="DP18" s="746"/>
      <c r="DQ18" s="744" t="s">
        <v>460</v>
      </c>
      <c r="DR18" s="745"/>
      <c r="DS18" s="745"/>
      <c r="DT18" s="745"/>
      <c r="DU18" s="746"/>
      <c r="DV18" s="741"/>
      <c r="DW18" s="742"/>
      <c r="DX18" s="742"/>
      <c r="DY18" s="742"/>
      <c r="DZ18" s="747"/>
      <c r="EA18" s="233"/>
    </row>
    <row r="19" spans="1:131" s="234" customFormat="1" ht="26.25" customHeight="1">
      <c r="A19" s="237">
        <v>13</v>
      </c>
      <c r="B19" s="748" t="s">
        <v>564</v>
      </c>
      <c r="C19" s="749"/>
      <c r="D19" s="749"/>
      <c r="E19" s="749"/>
      <c r="F19" s="749"/>
      <c r="G19" s="749"/>
      <c r="H19" s="749"/>
      <c r="I19" s="749"/>
      <c r="J19" s="749"/>
      <c r="K19" s="749"/>
      <c r="L19" s="749"/>
      <c r="M19" s="749"/>
      <c r="N19" s="749"/>
      <c r="O19" s="749"/>
      <c r="P19" s="750"/>
      <c r="Q19" s="751">
        <v>3353</v>
      </c>
      <c r="R19" s="752"/>
      <c r="S19" s="752"/>
      <c r="T19" s="752"/>
      <c r="U19" s="752"/>
      <c r="V19" s="752">
        <v>87</v>
      </c>
      <c r="W19" s="752"/>
      <c r="X19" s="752"/>
      <c r="Y19" s="752"/>
      <c r="Z19" s="752"/>
      <c r="AA19" s="752">
        <v>3266</v>
      </c>
      <c r="AB19" s="752"/>
      <c r="AC19" s="752"/>
      <c r="AD19" s="752"/>
      <c r="AE19" s="753"/>
      <c r="AF19" s="754" t="s">
        <v>118</v>
      </c>
      <c r="AG19" s="755"/>
      <c r="AH19" s="755"/>
      <c r="AI19" s="755"/>
      <c r="AJ19" s="756"/>
      <c r="AK19" s="737" t="s">
        <v>460</v>
      </c>
      <c r="AL19" s="738"/>
      <c r="AM19" s="738"/>
      <c r="AN19" s="738"/>
      <c r="AO19" s="738"/>
      <c r="AP19" s="738" t="s">
        <v>460</v>
      </c>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542</v>
      </c>
      <c r="BT19" s="742"/>
      <c r="BU19" s="742"/>
      <c r="BV19" s="742"/>
      <c r="BW19" s="742"/>
      <c r="BX19" s="742"/>
      <c r="BY19" s="742"/>
      <c r="BZ19" s="742"/>
      <c r="CA19" s="742"/>
      <c r="CB19" s="742"/>
      <c r="CC19" s="742"/>
      <c r="CD19" s="742"/>
      <c r="CE19" s="742"/>
      <c r="CF19" s="742"/>
      <c r="CG19" s="743"/>
      <c r="CH19" s="744">
        <v>7</v>
      </c>
      <c r="CI19" s="745"/>
      <c r="CJ19" s="745"/>
      <c r="CK19" s="745"/>
      <c r="CL19" s="746"/>
      <c r="CM19" s="744">
        <v>234</v>
      </c>
      <c r="CN19" s="745"/>
      <c r="CO19" s="745"/>
      <c r="CP19" s="745"/>
      <c r="CQ19" s="746"/>
      <c r="CR19" s="744">
        <v>5</v>
      </c>
      <c r="CS19" s="745"/>
      <c r="CT19" s="745"/>
      <c r="CU19" s="745"/>
      <c r="CV19" s="746"/>
      <c r="CW19" s="744" t="s">
        <v>460</v>
      </c>
      <c r="CX19" s="745"/>
      <c r="CY19" s="745"/>
      <c r="CZ19" s="745"/>
      <c r="DA19" s="746"/>
      <c r="DB19" s="744" t="s">
        <v>460</v>
      </c>
      <c r="DC19" s="745"/>
      <c r="DD19" s="745"/>
      <c r="DE19" s="745"/>
      <c r="DF19" s="746"/>
      <c r="DG19" s="744" t="s">
        <v>460</v>
      </c>
      <c r="DH19" s="745"/>
      <c r="DI19" s="745"/>
      <c r="DJ19" s="745"/>
      <c r="DK19" s="746"/>
      <c r="DL19" s="744" t="s">
        <v>460</v>
      </c>
      <c r="DM19" s="745"/>
      <c r="DN19" s="745"/>
      <c r="DO19" s="745"/>
      <c r="DP19" s="746"/>
      <c r="DQ19" s="744" t="s">
        <v>460</v>
      </c>
      <c r="DR19" s="745"/>
      <c r="DS19" s="745"/>
      <c r="DT19" s="745"/>
      <c r="DU19" s="746"/>
      <c r="DV19" s="741"/>
      <c r="DW19" s="742"/>
      <c r="DX19" s="742"/>
      <c r="DY19" s="742"/>
      <c r="DZ19" s="747"/>
      <c r="EA19" s="233"/>
    </row>
    <row r="20" spans="1:131" s="234" customFormat="1" ht="26.25" customHeight="1">
      <c r="A20" s="237">
        <v>14</v>
      </c>
      <c r="B20" s="748" t="s">
        <v>565</v>
      </c>
      <c r="C20" s="749"/>
      <c r="D20" s="749"/>
      <c r="E20" s="749"/>
      <c r="F20" s="749"/>
      <c r="G20" s="749"/>
      <c r="H20" s="749"/>
      <c r="I20" s="749"/>
      <c r="J20" s="749"/>
      <c r="K20" s="749"/>
      <c r="L20" s="749"/>
      <c r="M20" s="749"/>
      <c r="N20" s="749"/>
      <c r="O20" s="749"/>
      <c r="P20" s="750"/>
      <c r="Q20" s="751">
        <v>108118</v>
      </c>
      <c r="R20" s="752"/>
      <c r="S20" s="752"/>
      <c r="T20" s="752"/>
      <c r="U20" s="752"/>
      <c r="V20" s="752">
        <v>108118</v>
      </c>
      <c r="W20" s="752"/>
      <c r="X20" s="752"/>
      <c r="Y20" s="752"/>
      <c r="Z20" s="752"/>
      <c r="AA20" s="752">
        <v>0</v>
      </c>
      <c r="AB20" s="752"/>
      <c r="AC20" s="752"/>
      <c r="AD20" s="752"/>
      <c r="AE20" s="753"/>
      <c r="AF20" s="754" t="s">
        <v>118</v>
      </c>
      <c r="AG20" s="755"/>
      <c r="AH20" s="755"/>
      <c r="AI20" s="755"/>
      <c r="AJ20" s="756"/>
      <c r="AK20" s="737">
        <v>78964</v>
      </c>
      <c r="AL20" s="738"/>
      <c r="AM20" s="738"/>
      <c r="AN20" s="738"/>
      <c r="AO20" s="738"/>
      <c r="AP20" s="738" t="s">
        <v>460</v>
      </c>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543</v>
      </c>
      <c r="BT20" s="742"/>
      <c r="BU20" s="742"/>
      <c r="BV20" s="742"/>
      <c r="BW20" s="742"/>
      <c r="BX20" s="742"/>
      <c r="BY20" s="742"/>
      <c r="BZ20" s="742"/>
      <c r="CA20" s="742"/>
      <c r="CB20" s="742"/>
      <c r="CC20" s="742"/>
      <c r="CD20" s="742"/>
      <c r="CE20" s="742"/>
      <c r="CF20" s="742"/>
      <c r="CG20" s="743"/>
      <c r="CH20" s="744">
        <v>-2</v>
      </c>
      <c r="CI20" s="745"/>
      <c r="CJ20" s="745"/>
      <c r="CK20" s="745"/>
      <c r="CL20" s="746"/>
      <c r="CM20" s="744">
        <v>668</v>
      </c>
      <c r="CN20" s="745"/>
      <c r="CO20" s="745"/>
      <c r="CP20" s="745"/>
      <c r="CQ20" s="746"/>
      <c r="CR20" s="744">
        <v>300</v>
      </c>
      <c r="CS20" s="745"/>
      <c r="CT20" s="745"/>
      <c r="CU20" s="745"/>
      <c r="CV20" s="746"/>
      <c r="CW20" s="744" t="s">
        <v>460</v>
      </c>
      <c r="CX20" s="745"/>
      <c r="CY20" s="745"/>
      <c r="CZ20" s="745"/>
      <c r="DA20" s="746"/>
      <c r="DB20" s="744" t="s">
        <v>460</v>
      </c>
      <c r="DC20" s="745"/>
      <c r="DD20" s="745"/>
      <c r="DE20" s="745"/>
      <c r="DF20" s="746"/>
      <c r="DG20" s="744" t="s">
        <v>460</v>
      </c>
      <c r="DH20" s="745"/>
      <c r="DI20" s="745"/>
      <c r="DJ20" s="745"/>
      <c r="DK20" s="746"/>
      <c r="DL20" s="744" t="s">
        <v>460</v>
      </c>
      <c r="DM20" s="745"/>
      <c r="DN20" s="745"/>
      <c r="DO20" s="745"/>
      <c r="DP20" s="746"/>
      <c r="DQ20" s="744" t="s">
        <v>460</v>
      </c>
      <c r="DR20" s="745"/>
      <c r="DS20" s="745"/>
      <c r="DT20" s="745"/>
      <c r="DU20" s="746"/>
      <c r="DV20" s="741"/>
      <c r="DW20" s="742"/>
      <c r="DX20" s="742"/>
      <c r="DY20" s="742"/>
      <c r="DZ20" s="747"/>
      <c r="EA20" s="233"/>
    </row>
    <row r="21" spans="1:131" s="234" customFormat="1" ht="26.25" customHeight="1" thickBot="1">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544</v>
      </c>
      <c r="BT21" s="742"/>
      <c r="BU21" s="742"/>
      <c r="BV21" s="742"/>
      <c r="BW21" s="742"/>
      <c r="BX21" s="742"/>
      <c r="BY21" s="742"/>
      <c r="BZ21" s="742"/>
      <c r="CA21" s="742"/>
      <c r="CB21" s="742"/>
      <c r="CC21" s="742"/>
      <c r="CD21" s="742"/>
      <c r="CE21" s="742"/>
      <c r="CF21" s="742"/>
      <c r="CG21" s="743"/>
      <c r="CH21" s="744">
        <v>442</v>
      </c>
      <c r="CI21" s="745"/>
      <c r="CJ21" s="745"/>
      <c r="CK21" s="745"/>
      <c r="CL21" s="746"/>
      <c r="CM21" s="744">
        <v>5312</v>
      </c>
      <c r="CN21" s="745"/>
      <c r="CO21" s="745"/>
      <c r="CP21" s="745"/>
      <c r="CQ21" s="746"/>
      <c r="CR21" s="744">
        <v>300</v>
      </c>
      <c r="CS21" s="745"/>
      <c r="CT21" s="745"/>
      <c r="CU21" s="745"/>
      <c r="CV21" s="746"/>
      <c r="CW21" s="744" t="s">
        <v>460</v>
      </c>
      <c r="CX21" s="745"/>
      <c r="CY21" s="745"/>
      <c r="CZ21" s="745"/>
      <c r="DA21" s="746"/>
      <c r="DB21" s="744" t="s">
        <v>460</v>
      </c>
      <c r="DC21" s="745"/>
      <c r="DD21" s="745"/>
      <c r="DE21" s="745"/>
      <c r="DF21" s="746"/>
      <c r="DG21" s="744" t="s">
        <v>460</v>
      </c>
      <c r="DH21" s="745"/>
      <c r="DI21" s="745"/>
      <c r="DJ21" s="745"/>
      <c r="DK21" s="746"/>
      <c r="DL21" s="744" t="s">
        <v>460</v>
      </c>
      <c r="DM21" s="745"/>
      <c r="DN21" s="745"/>
      <c r="DO21" s="745"/>
      <c r="DP21" s="746"/>
      <c r="DQ21" s="744" t="s">
        <v>460</v>
      </c>
      <c r="DR21" s="745"/>
      <c r="DS21" s="745"/>
      <c r="DT21" s="745"/>
      <c r="DU21" s="746"/>
      <c r="DV21" s="741"/>
      <c r="DW21" s="742"/>
      <c r="DX21" s="742"/>
      <c r="DY21" s="742"/>
      <c r="DZ21" s="747"/>
      <c r="EA21" s="233"/>
    </row>
    <row r="22" spans="1:131" s="234" customFormat="1" ht="26.25" customHeight="1">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354</v>
      </c>
      <c r="BA22" s="780"/>
      <c r="BB22" s="780"/>
      <c r="BC22" s="780"/>
      <c r="BD22" s="781"/>
      <c r="BE22" s="232"/>
      <c r="BF22" s="232"/>
      <c r="BG22" s="232"/>
      <c r="BH22" s="232"/>
      <c r="BI22" s="232"/>
      <c r="BJ22" s="232"/>
      <c r="BK22" s="232"/>
      <c r="BL22" s="232"/>
      <c r="BM22" s="232"/>
      <c r="BN22" s="232"/>
      <c r="BO22" s="232"/>
      <c r="BP22" s="232"/>
      <c r="BQ22" s="237">
        <v>16</v>
      </c>
      <c r="BR22" s="238"/>
      <c r="BS22" s="741" t="s">
        <v>545</v>
      </c>
      <c r="BT22" s="742"/>
      <c r="BU22" s="742"/>
      <c r="BV22" s="742"/>
      <c r="BW22" s="742"/>
      <c r="BX22" s="742"/>
      <c r="BY22" s="742"/>
      <c r="BZ22" s="742"/>
      <c r="CA22" s="742"/>
      <c r="CB22" s="742"/>
      <c r="CC22" s="742"/>
      <c r="CD22" s="742"/>
      <c r="CE22" s="742"/>
      <c r="CF22" s="742"/>
      <c r="CG22" s="743"/>
      <c r="CH22" s="744">
        <v>79</v>
      </c>
      <c r="CI22" s="745"/>
      <c r="CJ22" s="745"/>
      <c r="CK22" s="745"/>
      <c r="CL22" s="746"/>
      <c r="CM22" s="744">
        <v>3762</v>
      </c>
      <c r="CN22" s="745"/>
      <c r="CO22" s="745"/>
      <c r="CP22" s="745"/>
      <c r="CQ22" s="746"/>
      <c r="CR22" s="744">
        <v>936</v>
      </c>
      <c r="CS22" s="745"/>
      <c r="CT22" s="745"/>
      <c r="CU22" s="745"/>
      <c r="CV22" s="746"/>
      <c r="CW22" s="744" t="s">
        <v>460</v>
      </c>
      <c r="CX22" s="745"/>
      <c r="CY22" s="745"/>
      <c r="CZ22" s="745"/>
      <c r="DA22" s="746"/>
      <c r="DB22" s="744" t="s">
        <v>460</v>
      </c>
      <c r="DC22" s="745"/>
      <c r="DD22" s="745"/>
      <c r="DE22" s="745"/>
      <c r="DF22" s="746"/>
      <c r="DG22" s="744" t="s">
        <v>460</v>
      </c>
      <c r="DH22" s="745"/>
      <c r="DI22" s="745"/>
      <c r="DJ22" s="745"/>
      <c r="DK22" s="746"/>
      <c r="DL22" s="744" t="s">
        <v>460</v>
      </c>
      <c r="DM22" s="745"/>
      <c r="DN22" s="745"/>
      <c r="DO22" s="745"/>
      <c r="DP22" s="746"/>
      <c r="DQ22" s="744" t="s">
        <v>460</v>
      </c>
      <c r="DR22" s="745"/>
      <c r="DS22" s="745"/>
      <c r="DT22" s="745"/>
      <c r="DU22" s="746"/>
      <c r="DV22" s="741"/>
      <c r="DW22" s="742"/>
      <c r="DX22" s="742"/>
      <c r="DY22" s="742"/>
      <c r="DZ22" s="747"/>
      <c r="EA22" s="233"/>
    </row>
    <row r="23" spans="1:131" s="234" customFormat="1" ht="26.25" customHeight="1" thickBot="1">
      <c r="A23" s="239" t="s">
        <v>355</v>
      </c>
      <c r="B23" s="757" t="s">
        <v>356</v>
      </c>
      <c r="C23" s="758"/>
      <c r="D23" s="758"/>
      <c r="E23" s="758"/>
      <c r="F23" s="758"/>
      <c r="G23" s="758"/>
      <c r="H23" s="758"/>
      <c r="I23" s="758"/>
      <c r="J23" s="758"/>
      <c r="K23" s="758"/>
      <c r="L23" s="758"/>
      <c r="M23" s="758"/>
      <c r="N23" s="758"/>
      <c r="O23" s="758"/>
      <c r="P23" s="759"/>
      <c r="Q23" s="760">
        <v>914716</v>
      </c>
      <c r="R23" s="761"/>
      <c r="S23" s="761"/>
      <c r="T23" s="761"/>
      <c r="U23" s="761"/>
      <c r="V23" s="761">
        <v>890071</v>
      </c>
      <c r="W23" s="761"/>
      <c r="X23" s="761"/>
      <c r="Y23" s="761"/>
      <c r="Z23" s="761"/>
      <c r="AA23" s="761">
        <v>24645</v>
      </c>
      <c r="AB23" s="761"/>
      <c r="AC23" s="761"/>
      <c r="AD23" s="761"/>
      <c r="AE23" s="762"/>
      <c r="AF23" s="763">
        <v>5247</v>
      </c>
      <c r="AG23" s="761"/>
      <c r="AH23" s="761"/>
      <c r="AI23" s="761"/>
      <c r="AJ23" s="764"/>
      <c r="AK23" s="765"/>
      <c r="AL23" s="766"/>
      <c r="AM23" s="766"/>
      <c r="AN23" s="766"/>
      <c r="AO23" s="766"/>
      <c r="AP23" s="761">
        <v>972071</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546</v>
      </c>
      <c r="BT23" s="742"/>
      <c r="BU23" s="742"/>
      <c r="BV23" s="742"/>
      <c r="BW23" s="742"/>
      <c r="BX23" s="742"/>
      <c r="BY23" s="742"/>
      <c r="BZ23" s="742"/>
      <c r="CA23" s="742"/>
      <c r="CB23" s="742"/>
      <c r="CC23" s="742"/>
      <c r="CD23" s="742"/>
      <c r="CE23" s="742"/>
      <c r="CF23" s="742"/>
      <c r="CG23" s="743"/>
      <c r="CH23" s="744">
        <v>0</v>
      </c>
      <c r="CI23" s="745"/>
      <c r="CJ23" s="745"/>
      <c r="CK23" s="745"/>
      <c r="CL23" s="746"/>
      <c r="CM23" s="744">
        <v>614</v>
      </c>
      <c r="CN23" s="745"/>
      <c r="CO23" s="745"/>
      <c r="CP23" s="745"/>
      <c r="CQ23" s="746"/>
      <c r="CR23" s="744">
        <v>256</v>
      </c>
      <c r="CS23" s="745"/>
      <c r="CT23" s="745"/>
      <c r="CU23" s="745"/>
      <c r="CV23" s="746"/>
      <c r="CW23" s="744" t="s">
        <v>460</v>
      </c>
      <c r="CX23" s="745"/>
      <c r="CY23" s="745"/>
      <c r="CZ23" s="745"/>
      <c r="DA23" s="746"/>
      <c r="DB23" s="744" t="s">
        <v>460</v>
      </c>
      <c r="DC23" s="745"/>
      <c r="DD23" s="745"/>
      <c r="DE23" s="745"/>
      <c r="DF23" s="746"/>
      <c r="DG23" s="744" t="s">
        <v>460</v>
      </c>
      <c r="DH23" s="745"/>
      <c r="DI23" s="745"/>
      <c r="DJ23" s="745"/>
      <c r="DK23" s="746"/>
      <c r="DL23" s="744" t="s">
        <v>460</v>
      </c>
      <c r="DM23" s="745"/>
      <c r="DN23" s="745"/>
      <c r="DO23" s="745"/>
      <c r="DP23" s="746"/>
      <c r="DQ23" s="744" t="s">
        <v>460</v>
      </c>
      <c r="DR23" s="745"/>
      <c r="DS23" s="745"/>
      <c r="DT23" s="745"/>
      <c r="DU23" s="746"/>
      <c r="DV23" s="741"/>
      <c r="DW23" s="742"/>
      <c r="DX23" s="742"/>
      <c r="DY23" s="742"/>
      <c r="DZ23" s="747"/>
      <c r="EA23" s="233"/>
    </row>
    <row r="24" spans="1:131" s="234" customFormat="1" ht="26.25" customHeight="1">
      <c r="A24" s="782" t="s">
        <v>357</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547</v>
      </c>
      <c r="BT24" s="742"/>
      <c r="BU24" s="742"/>
      <c r="BV24" s="742"/>
      <c r="BW24" s="742"/>
      <c r="BX24" s="742"/>
      <c r="BY24" s="742"/>
      <c r="BZ24" s="742"/>
      <c r="CA24" s="742"/>
      <c r="CB24" s="742"/>
      <c r="CC24" s="742"/>
      <c r="CD24" s="742"/>
      <c r="CE24" s="742"/>
      <c r="CF24" s="742"/>
      <c r="CG24" s="743"/>
      <c r="CH24" s="744">
        <v>13</v>
      </c>
      <c r="CI24" s="745"/>
      <c r="CJ24" s="745"/>
      <c r="CK24" s="745"/>
      <c r="CL24" s="746"/>
      <c r="CM24" s="744">
        <v>271</v>
      </c>
      <c r="CN24" s="745"/>
      <c r="CO24" s="745"/>
      <c r="CP24" s="745"/>
      <c r="CQ24" s="746"/>
      <c r="CR24" s="744">
        <v>401</v>
      </c>
      <c r="CS24" s="745"/>
      <c r="CT24" s="745"/>
      <c r="CU24" s="745"/>
      <c r="CV24" s="746"/>
      <c r="CW24" s="744" t="s">
        <v>460</v>
      </c>
      <c r="CX24" s="745"/>
      <c r="CY24" s="745"/>
      <c r="CZ24" s="745"/>
      <c r="DA24" s="746"/>
      <c r="DB24" s="744" t="s">
        <v>460</v>
      </c>
      <c r="DC24" s="745"/>
      <c r="DD24" s="745"/>
      <c r="DE24" s="745"/>
      <c r="DF24" s="746"/>
      <c r="DG24" s="744" t="s">
        <v>460</v>
      </c>
      <c r="DH24" s="745"/>
      <c r="DI24" s="745"/>
      <c r="DJ24" s="745"/>
      <c r="DK24" s="746"/>
      <c r="DL24" s="744" t="s">
        <v>460</v>
      </c>
      <c r="DM24" s="745"/>
      <c r="DN24" s="745"/>
      <c r="DO24" s="745"/>
      <c r="DP24" s="746"/>
      <c r="DQ24" s="744" t="s">
        <v>460</v>
      </c>
      <c r="DR24" s="745"/>
      <c r="DS24" s="745"/>
      <c r="DT24" s="745"/>
      <c r="DU24" s="746"/>
      <c r="DV24" s="741"/>
      <c r="DW24" s="742"/>
      <c r="DX24" s="742"/>
      <c r="DY24" s="742"/>
      <c r="DZ24" s="747"/>
      <c r="EA24" s="233"/>
    </row>
    <row r="25" spans="1:131" ht="26.25" customHeight="1" thickBot="1">
      <c r="A25" s="693" t="s">
        <v>358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t="s">
        <v>536</v>
      </c>
      <c r="BS25" s="741" t="s">
        <v>548</v>
      </c>
      <c r="BT25" s="742"/>
      <c r="BU25" s="742"/>
      <c r="BV25" s="742"/>
      <c r="BW25" s="742"/>
      <c r="BX25" s="742"/>
      <c r="BY25" s="742"/>
      <c r="BZ25" s="742"/>
      <c r="CA25" s="742"/>
      <c r="CB25" s="742"/>
      <c r="CC25" s="742"/>
      <c r="CD25" s="742"/>
      <c r="CE25" s="742"/>
      <c r="CF25" s="742"/>
      <c r="CG25" s="743"/>
      <c r="CH25" s="744">
        <v>0</v>
      </c>
      <c r="CI25" s="745"/>
      <c r="CJ25" s="745"/>
      <c r="CK25" s="745"/>
      <c r="CL25" s="746"/>
      <c r="CM25" s="744">
        <v>317</v>
      </c>
      <c r="CN25" s="745"/>
      <c r="CO25" s="745"/>
      <c r="CP25" s="745"/>
      <c r="CQ25" s="746"/>
      <c r="CR25" s="744">
        <v>30</v>
      </c>
      <c r="CS25" s="745"/>
      <c r="CT25" s="745"/>
      <c r="CU25" s="745"/>
      <c r="CV25" s="746"/>
      <c r="CW25" s="744" t="s">
        <v>460</v>
      </c>
      <c r="CX25" s="745"/>
      <c r="CY25" s="745"/>
      <c r="CZ25" s="745"/>
      <c r="DA25" s="746"/>
      <c r="DB25" s="744" t="s">
        <v>460</v>
      </c>
      <c r="DC25" s="745"/>
      <c r="DD25" s="745"/>
      <c r="DE25" s="745"/>
      <c r="DF25" s="746"/>
      <c r="DG25" s="744" t="s">
        <v>460</v>
      </c>
      <c r="DH25" s="745"/>
      <c r="DI25" s="745"/>
      <c r="DJ25" s="745"/>
      <c r="DK25" s="746"/>
      <c r="DL25" s="744" t="s">
        <v>460</v>
      </c>
      <c r="DM25" s="745"/>
      <c r="DN25" s="745"/>
      <c r="DO25" s="745"/>
      <c r="DP25" s="746"/>
      <c r="DQ25" s="744" t="s">
        <v>460</v>
      </c>
      <c r="DR25" s="745"/>
      <c r="DS25" s="745"/>
      <c r="DT25" s="745"/>
      <c r="DU25" s="746"/>
      <c r="DV25" s="741"/>
      <c r="DW25" s="742"/>
      <c r="DX25" s="742"/>
      <c r="DY25" s="742"/>
      <c r="DZ25" s="747"/>
      <c r="EA25" s="229"/>
    </row>
    <row r="26" spans="1:131" ht="26.25" customHeight="1">
      <c r="A26" s="695" t="s">
        <v>337</v>
      </c>
      <c r="B26" s="696"/>
      <c r="C26" s="696"/>
      <c r="D26" s="696"/>
      <c r="E26" s="696"/>
      <c r="F26" s="696"/>
      <c r="G26" s="696"/>
      <c r="H26" s="696"/>
      <c r="I26" s="696"/>
      <c r="J26" s="696"/>
      <c r="K26" s="696"/>
      <c r="L26" s="696"/>
      <c r="M26" s="696"/>
      <c r="N26" s="696"/>
      <c r="O26" s="696"/>
      <c r="P26" s="697"/>
      <c r="Q26" s="701" t="s">
        <v>359</v>
      </c>
      <c r="R26" s="702"/>
      <c r="S26" s="702"/>
      <c r="T26" s="702"/>
      <c r="U26" s="703"/>
      <c r="V26" s="701" t="s">
        <v>360</v>
      </c>
      <c r="W26" s="702"/>
      <c r="X26" s="702"/>
      <c r="Y26" s="702"/>
      <c r="Z26" s="703"/>
      <c r="AA26" s="701" t="s">
        <v>361</v>
      </c>
      <c r="AB26" s="702"/>
      <c r="AC26" s="702"/>
      <c r="AD26" s="702"/>
      <c r="AE26" s="702"/>
      <c r="AF26" s="788" t="s">
        <v>362</v>
      </c>
      <c r="AG26" s="789"/>
      <c r="AH26" s="789"/>
      <c r="AI26" s="789"/>
      <c r="AJ26" s="790"/>
      <c r="AK26" s="702" t="s">
        <v>363</v>
      </c>
      <c r="AL26" s="702"/>
      <c r="AM26" s="702"/>
      <c r="AN26" s="702"/>
      <c r="AO26" s="703"/>
      <c r="AP26" s="701" t="s">
        <v>364</v>
      </c>
      <c r="AQ26" s="702"/>
      <c r="AR26" s="702"/>
      <c r="AS26" s="702"/>
      <c r="AT26" s="703"/>
      <c r="AU26" s="701" t="s">
        <v>365</v>
      </c>
      <c r="AV26" s="702"/>
      <c r="AW26" s="702"/>
      <c r="AX26" s="702"/>
      <c r="AY26" s="703"/>
      <c r="AZ26" s="701" t="s">
        <v>366</v>
      </c>
      <c r="BA26" s="702"/>
      <c r="BB26" s="702"/>
      <c r="BC26" s="702"/>
      <c r="BD26" s="703"/>
      <c r="BE26" s="701" t="s">
        <v>344</v>
      </c>
      <c r="BF26" s="702"/>
      <c r="BG26" s="702"/>
      <c r="BH26" s="702"/>
      <c r="BI26" s="708"/>
      <c r="BJ26" s="231"/>
      <c r="BK26" s="231"/>
      <c r="BL26" s="231"/>
      <c r="BM26" s="231"/>
      <c r="BN26" s="231"/>
      <c r="BO26" s="240"/>
      <c r="BP26" s="240"/>
      <c r="BQ26" s="237">
        <v>20</v>
      </c>
      <c r="BR26" s="238" t="s">
        <v>536</v>
      </c>
      <c r="BS26" s="741" t="s">
        <v>549</v>
      </c>
      <c r="BT26" s="742"/>
      <c r="BU26" s="742"/>
      <c r="BV26" s="742"/>
      <c r="BW26" s="742"/>
      <c r="BX26" s="742"/>
      <c r="BY26" s="742"/>
      <c r="BZ26" s="742"/>
      <c r="CA26" s="742"/>
      <c r="CB26" s="742"/>
      <c r="CC26" s="742"/>
      <c r="CD26" s="742"/>
      <c r="CE26" s="742"/>
      <c r="CF26" s="742"/>
      <c r="CG26" s="743"/>
      <c r="CH26" s="744">
        <v>8</v>
      </c>
      <c r="CI26" s="745"/>
      <c r="CJ26" s="745"/>
      <c r="CK26" s="745"/>
      <c r="CL26" s="746"/>
      <c r="CM26" s="744">
        <v>2017</v>
      </c>
      <c r="CN26" s="745"/>
      <c r="CO26" s="745"/>
      <c r="CP26" s="745"/>
      <c r="CQ26" s="746"/>
      <c r="CR26" s="744">
        <v>2206</v>
      </c>
      <c r="CS26" s="745"/>
      <c r="CT26" s="745"/>
      <c r="CU26" s="745"/>
      <c r="CV26" s="746"/>
      <c r="CW26" s="744" t="s">
        <v>460</v>
      </c>
      <c r="CX26" s="745"/>
      <c r="CY26" s="745"/>
      <c r="CZ26" s="745"/>
      <c r="DA26" s="746"/>
      <c r="DB26" s="744" t="s">
        <v>460</v>
      </c>
      <c r="DC26" s="745"/>
      <c r="DD26" s="745"/>
      <c r="DE26" s="745"/>
      <c r="DF26" s="746"/>
      <c r="DG26" s="744" t="s">
        <v>460</v>
      </c>
      <c r="DH26" s="745"/>
      <c r="DI26" s="745"/>
      <c r="DJ26" s="745"/>
      <c r="DK26" s="746"/>
      <c r="DL26" s="744" t="s">
        <v>460</v>
      </c>
      <c r="DM26" s="745"/>
      <c r="DN26" s="745"/>
      <c r="DO26" s="745"/>
      <c r="DP26" s="746"/>
      <c r="DQ26" s="744" t="s">
        <v>460</v>
      </c>
      <c r="DR26" s="745"/>
      <c r="DS26" s="745"/>
      <c r="DT26" s="745"/>
      <c r="DU26" s="746"/>
      <c r="DV26" s="741"/>
      <c r="DW26" s="742"/>
      <c r="DX26" s="742"/>
      <c r="DY26" s="742"/>
      <c r="DZ26" s="747"/>
      <c r="EA26" s="229"/>
    </row>
    <row r="27" spans="1:131" ht="26.25" customHeight="1" thickBot="1">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c r="BT27" s="742"/>
      <c r="BU27" s="742"/>
      <c r="BV27" s="742"/>
      <c r="BW27" s="742"/>
      <c r="BX27" s="742"/>
      <c r="BY27" s="742"/>
      <c r="BZ27" s="742"/>
      <c r="CA27" s="742"/>
      <c r="CB27" s="742"/>
      <c r="CC27" s="742"/>
      <c r="CD27" s="742"/>
      <c r="CE27" s="742"/>
      <c r="CF27" s="742"/>
      <c r="CG27" s="743"/>
      <c r="CH27" s="744"/>
      <c r="CI27" s="745"/>
      <c r="CJ27" s="745"/>
      <c r="CK27" s="745"/>
      <c r="CL27" s="746"/>
      <c r="CM27" s="744"/>
      <c r="CN27" s="745"/>
      <c r="CO27" s="745"/>
      <c r="CP27" s="745"/>
      <c r="CQ27" s="746"/>
      <c r="CR27" s="744"/>
      <c r="CS27" s="745"/>
      <c r="CT27" s="745"/>
      <c r="CU27" s="745"/>
      <c r="CV27" s="746"/>
      <c r="CW27" s="744"/>
      <c r="CX27" s="745"/>
      <c r="CY27" s="745"/>
      <c r="CZ27" s="745"/>
      <c r="DA27" s="746"/>
      <c r="DB27" s="744"/>
      <c r="DC27" s="745"/>
      <c r="DD27" s="745"/>
      <c r="DE27" s="745"/>
      <c r="DF27" s="746"/>
      <c r="DG27" s="744"/>
      <c r="DH27" s="745"/>
      <c r="DI27" s="745"/>
      <c r="DJ27" s="745"/>
      <c r="DK27" s="746"/>
      <c r="DL27" s="744"/>
      <c r="DM27" s="745"/>
      <c r="DN27" s="745"/>
      <c r="DO27" s="745"/>
      <c r="DP27" s="746"/>
      <c r="DQ27" s="744"/>
      <c r="DR27" s="745"/>
      <c r="DS27" s="745"/>
      <c r="DT27" s="745"/>
      <c r="DU27" s="746"/>
      <c r="DV27" s="741"/>
      <c r="DW27" s="742"/>
      <c r="DX27" s="742"/>
      <c r="DY27" s="742"/>
      <c r="DZ27" s="747"/>
      <c r="EA27" s="229"/>
    </row>
    <row r="28" spans="1:131" ht="26.25" customHeight="1" thickTop="1">
      <c r="A28" s="241">
        <v>1</v>
      </c>
      <c r="B28" s="717" t="s">
        <v>566</v>
      </c>
      <c r="C28" s="718"/>
      <c r="D28" s="718"/>
      <c r="E28" s="718"/>
      <c r="F28" s="718"/>
      <c r="G28" s="718"/>
      <c r="H28" s="718"/>
      <c r="I28" s="718"/>
      <c r="J28" s="718"/>
      <c r="K28" s="718"/>
      <c r="L28" s="718"/>
      <c r="M28" s="718"/>
      <c r="N28" s="718"/>
      <c r="O28" s="718"/>
      <c r="P28" s="719"/>
      <c r="Q28" s="798">
        <v>144681</v>
      </c>
      <c r="R28" s="799"/>
      <c r="S28" s="799"/>
      <c r="T28" s="799"/>
      <c r="U28" s="799"/>
      <c r="V28" s="799">
        <v>134710</v>
      </c>
      <c r="W28" s="799"/>
      <c r="X28" s="799"/>
      <c r="Y28" s="799"/>
      <c r="Z28" s="799"/>
      <c r="AA28" s="799">
        <v>9971</v>
      </c>
      <c r="AB28" s="799"/>
      <c r="AC28" s="799"/>
      <c r="AD28" s="799"/>
      <c r="AE28" s="800"/>
      <c r="AF28" s="801">
        <v>9971</v>
      </c>
      <c r="AG28" s="799"/>
      <c r="AH28" s="799"/>
      <c r="AI28" s="799"/>
      <c r="AJ28" s="802"/>
      <c r="AK28" s="803">
        <v>8066</v>
      </c>
      <c r="AL28" s="804"/>
      <c r="AM28" s="804"/>
      <c r="AN28" s="804"/>
      <c r="AO28" s="804"/>
      <c r="AP28" s="804" t="s">
        <v>460</v>
      </c>
      <c r="AQ28" s="804"/>
      <c r="AR28" s="804"/>
      <c r="AS28" s="804"/>
      <c r="AT28" s="804"/>
      <c r="AU28" s="804" t="s">
        <v>460</v>
      </c>
      <c r="AV28" s="804"/>
      <c r="AW28" s="804"/>
      <c r="AX28" s="804"/>
      <c r="AY28" s="804"/>
      <c r="AZ28" s="805" t="s">
        <v>460</v>
      </c>
      <c r="BA28" s="805"/>
      <c r="BB28" s="805"/>
      <c r="BC28" s="805"/>
      <c r="BD28" s="805"/>
      <c r="BE28" s="796"/>
      <c r="BF28" s="796"/>
      <c r="BG28" s="796"/>
      <c r="BH28" s="796"/>
      <c r="BI28" s="797"/>
      <c r="BJ28" s="231"/>
      <c r="BK28" s="231"/>
      <c r="BL28" s="231"/>
      <c r="BM28" s="231"/>
      <c r="BN28" s="231"/>
      <c r="BO28" s="240"/>
      <c r="BP28" s="240"/>
      <c r="BQ28" s="237">
        <v>22</v>
      </c>
      <c r="BR28" s="238"/>
      <c r="BS28" s="741"/>
      <c r="BT28" s="742"/>
      <c r="BU28" s="742"/>
      <c r="BV28" s="742"/>
      <c r="BW28" s="742"/>
      <c r="BX28" s="742"/>
      <c r="BY28" s="742"/>
      <c r="BZ28" s="742"/>
      <c r="CA28" s="742"/>
      <c r="CB28" s="742"/>
      <c r="CC28" s="742"/>
      <c r="CD28" s="742"/>
      <c r="CE28" s="742"/>
      <c r="CF28" s="742"/>
      <c r="CG28" s="743"/>
      <c r="CH28" s="744"/>
      <c r="CI28" s="745"/>
      <c r="CJ28" s="745"/>
      <c r="CK28" s="745"/>
      <c r="CL28" s="746"/>
      <c r="CM28" s="744"/>
      <c r="CN28" s="745"/>
      <c r="CO28" s="745"/>
      <c r="CP28" s="745"/>
      <c r="CQ28" s="746"/>
      <c r="CR28" s="744"/>
      <c r="CS28" s="745"/>
      <c r="CT28" s="745"/>
      <c r="CU28" s="745"/>
      <c r="CV28" s="746"/>
      <c r="CW28" s="744"/>
      <c r="CX28" s="745"/>
      <c r="CY28" s="745"/>
      <c r="CZ28" s="745"/>
      <c r="DA28" s="746"/>
      <c r="DB28" s="744"/>
      <c r="DC28" s="745"/>
      <c r="DD28" s="745"/>
      <c r="DE28" s="745"/>
      <c r="DF28" s="746"/>
      <c r="DG28" s="744"/>
      <c r="DH28" s="745"/>
      <c r="DI28" s="745"/>
      <c r="DJ28" s="745"/>
      <c r="DK28" s="746"/>
      <c r="DL28" s="744"/>
      <c r="DM28" s="745"/>
      <c r="DN28" s="745"/>
      <c r="DO28" s="745"/>
      <c r="DP28" s="746"/>
      <c r="DQ28" s="744"/>
      <c r="DR28" s="745"/>
      <c r="DS28" s="745"/>
      <c r="DT28" s="745"/>
      <c r="DU28" s="746"/>
      <c r="DV28" s="741"/>
      <c r="DW28" s="742"/>
      <c r="DX28" s="742"/>
      <c r="DY28" s="742"/>
      <c r="DZ28" s="747"/>
      <c r="EA28" s="229"/>
    </row>
    <row r="29" spans="1:131" ht="26.25" customHeight="1">
      <c r="A29" s="241">
        <v>2</v>
      </c>
      <c r="B29" s="748" t="s">
        <v>567</v>
      </c>
      <c r="C29" s="749"/>
      <c r="D29" s="749"/>
      <c r="E29" s="749"/>
      <c r="F29" s="749"/>
      <c r="G29" s="749"/>
      <c r="H29" s="749"/>
      <c r="I29" s="749"/>
      <c r="J29" s="749"/>
      <c r="K29" s="749"/>
      <c r="L29" s="749"/>
      <c r="M29" s="749"/>
      <c r="N29" s="749"/>
      <c r="O29" s="749"/>
      <c r="P29" s="750"/>
      <c r="Q29" s="751">
        <v>3401</v>
      </c>
      <c r="R29" s="752"/>
      <c r="S29" s="752"/>
      <c r="T29" s="752"/>
      <c r="U29" s="752"/>
      <c r="V29" s="752">
        <v>2365</v>
      </c>
      <c r="W29" s="752"/>
      <c r="X29" s="752"/>
      <c r="Y29" s="752"/>
      <c r="Z29" s="752"/>
      <c r="AA29" s="752">
        <v>1036</v>
      </c>
      <c r="AB29" s="752"/>
      <c r="AC29" s="752"/>
      <c r="AD29" s="752"/>
      <c r="AE29" s="753"/>
      <c r="AF29" s="794">
        <v>5452</v>
      </c>
      <c r="AG29" s="752"/>
      <c r="AH29" s="752"/>
      <c r="AI29" s="752"/>
      <c r="AJ29" s="795"/>
      <c r="AK29" s="810">
        <v>2</v>
      </c>
      <c r="AL29" s="806"/>
      <c r="AM29" s="806"/>
      <c r="AN29" s="806"/>
      <c r="AO29" s="806"/>
      <c r="AP29" s="806">
        <v>3644</v>
      </c>
      <c r="AQ29" s="806"/>
      <c r="AR29" s="806"/>
      <c r="AS29" s="806"/>
      <c r="AT29" s="806"/>
      <c r="AU29" s="806" t="s">
        <v>460</v>
      </c>
      <c r="AV29" s="806"/>
      <c r="AW29" s="806"/>
      <c r="AX29" s="806"/>
      <c r="AY29" s="806"/>
      <c r="AZ29" s="807" t="s">
        <v>460</v>
      </c>
      <c r="BA29" s="807"/>
      <c r="BB29" s="807"/>
      <c r="BC29" s="807"/>
      <c r="BD29" s="807"/>
      <c r="BE29" s="808" t="s">
        <v>550</v>
      </c>
      <c r="BF29" s="808"/>
      <c r="BG29" s="808"/>
      <c r="BH29" s="808"/>
      <c r="BI29" s="809"/>
      <c r="BJ29" s="231"/>
      <c r="BK29" s="231"/>
      <c r="BL29" s="231"/>
      <c r="BM29" s="231"/>
      <c r="BN29" s="231"/>
      <c r="BO29" s="240"/>
      <c r="BP29" s="240"/>
      <c r="BQ29" s="237">
        <v>23</v>
      </c>
      <c r="BR29" s="238"/>
      <c r="BS29" s="741"/>
      <c r="BT29" s="742"/>
      <c r="BU29" s="742"/>
      <c r="BV29" s="742"/>
      <c r="BW29" s="742"/>
      <c r="BX29" s="742"/>
      <c r="BY29" s="742"/>
      <c r="BZ29" s="742"/>
      <c r="CA29" s="742"/>
      <c r="CB29" s="742"/>
      <c r="CC29" s="742"/>
      <c r="CD29" s="742"/>
      <c r="CE29" s="742"/>
      <c r="CF29" s="742"/>
      <c r="CG29" s="743"/>
      <c r="CH29" s="744"/>
      <c r="CI29" s="745"/>
      <c r="CJ29" s="745"/>
      <c r="CK29" s="745"/>
      <c r="CL29" s="746"/>
      <c r="CM29" s="744"/>
      <c r="CN29" s="745"/>
      <c r="CO29" s="745"/>
      <c r="CP29" s="745"/>
      <c r="CQ29" s="746"/>
      <c r="CR29" s="744"/>
      <c r="CS29" s="745"/>
      <c r="CT29" s="745"/>
      <c r="CU29" s="745"/>
      <c r="CV29" s="746"/>
      <c r="CW29" s="744"/>
      <c r="CX29" s="745"/>
      <c r="CY29" s="745"/>
      <c r="CZ29" s="745"/>
      <c r="DA29" s="746"/>
      <c r="DB29" s="744"/>
      <c r="DC29" s="745"/>
      <c r="DD29" s="745"/>
      <c r="DE29" s="745"/>
      <c r="DF29" s="746"/>
      <c r="DG29" s="744"/>
      <c r="DH29" s="745"/>
      <c r="DI29" s="745"/>
      <c r="DJ29" s="745"/>
      <c r="DK29" s="746"/>
      <c r="DL29" s="744"/>
      <c r="DM29" s="745"/>
      <c r="DN29" s="745"/>
      <c r="DO29" s="745"/>
      <c r="DP29" s="746"/>
      <c r="DQ29" s="744"/>
      <c r="DR29" s="745"/>
      <c r="DS29" s="745"/>
      <c r="DT29" s="745"/>
      <c r="DU29" s="746"/>
      <c r="DV29" s="741"/>
      <c r="DW29" s="742"/>
      <c r="DX29" s="742"/>
      <c r="DY29" s="742"/>
      <c r="DZ29" s="747"/>
      <c r="EA29" s="229"/>
    </row>
    <row r="30" spans="1:131" ht="26.25" customHeight="1">
      <c r="A30" s="241">
        <v>3</v>
      </c>
      <c r="B30" s="748" t="s">
        <v>568</v>
      </c>
      <c r="C30" s="749"/>
      <c r="D30" s="749"/>
      <c r="E30" s="749"/>
      <c r="F30" s="749"/>
      <c r="G30" s="749"/>
      <c r="H30" s="749"/>
      <c r="I30" s="749"/>
      <c r="J30" s="749"/>
      <c r="K30" s="749"/>
      <c r="L30" s="749"/>
      <c r="M30" s="749"/>
      <c r="N30" s="749"/>
      <c r="O30" s="749"/>
      <c r="P30" s="750"/>
      <c r="Q30" s="751">
        <v>46757</v>
      </c>
      <c r="R30" s="752"/>
      <c r="S30" s="752"/>
      <c r="T30" s="752"/>
      <c r="U30" s="752"/>
      <c r="V30" s="752">
        <v>50066</v>
      </c>
      <c r="W30" s="752"/>
      <c r="X30" s="752"/>
      <c r="Y30" s="752"/>
      <c r="Z30" s="752"/>
      <c r="AA30" s="752">
        <v>-3309</v>
      </c>
      <c r="AB30" s="752"/>
      <c r="AC30" s="752"/>
      <c r="AD30" s="752"/>
      <c r="AE30" s="753"/>
      <c r="AF30" s="794">
        <v>1844</v>
      </c>
      <c r="AG30" s="752"/>
      <c r="AH30" s="752"/>
      <c r="AI30" s="752"/>
      <c r="AJ30" s="795"/>
      <c r="AK30" s="810">
        <v>4056</v>
      </c>
      <c r="AL30" s="806"/>
      <c r="AM30" s="806"/>
      <c r="AN30" s="806"/>
      <c r="AO30" s="806"/>
      <c r="AP30" s="806">
        <v>30621</v>
      </c>
      <c r="AQ30" s="806"/>
      <c r="AR30" s="806"/>
      <c r="AS30" s="806"/>
      <c r="AT30" s="806"/>
      <c r="AU30" s="806">
        <v>25691</v>
      </c>
      <c r="AV30" s="806"/>
      <c r="AW30" s="806"/>
      <c r="AX30" s="806"/>
      <c r="AY30" s="806"/>
      <c r="AZ30" s="807" t="s">
        <v>460</v>
      </c>
      <c r="BA30" s="807"/>
      <c r="BB30" s="807"/>
      <c r="BC30" s="807"/>
      <c r="BD30" s="807"/>
      <c r="BE30" s="808" t="s">
        <v>550</v>
      </c>
      <c r="BF30" s="808"/>
      <c r="BG30" s="808"/>
      <c r="BH30" s="808"/>
      <c r="BI30" s="809"/>
      <c r="BJ30" s="231"/>
      <c r="BK30" s="231"/>
      <c r="BL30" s="231"/>
      <c r="BM30" s="231"/>
      <c r="BN30" s="231"/>
      <c r="BO30" s="240"/>
      <c r="BP30" s="240"/>
      <c r="BQ30" s="237">
        <v>24</v>
      </c>
      <c r="BR30" s="238"/>
      <c r="BS30" s="741"/>
      <c r="BT30" s="742"/>
      <c r="BU30" s="742"/>
      <c r="BV30" s="742"/>
      <c r="BW30" s="742"/>
      <c r="BX30" s="742"/>
      <c r="BY30" s="742"/>
      <c r="BZ30" s="742"/>
      <c r="CA30" s="742"/>
      <c r="CB30" s="742"/>
      <c r="CC30" s="742"/>
      <c r="CD30" s="742"/>
      <c r="CE30" s="742"/>
      <c r="CF30" s="742"/>
      <c r="CG30" s="743"/>
      <c r="CH30" s="744"/>
      <c r="CI30" s="745"/>
      <c r="CJ30" s="745"/>
      <c r="CK30" s="745"/>
      <c r="CL30" s="746"/>
      <c r="CM30" s="744"/>
      <c r="CN30" s="745"/>
      <c r="CO30" s="745"/>
      <c r="CP30" s="745"/>
      <c r="CQ30" s="746"/>
      <c r="CR30" s="744"/>
      <c r="CS30" s="745"/>
      <c r="CT30" s="745"/>
      <c r="CU30" s="745"/>
      <c r="CV30" s="746"/>
      <c r="CW30" s="744"/>
      <c r="CX30" s="745"/>
      <c r="CY30" s="745"/>
      <c r="CZ30" s="745"/>
      <c r="DA30" s="746"/>
      <c r="DB30" s="744"/>
      <c r="DC30" s="745"/>
      <c r="DD30" s="745"/>
      <c r="DE30" s="745"/>
      <c r="DF30" s="746"/>
      <c r="DG30" s="744"/>
      <c r="DH30" s="745"/>
      <c r="DI30" s="745"/>
      <c r="DJ30" s="745"/>
      <c r="DK30" s="746"/>
      <c r="DL30" s="744"/>
      <c r="DM30" s="745"/>
      <c r="DN30" s="745"/>
      <c r="DO30" s="745"/>
      <c r="DP30" s="746"/>
      <c r="DQ30" s="744"/>
      <c r="DR30" s="745"/>
      <c r="DS30" s="745"/>
      <c r="DT30" s="745"/>
      <c r="DU30" s="746"/>
      <c r="DV30" s="741"/>
      <c r="DW30" s="742"/>
      <c r="DX30" s="742"/>
      <c r="DY30" s="742"/>
      <c r="DZ30" s="747"/>
      <c r="EA30" s="229"/>
    </row>
    <row r="31" spans="1:131" ht="26.25" customHeight="1">
      <c r="A31" s="241">
        <v>4</v>
      </c>
      <c r="B31" s="748" t="s">
        <v>569</v>
      </c>
      <c r="C31" s="749"/>
      <c r="D31" s="749"/>
      <c r="E31" s="749"/>
      <c r="F31" s="749"/>
      <c r="G31" s="749"/>
      <c r="H31" s="749"/>
      <c r="I31" s="749"/>
      <c r="J31" s="749"/>
      <c r="K31" s="749"/>
      <c r="L31" s="749"/>
      <c r="M31" s="749"/>
      <c r="N31" s="749"/>
      <c r="O31" s="749"/>
      <c r="P31" s="750"/>
      <c r="Q31" s="751">
        <v>1249</v>
      </c>
      <c r="R31" s="752"/>
      <c r="S31" s="752"/>
      <c r="T31" s="752"/>
      <c r="U31" s="752"/>
      <c r="V31" s="752">
        <v>857</v>
      </c>
      <c r="W31" s="752"/>
      <c r="X31" s="752"/>
      <c r="Y31" s="752"/>
      <c r="Z31" s="752"/>
      <c r="AA31" s="752">
        <v>392</v>
      </c>
      <c r="AB31" s="752"/>
      <c r="AC31" s="752"/>
      <c r="AD31" s="752"/>
      <c r="AE31" s="753"/>
      <c r="AF31" s="794">
        <v>4022</v>
      </c>
      <c r="AG31" s="752"/>
      <c r="AH31" s="752"/>
      <c r="AI31" s="752"/>
      <c r="AJ31" s="795"/>
      <c r="AK31" s="810">
        <v>0</v>
      </c>
      <c r="AL31" s="806"/>
      <c r="AM31" s="806"/>
      <c r="AN31" s="806"/>
      <c r="AO31" s="806"/>
      <c r="AP31" s="806">
        <v>703</v>
      </c>
      <c r="AQ31" s="806"/>
      <c r="AR31" s="806"/>
      <c r="AS31" s="806"/>
      <c r="AT31" s="806"/>
      <c r="AU31" s="806" t="s">
        <v>460</v>
      </c>
      <c r="AV31" s="806"/>
      <c r="AW31" s="806"/>
      <c r="AX31" s="806"/>
      <c r="AY31" s="806"/>
      <c r="AZ31" s="807" t="s">
        <v>460</v>
      </c>
      <c r="BA31" s="807"/>
      <c r="BB31" s="807"/>
      <c r="BC31" s="807"/>
      <c r="BD31" s="807"/>
      <c r="BE31" s="808" t="s">
        <v>550</v>
      </c>
      <c r="BF31" s="808"/>
      <c r="BG31" s="808"/>
      <c r="BH31" s="808"/>
      <c r="BI31" s="809"/>
      <c r="BJ31" s="231"/>
      <c r="BK31" s="231"/>
      <c r="BL31" s="231"/>
      <c r="BM31" s="231"/>
      <c r="BN31" s="231"/>
      <c r="BO31" s="240"/>
      <c r="BP31" s="240"/>
      <c r="BQ31" s="237">
        <v>25</v>
      </c>
      <c r="BR31" s="238"/>
      <c r="BS31" s="741"/>
      <c r="BT31" s="742"/>
      <c r="BU31" s="742"/>
      <c r="BV31" s="742"/>
      <c r="BW31" s="742"/>
      <c r="BX31" s="742"/>
      <c r="BY31" s="742"/>
      <c r="BZ31" s="742"/>
      <c r="CA31" s="742"/>
      <c r="CB31" s="742"/>
      <c r="CC31" s="742"/>
      <c r="CD31" s="742"/>
      <c r="CE31" s="742"/>
      <c r="CF31" s="742"/>
      <c r="CG31" s="743"/>
      <c r="CH31" s="744"/>
      <c r="CI31" s="745"/>
      <c r="CJ31" s="745"/>
      <c r="CK31" s="745"/>
      <c r="CL31" s="746"/>
      <c r="CM31" s="744"/>
      <c r="CN31" s="745"/>
      <c r="CO31" s="745"/>
      <c r="CP31" s="745"/>
      <c r="CQ31" s="746"/>
      <c r="CR31" s="744"/>
      <c r="CS31" s="745"/>
      <c r="CT31" s="745"/>
      <c r="CU31" s="745"/>
      <c r="CV31" s="746"/>
      <c r="CW31" s="744"/>
      <c r="CX31" s="745"/>
      <c r="CY31" s="745"/>
      <c r="CZ31" s="745"/>
      <c r="DA31" s="746"/>
      <c r="DB31" s="744"/>
      <c r="DC31" s="745"/>
      <c r="DD31" s="745"/>
      <c r="DE31" s="745"/>
      <c r="DF31" s="746"/>
      <c r="DG31" s="744"/>
      <c r="DH31" s="745"/>
      <c r="DI31" s="745"/>
      <c r="DJ31" s="745"/>
      <c r="DK31" s="746"/>
      <c r="DL31" s="744"/>
      <c r="DM31" s="745"/>
      <c r="DN31" s="745"/>
      <c r="DO31" s="745"/>
      <c r="DP31" s="746"/>
      <c r="DQ31" s="744"/>
      <c r="DR31" s="745"/>
      <c r="DS31" s="745"/>
      <c r="DT31" s="745"/>
      <c r="DU31" s="746"/>
      <c r="DV31" s="741"/>
      <c r="DW31" s="742"/>
      <c r="DX31" s="742"/>
      <c r="DY31" s="742"/>
      <c r="DZ31" s="747"/>
      <c r="EA31" s="229"/>
    </row>
    <row r="32" spans="1:131" ht="26.25" customHeight="1">
      <c r="A32" s="241">
        <v>5</v>
      </c>
      <c r="B32" s="748" t="s">
        <v>570</v>
      </c>
      <c r="C32" s="749"/>
      <c r="D32" s="749"/>
      <c r="E32" s="749"/>
      <c r="F32" s="749"/>
      <c r="G32" s="749"/>
      <c r="H32" s="749"/>
      <c r="I32" s="749"/>
      <c r="J32" s="749"/>
      <c r="K32" s="749"/>
      <c r="L32" s="749"/>
      <c r="M32" s="749"/>
      <c r="N32" s="749"/>
      <c r="O32" s="749"/>
      <c r="P32" s="750"/>
      <c r="Q32" s="751">
        <v>776</v>
      </c>
      <c r="R32" s="752"/>
      <c r="S32" s="752"/>
      <c r="T32" s="752"/>
      <c r="U32" s="752"/>
      <c r="V32" s="752">
        <v>8</v>
      </c>
      <c r="W32" s="752"/>
      <c r="X32" s="752"/>
      <c r="Y32" s="752"/>
      <c r="Z32" s="752"/>
      <c r="AA32" s="752">
        <v>768</v>
      </c>
      <c r="AB32" s="752"/>
      <c r="AC32" s="752"/>
      <c r="AD32" s="752"/>
      <c r="AE32" s="753"/>
      <c r="AF32" s="794">
        <v>896</v>
      </c>
      <c r="AG32" s="752"/>
      <c r="AH32" s="752"/>
      <c r="AI32" s="752"/>
      <c r="AJ32" s="795"/>
      <c r="AK32" s="810" t="s">
        <v>460</v>
      </c>
      <c r="AL32" s="806"/>
      <c r="AM32" s="806"/>
      <c r="AN32" s="806"/>
      <c r="AO32" s="806"/>
      <c r="AP32" s="806" t="s">
        <v>460</v>
      </c>
      <c r="AQ32" s="806"/>
      <c r="AR32" s="806"/>
      <c r="AS32" s="806"/>
      <c r="AT32" s="806"/>
      <c r="AU32" s="806" t="s">
        <v>460</v>
      </c>
      <c r="AV32" s="806"/>
      <c r="AW32" s="806"/>
      <c r="AX32" s="806"/>
      <c r="AY32" s="806"/>
      <c r="AZ32" s="807" t="s">
        <v>460</v>
      </c>
      <c r="BA32" s="807"/>
      <c r="BB32" s="807"/>
      <c r="BC32" s="807"/>
      <c r="BD32" s="807"/>
      <c r="BE32" s="808" t="s">
        <v>551</v>
      </c>
      <c r="BF32" s="808"/>
      <c r="BG32" s="808"/>
      <c r="BH32" s="808"/>
      <c r="BI32" s="809"/>
      <c r="BJ32" s="231"/>
      <c r="BK32" s="231"/>
      <c r="BL32" s="231"/>
      <c r="BM32" s="231"/>
      <c r="BN32" s="231"/>
      <c r="BO32" s="240"/>
      <c r="BP32" s="240"/>
      <c r="BQ32" s="237">
        <v>26</v>
      </c>
      <c r="BR32" s="238"/>
      <c r="BS32" s="741"/>
      <c r="BT32" s="742"/>
      <c r="BU32" s="742"/>
      <c r="BV32" s="742"/>
      <c r="BW32" s="742"/>
      <c r="BX32" s="742"/>
      <c r="BY32" s="742"/>
      <c r="BZ32" s="742"/>
      <c r="CA32" s="742"/>
      <c r="CB32" s="742"/>
      <c r="CC32" s="742"/>
      <c r="CD32" s="742"/>
      <c r="CE32" s="742"/>
      <c r="CF32" s="742"/>
      <c r="CG32" s="743"/>
      <c r="CH32" s="744"/>
      <c r="CI32" s="745"/>
      <c r="CJ32" s="745"/>
      <c r="CK32" s="745"/>
      <c r="CL32" s="746"/>
      <c r="CM32" s="744"/>
      <c r="CN32" s="745"/>
      <c r="CO32" s="745"/>
      <c r="CP32" s="745"/>
      <c r="CQ32" s="746"/>
      <c r="CR32" s="744"/>
      <c r="CS32" s="745"/>
      <c r="CT32" s="745"/>
      <c r="CU32" s="745"/>
      <c r="CV32" s="746"/>
      <c r="CW32" s="744"/>
      <c r="CX32" s="745"/>
      <c r="CY32" s="745"/>
      <c r="CZ32" s="745"/>
      <c r="DA32" s="746"/>
      <c r="DB32" s="744"/>
      <c r="DC32" s="745"/>
      <c r="DD32" s="745"/>
      <c r="DE32" s="745"/>
      <c r="DF32" s="746"/>
      <c r="DG32" s="744"/>
      <c r="DH32" s="745"/>
      <c r="DI32" s="745"/>
      <c r="DJ32" s="745"/>
      <c r="DK32" s="746"/>
      <c r="DL32" s="744"/>
      <c r="DM32" s="745"/>
      <c r="DN32" s="745"/>
      <c r="DO32" s="745"/>
      <c r="DP32" s="746"/>
      <c r="DQ32" s="744"/>
      <c r="DR32" s="745"/>
      <c r="DS32" s="745"/>
      <c r="DT32" s="745"/>
      <c r="DU32" s="746"/>
      <c r="DV32" s="741"/>
      <c r="DW32" s="742"/>
      <c r="DX32" s="742"/>
      <c r="DY32" s="742"/>
      <c r="DZ32" s="747"/>
      <c r="EA32" s="229"/>
    </row>
    <row r="33" spans="1:131" ht="26.25" customHeight="1">
      <c r="A33" s="241">
        <v>6</v>
      </c>
      <c r="B33" s="748"/>
      <c r="C33" s="749"/>
      <c r="D33" s="749"/>
      <c r="E33" s="749"/>
      <c r="F33" s="749"/>
      <c r="G33" s="749"/>
      <c r="H33" s="749"/>
      <c r="I33" s="749"/>
      <c r="J33" s="749"/>
      <c r="K33" s="749"/>
      <c r="L33" s="749"/>
      <c r="M33" s="749"/>
      <c r="N33" s="749"/>
      <c r="O33" s="749"/>
      <c r="P33" s="750"/>
      <c r="Q33" s="751"/>
      <c r="R33" s="752"/>
      <c r="S33" s="752"/>
      <c r="T33" s="752"/>
      <c r="U33" s="752"/>
      <c r="V33" s="752"/>
      <c r="W33" s="752"/>
      <c r="X33" s="752"/>
      <c r="Y33" s="752"/>
      <c r="Z33" s="752"/>
      <c r="AA33" s="752"/>
      <c r="AB33" s="752"/>
      <c r="AC33" s="752"/>
      <c r="AD33" s="752"/>
      <c r="AE33" s="753"/>
      <c r="AF33" s="794"/>
      <c r="AG33" s="752"/>
      <c r="AH33" s="752"/>
      <c r="AI33" s="752"/>
      <c r="AJ33" s="795"/>
      <c r="AK33" s="810"/>
      <c r="AL33" s="806"/>
      <c r="AM33" s="806"/>
      <c r="AN33" s="806"/>
      <c r="AO33" s="806"/>
      <c r="AP33" s="806"/>
      <c r="AQ33" s="806"/>
      <c r="AR33" s="806"/>
      <c r="AS33" s="806"/>
      <c r="AT33" s="806"/>
      <c r="AU33" s="806"/>
      <c r="AV33" s="806"/>
      <c r="AW33" s="806"/>
      <c r="AX33" s="806"/>
      <c r="AY33" s="806"/>
      <c r="AZ33" s="807"/>
      <c r="BA33" s="807"/>
      <c r="BB33" s="807"/>
      <c r="BC33" s="807"/>
      <c r="BD33" s="807"/>
      <c r="BE33" s="808"/>
      <c r="BF33" s="808"/>
      <c r="BG33" s="808"/>
      <c r="BH33" s="808"/>
      <c r="BI33" s="809"/>
      <c r="BJ33" s="231"/>
      <c r="BK33" s="231"/>
      <c r="BL33" s="231"/>
      <c r="BM33" s="231"/>
      <c r="BN33" s="231"/>
      <c r="BO33" s="240"/>
      <c r="BP33" s="240"/>
      <c r="BQ33" s="237">
        <v>27</v>
      </c>
      <c r="BR33" s="238"/>
      <c r="BS33" s="741"/>
      <c r="BT33" s="742"/>
      <c r="BU33" s="742"/>
      <c r="BV33" s="742"/>
      <c r="BW33" s="742"/>
      <c r="BX33" s="742"/>
      <c r="BY33" s="742"/>
      <c r="BZ33" s="742"/>
      <c r="CA33" s="742"/>
      <c r="CB33" s="742"/>
      <c r="CC33" s="742"/>
      <c r="CD33" s="742"/>
      <c r="CE33" s="742"/>
      <c r="CF33" s="742"/>
      <c r="CG33" s="743"/>
      <c r="CH33" s="744"/>
      <c r="CI33" s="745"/>
      <c r="CJ33" s="745"/>
      <c r="CK33" s="745"/>
      <c r="CL33" s="746"/>
      <c r="CM33" s="744"/>
      <c r="CN33" s="745"/>
      <c r="CO33" s="745"/>
      <c r="CP33" s="745"/>
      <c r="CQ33" s="746"/>
      <c r="CR33" s="744"/>
      <c r="CS33" s="745"/>
      <c r="CT33" s="745"/>
      <c r="CU33" s="745"/>
      <c r="CV33" s="746"/>
      <c r="CW33" s="744"/>
      <c r="CX33" s="745"/>
      <c r="CY33" s="745"/>
      <c r="CZ33" s="745"/>
      <c r="DA33" s="746"/>
      <c r="DB33" s="744"/>
      <c r="DC33" s="745"/>
      <c r="DD33" s="745"/>
      <c r="DE33" s="745"/>
      <c r="DF33" s="746"/>
      <c r="DG33" s="744"/>
      <c r="DH33" s="745"/>
      <c r="DI33" s="745"/>
      <c r="DJ33" s="745"/>
      <c r="DK33" s="746"/>
      <c r="DL33" s="744"/>
      <c r="DM33" s="745"/>
      <c r="DN33" s="745"/>
      <c r="DO33" s="745"/>
      <c r="DP33" s="746"/>
      <c r="DQ33" s="744"/>
      <c r="DR33" s="745"/>
      <c r="DS33" s="745"/>
      <c r="DT33" s="745"/>
      <c r="DU33" s="746"/>
      <c r="DV33" s="741"/>
      <c r="DW33" s="742"/>
      <c r="DX33" s="742"/>
      <c r="DY33" s="742"/>
      <c r="DZ33" s="747"/>
      <c r="EA33" s="229"/>
    </row>
    <row r="34" spans="1:131" ht="26.25" customHeight="1">
      <c r="A34" s="241">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4"/>
      <c r="AG34" s="752"/>
      <c r="AH34" s="752"/>
      <c r="AI34" s="752"/>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31"/>
      <c r="BK34" s="231"/>
      <c r="BL34" s="231"/>
      <c r="BM34" s="231"/>
      <c r="BN34" s="231"/>
      <c r="BO34" s="240"/>
      <c r="BP34" s="240"/>
      <c r="BQ34" s="237">
        <v>28</v>
      </c>
      <c r="BR34" s="238"/>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29"/>
    </row>
    <row r="35" spans="1:131" ht="26.25" customHeight="1">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29"/>
    </row>
    <row r="36" spans="1:131" ht="26.25" customHeight="1">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29"/>
    </row>
    <row r="37" spans="1:131" ht="26.25" customHeight="1">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29"/>
    </row>
    <row r="38" spans="1:131" ht="26.25" customHeight="1">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29"/>
    </row>
    <row r="39" spans="1:131" ht="26.25" customHeight="1">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9"/>
    </row>
    <row r="40" spans="1:131" ht="26.25" customHeight="1">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9"/>
    </row>
    <row r="41" spans="1:131" ht="26.25" customHeight="1">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9"/>
    </row>
    <row r="42" spans="1:131" ht="26.25" customHeight="1">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9"/>
    </row>
    <row r="43" spans="1:131" ht="26.25" customHeight="1">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9"/>
    </row>
    <row r="44" spans="1:131" ht="26.25" customHeight="1">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9"/>
    </row>
    <row r="45" spans="1:131" ht="26.25" customHeight="1">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9"/>
    </row>
    <row r="46" spans="1:131" ht="26.25" customHeight="1">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9"/>
    </row>
    <row r="47" spans="1:131" ht="26.25" customHeight="1">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9"/>
    </row>
    <row r="48" spans="1:131" ht="26.25" customHeight="1">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371</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c r="A63" s="239" t="s">
        <v>355</v>
      </c>
      <c r="B63" s="757" t="s">
        <v>372</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22184</v>
      </c>
      <c r="AG63" s="825"/>
      <c r="AH63" s="825"/>
      <c r="AI63" s="825"/>
      <c r="AJ63" s="826"/>
      <c r="AK63" s="827"/>
      <c r="AL63" s="822"/>
      <c r="AM63" s="822"/>
      <c r="AN63" s="822"/>
      <c r="AO63" s="822"/>
      <c r="AP63" s="825">
        <v>34968</v>
      </c>
      <c r="AQ63" s="825"/>
      <c r="AR63" s="825"/>
      <c r="AS63" s="825"/>
      <c r="AT63" s="825"/>
      <c r="AU63" s="825">
        <v>25691</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c r="A65" s="231" t="s">
        <v>373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c r="A66" s="695" t="s">
        <v>374</v>
      </c>
      <c r="B66" s="696"/>
      <c r="C66" s="696"/>
      <c r="D66" s="696"/>
      <c r="E66" s="696"/>
      <c r="F66" s="696"/>
      <c r="G66" s="696"/>
      <c r="H66" s="696"/>
      <c r="I66" s="696"/>
      <c r="J66" s="696"/>
      <c r="K66" s="696"/>
      <c r="L66" s="696"/>
      <c r="M66" s="696"/>
      <c r="N66" s="696"/>
      <c r="O66" s="696"/>
      <c r="P66" s="697"/>
      <c r="Q66" s="701" t="s">
        <v>359</v>
      </c>
      <c r="R66" s="702"/>
      <c r="S66" s="702"/>
      <c r="T66" s="702"/>
      <c r="U66" s="703"/>
      <c r="V66" s="701" t="s">
        <v>360</v>
      </c>
      <c r="W66" s="702"/>
      <c r="X66" s="702"/>
      <c r="Y66" s="702"/>
      <c r="Z66" s="703"/>
      <c r="AA66" s="701" t="s">
        <v>361</v>
      </c>
      <c r="AB66" s="702"/>
      <c r="AC66" s="702"/>
      <c r="AD66" s="702"/>
      <c r="AE66" s="703"/>
      <c r="AF66" s="837" t="s">
        <v>362</v>
      </c>
      <c r="AG66" s="789"/>
      <c r="AH66" s="789"/>
      <c r="AI66" s="789"/>
      <c r="AJ66" s="838"/>
      <c r="AK66" s="701" t="s">
        <v>363</v>
      </c>
      <c r="AL66" s="696"/>
      <c r="AM66" s="696"/>
      <c r="AN66" s="696"/>
      <c r="AO66" s="697"/>
      <c r="AP66" s="701" t="s">
        <v>364</v>
      </c>
      <c r="AQ66" s="702"/>
      <c r="AR66" s="702"/>
      <c r="AS66" s="702"/>
      <c r="AT66" s="703"/>
      <c r="AU66" s="701" t="s">
        <v>375</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c r="A68" s="235">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c r="A88" s="239" t="s">
        <v>355</v>
      </c>
      <c r="B88" s="757" t="s">
        <v>376</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355</v>
      </c>
      <c r="BR102" s="757" t="s">
        <v>377</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10177</v>
      </c>
      <c r="CS102" s="835"/>
      <c r="CT102" s="835"/>
      <c r="CU102" s="835"/>
      <c r="CV102" s="874"/>
      <c r="CW102" s="873">
        <v>276</v>
      </c>
      <c r="CX102" s="835"/>
      <c r="CY102" s="835"/>
      <c r="CZ102" s="835"/>
      <c r="DA102" s="874"/>
      <c r="DB102" s="873">
        <v>13500</v>
      </c>
      <c r="DC102" s="835"/>
      <c r="DD102" s="835"/>
      <c r="DE102" s="835"/>
      <c r="DF102" s="874"/>
      <c r="DG102" s="873">
        <v>0</v>
      </c>
      <c r="DH102" s="835"/>
      <c r="DI102" s="835"/>
      <c r="DJ102" s="835"/>
      <c r="DK102" s="874"/>
      <c r="DL102" s="873">
        <v>0</v>
      </c>
      <c r="DM102" s="835"/>
      <c r="DN102" s="835"/>
      <c r="DO102" s="835"/>
      <c r="DP102" s="874"/>
      <c r="DQ102" s="873">
        <v>0</v>
      </c>
      <c r="DR102" s="835"/>
      <c r="DS102" s="835"/>
      <c r="DT102" s="835"/>
      <c r="DU102" s="874"/>
      <c r="DV102" s="757"/>
      <c r="DW102" s="758"/>
      <c r="DX102" s="758"/>
      <c r="DY102" s="758"/>
      <c r="DZ102" s="897"/>
      <c r="EA102" s="229"/>
    </row>
    <row r="103" spans="1:131" ht="26.25" customHeight="1">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378</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379</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c r="A107" s="248" t="s">
        <v>380</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381</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c r="A108" s="900" t="s">
        <v>382</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383</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c r="A109" s="895" t="s">
        <v>384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385</v>
      </c>
      <c r="AB109" s="876"/>
      <c r="AC109" s="876"/>
      <c r="AD109" s="876"/>
      <c r="AE109" s="877"/>
      <c r="AF109" s="875" t="s">
        <v>297</v>
      </c>
      <c r="AG109" s="876"/>
      <c r="AH109" s="876"/>
      <c r="AI109" s="876"/>
      <c r="AJ109" s="877"/>
      <c r="AK109" s="875" t="s">
        <v>296</v>
      </c>
      <c r="AL109" s="876"/>
      <c r="AM109" s="876"/>
      <c r="AN109" s="876"/>
      <c r="AO109" s="877"/>
      <c r="AP109" s="875" t="s">
        <v>386</v>
      </c>
      <c r="AQ109" s="876"/>
      <c r="AR109" s="876"/>
      <c r="AS109" s="876"/>
      <c r="AT109" s="878"/>
      <c r="AU109" s="895" t="s">
        <v>384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385</v>
      </c>
      <c r="BR109" s="876"/>
      <c r="BS109" s="876"/>
      <c r="BT109" s="876"/>
      <c r="BU109" s="877"/>
      <c r="BV109" s="875" t="s">
        <v>297</v>
      </c>
      <c r="BW109" s="876"/>
      <c r="BX109" s="876"/>
      <c r="BY109" s="876"/>
      <c r="BZ109" s="877"/>
      <c r="CA109" s="875" t="s">
        <v>296</v>
      </c>
      <c r="CB109" s="876"/>
      <c r="CC109" s="876"/>
      <c r="CD109" s="876"/>
      <c r="CE109" s="877"/>
      <c r="CF109" s="896" t="s">
        <v>386</v>
      </c>
      <c r="CG109" s="896"/>
      <c r="CH109" s="896"/>
      <c r="CI109" s="896"/>
      <c r="CJ109" s="896"/>
      <c r="CK109" s="875" t="s">
        <v>387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385</v>
      </c>
      <c r="DH109" s="876"/>
      <c r="DI109" s="876"/>
      <c r="DJ109" s="876"/>
      <c r="DK109" s="877"/>
      <c r="DL109" s="875" t="s">
        <v>297</v>
      </c>
      <c r="DM109" s="876"/>
      <c r="DN109" s="876"/>
      <c r="DO109" s="876"/>
      <c r="DP109" s="877"/>
      <c r="DQ109" s="875" t="s">
        <v>296</v>
      </c>
      <c r="DR109" s="876"/>
      <c r="DS109" s="876"/>
      <c r="DT109" s="876"/>
      <c r="DU109" s="877"/>
      <c r="DV109" s="875" t="s">
        <v>386</v>
      </c>
      <c r="DW109" s="876"/>
      <c r="DX109" s="876"/>
      <c r="DY109" s="876"/>
      <c r="DZ109" s="878"/>
    </row>
    <row r="110" spans="1:131" s="229" customFormat="1" ht="26.25" customHeight="1">
      <c r="A110" s="879" t="s">
        <v>388</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92483658</v>
      </c>
      <c r="AB110" s="883"/>
      <c r="AC110" s="883"/>
      <c r="AD110" s="883"/>
      <c r="AE110" s="884"/>
      <c r="AF110" s="885">
        <v>80744025</v>
      </c>
      <c r="AG110" s="883"/>
      <c r="AH110" s="883"/>
      <c r="AI110" s="883"/>
      <c r="AJ110" s="884"/>
      <c r="AK110" s="885">
        <v>79440365</v>
      </c>
      <c r="AL110" s="883"/>
      <c r="AM110" s="883"/>
      <c r="AN110" s="883"/>
      <c r="AO110" s="884"/>
      <c r="AP110" s="886">
        <v>25.2</v>
      </c>
      <c r="AQ110" s="887"/>
      <c r="AR110" s="887"/>
      <c r="AS110" s="887"/>
      <c r="AT110" s="888"/>
      <c r="AU110" s="889" t="s">
        <v>70</v>
      </c>
      <c r="AV110" s="890"/>
      <c r="AW110" s="890"/>
      <c r="AX110" s="890"/>
      <c r="AY110" s="890"/>
      <c r="AZ110" s="912" t="s">
        <v>389</v>
      </c>
      <c r="BA110" s="880"/>
      <c r="BB110" s="880"/>
      <c r="BC110" s="880"/>
      <c r="BD110" s="880"/>
      <c r="BE110" s="880"/>
      <c r="BF110" s="880"/>
      <c r="BG110" s="880"/>
      <c r="BH110" s="880"/>
      <c r="BI110" s="880"/>
      <c r="BJ110" s="880"/>
      <c r="BK110" s="880"/>
      <c r="BL110" s="880"/>
      <c r="BM110" s="880"/>
      <c r="BN110" s="880"/>
      <c r="BO110" s="880"/>
      <c r="BP110" s="881"/>
      <c r="BQ110" s="913">
        <v>1018332425</v>
      </c>
      <c r="BR110" s="914"/>
      <c r="BS110" s="914"/>
      <c r="BT110" s="914"/>
      <c r="BU110" s="914"/>
      <c r="BV110" s="914">
        <v>994691862</v>
      </c>
      <c r="BW110" s="914"/>
      <c r="BX110" s="914"/>
      <c r="BY110" s="914"/>
      <c r="BZ110" s="914"/>
      <c r="CA110" s="914">
        <v>972070523</v>
      </c>
      <c r="CB110" s="914"/>
      <c r="CC110" s="914"/>
      <c r="CD110" s="914"/>
      <c r="CE110" s="914"/>
      <c r="CF110" s="927">
        <v>308.3</v>
      </c>
      <c r="CG110" s="928"/>
      <c r="CH110" s="928"/>
      <c r="CI110" s="928"/>
      <c r="CJ110" s="928"/>
      <c r="CK110" s="929" t="s">
        <v>390</v>
      </c>
      <c r="CL110" s="930"/>
      <c r="CM110" s="912" t="s">
        <v>391</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118</v>
      </c>
      <c r="DH110" s="914"/>
      <c r="DI110" s="914"/>
      <c r="DJ110" s="914"/>
      <c r="DK110" s="914"/>
      <c r="DL110" s="914" t="s">
        <v>118</v>
      </c>
      <c r="DM110" s="914"/>
      <c r="DN110" s="914"/>
      <c r="DO110" s="914"/>
      <c r="DP110" s="914"/>
      <c r="DQ110" s="914" t="s">
        <v>118</v>
      </c>
      <c r="DR110" s="914"/>
      <c r="DS110" s="914"/>
      <c r="DT110" s="914"/>
      <c r="DU110" s="914"/>
      <c r="DV110" s="915" t="s">
        <v>118</v>
      </c>
      <c r="DW110" s="915"/>
      <c r="DX110" s="915"/>
      <c r="DY110" s="915"/>
      <c r="DZ110" s="916"/>
    </row>
    <row r="111" spans="1:131" s="229" customFormat="1" ht="26.25" customHeight="1">
      <c r="A111" s="917" t="s">
        <v>392</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393</v>
      </c>
      <c r="BA111" s="906"/>
      <c r="BB111" s="906"/>
      <c r="BC111" s="906"/>
      <c r="BD111" s="906"/>
      <c r="BE111" s="906"/>
      <c r="BF111" s="906"/>
      <c r="BG111" s="906"/>
      <c r="BH111" s="906"/>
      <c r="BI111" s="906"/>
      <c r="BJ111" s="906"/>
      <c r="BK111" s="906"/>
      <c r="BL111" s="906"/>
      <c r="BM111" s="906"/>
      <c r="BN111" s="906"/>
      <c r="BO111" s="906"/>
      <c r="BP111" s="907"/>
      <c r="BQ111" s="908">
        <v>2284291</v>
      </c>
      <c r="BR111" s="909"/>
      <c r="BS111" s="909"/>
      <c r="BT111" s="909"/>
      <c r="BU111" s="909"/>
      <c r="BV111" s="909">
        <v>1910039</v>
      </c>
      <c r="BW111" s="909"/>
      <c r="BX111" s="909"/>
      <c r="BY111" s="909"/>
      <c r="BZ111" s="909"/>
      <c r="CA111" s="909">
        <v>1721647</v>
      </c>
      <c r="CB111" s="909"/>
      <c r="CC111" s="909"/>
      <c r="CD111" s="909"/>
      <c r="CE111" s="909"/>
      <c r="CF111" s="903">
        <v>0.5</v>
      </c>
      <c r="CG111" s="904"/>
      <c r="CH111" s="904"/>
      <c r="CI111" s="904"/>
      <c r="CJ111" s="904"/>
      <c r="CK111" s="931"/>
      <c r="CL111" s="932"/>
      <c r="CM111" s="905" t="s">
        <v>394</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c r="A112" s="942" t="s">
        <v>395</v>
      </c>
      <c r="B112" s="943"/>
      <c r="C112" s="906" t="s">
        <v>396</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t="s">
        <v>118</v>
      </c>
      <c r="AB112" s="936"/>
      <c r="AC112" s="936"/>
      <c r="AD112" s="936"/>
      <c r="AE112" s="937"/>
      <c r="AF112" s="938" t="s">
        <v>118</v>
      </c>
      <c r="AG112" s="936"/>
      <c r="AH112" s="936"/>
      <c r="AI112" s="936"/>
      <c r="AJ112" s="937"/>
      <c r="AK112" s="938" t="s">
        <v>118</v>
      </c>
      <c r="AL112" s="936"/>
      <c r="AM112" s="936"/>
      <c r="AN112" s="936"/>
      <c r="AO112" s="937"/>
      <c r="AP112" s="939" t="s">
        <v>118</v>
      </c>
      <c r="AQ112" s="940"/>
      <c r="AR112" s="940"/>
      <c r="AS112" s="940"/>
      <c r="AT112" s="941"/>
      <c r="AU112" s="891"/>
      <c r="AV112" s="892"/>
      <c r="AW112" s="892"/>
      <c r="AX112" s="892"/>
      <c r="AY112" s="892"/>
      <c r="AZ112" s="905" t="s">
        <v>397</v>
      </c>
      <c r="BA112" s="906"/>
      <c r="BB112" s="906"/>
      <c r="BC112" s="906"/>
      <c r="BD112" s="906"/>
      <c r="BE112" s="906"/>
      <c r="BF112" s="906"/>
      <c r="BG112" s="906"/>
      <c r="BH112" s="906"/>
      <c r="BI112" s="906"/>
      <c r="BJ112" s="906"/>
      <c r="BK112" s="906"/>
      <c r="BL112" s="906"/>
      <c r="BM112" s="906"/>
      <c r="BN112" s="906"/>
      <c r="BO112" s="906"/>
      <c r="BP112" s="907"/>
      <c r="BQ112" s="908">
        <v>26536852</v>
      </c>
      <c r="BR112" s="909"/>
      <c r="BS112" s="909"/>
      <c r="BT112" s="909"/>
      <c r="BU112" s="909"/>
      <c r="BV112" s="909">
        <v>26424958</v>
      </c>
      <c r="BW112" s="909"/>
      <c r="BX112" s="909"/>
      <c r="BY112" s="909"/>
      <c r="BZ112" s="909"/>
      <c r="CA112" s="909">
        <v>25690957</v>
      </c>
      <c r="CB112" s="909"/>
      <c r="CC112" s="909"/>
      <c r="CD112" s="909"/>
      <c r="CE112" s="909"/>
      <c r="CF112" s="903">
        <v>8.1</v>
      </c>
      <c r="CG112" s="904"/>
      <c r="CH112" s="904"/>
      <c r="CI112" s="904"/>
      <c r="CJ112" s="904"/>
      <c r="CK112" s="931"/>
      <c r="CL112" s="932"/>
      <c r="CM112" s="905" t="s">
        <v>398</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118</v>
      </c>
      <c r="DH112" s="909"/>
      <c r="DI112" s="909"/>
      <c r="DJ112" s="909"/>
      <c r="DK112" s="909"/>
      <c r="DL112" s="909" t="s">
        <v>118</v>
      </c>
      <c r="DM112" s="909"/>
      <c r="DN112" s="909"/>
      <c r="DO112" s="909"/>
      <c r="DP112" s="909"/>
      <c r="DQ112" s="909" t="s">
        <v>118</v>
      </c>
      <c r="DR112" s="909"/>
      <c r="DS112" s="909"/>
      <c r="DT112" s="909"/>
      <c r="DU112" s="909"/>
      <c r="DV112" s="910" t="s">
        <v>118</v>
      </c>
      <c r="DW112" s="910"/>
      <c r="DX112" s="910"/>
      <c r="DY112" s="910"/>
      <c r="DZ112" s="911"/>
    </row>
    <row r="113" spans="1:130" s="229" customFormat="1" ht="26.25" customHeight="1">
      <c r="A113" s="944"/>
      <c r="B113" s="945"/>
      <c r="C113" s="906" t="s">
        <v>399</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2058271</v>
      </c>
      <c r="AB113" s="936"/>
      <c r="AC113" s="936"/>
      <c r="AD113" s="936"/>
      <c r="AE113" s="937"/>
      <c r="AF113" s="938">
        <v>1797148</v>
      </c>
      <c r="AG113" s="936"/>
      <c r="AH113" s="936"/>
      <c r="AI113" s="936"/>
      <c r="AJ113" s="937"/>
      <c r="AK113" s="938">
        <v>1878604</v>
      </c>
      <c r="AL113" s="936"/>
      <c r="AM113" s="936"/>
      <c r="AN113" s="936"/>
      <c r="AO113" s="937"/>
      <c r="AP113" s="939">
        <v>0.6</v>
      </c>
      <c r="AQ113" s="940"/>
      <c r="AR113" s="940"/>
      <c r="AS113" s="940"/>
      <c r="AT113" s="941"/>
      <c r="AU113" s="891"/>
      <c r="AV113" s="892"/>
      <c r="AW113" s="892"/>
      <c r="AX113" s="892"/>
      <c r="AY113" s="892"/>
      <c r="AZ113" s="905" t="s">
        <v>400</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401</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118</v>
      </c>
      <c r="DH113" s="909"/>
      <c r="DI113" s="909"/>
      <c r="DJ113" s="909"/>
      <c r="DK113" s="909"/>
      <c r="DL113" s="909" t="s">
        <v>118</v>
      </c>
      <c r="DM113" s="909"/>
      <c r="DN113" s="909"/>
      <c r="DO113" s="909"/>
      <c r="DP113" s="909"/>
      <c r="DQ113" s="909" t="s">
        <v>118</v>
      </c>
      <c r="DR113" s="909"/>
      <c r="DS113" s="909"/>
      <c r="DT113" s="909"/>
      <c r="DU113" s="909"/>
      <c r="DV113" s="910" t="s">
        <v>118</v>
      </c>
      <c r="DW113" s="910"/>
      <c r="DX113" s="910"/>
      <c r="DY113" s="910"/>
      <c r="DZ113" s="911"/>
    </row>
    <row r="114" spans="1:130" s="229" customFormat="1" ht="26.25" customHeight="1">
      <c r="A114" s="944"/>
      <c r="B114" s="945"/>
      <c r="C114" s="906" t="s">
        <v>402</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403</v>
      </c>
      <c r="BA114" s="906"/>
      <c r="BB114" s="906"/>
      <c r="BC114" s="906"/>
      <c r="BD114" s="906"/>
      <c r="BE114" s="906"/>
      <c r="BF114" s="906"/>
      <c r="BG114" s="906"/>
      <c r="BH114" s="906"/>
      <c r="BI114" s="906"/>
      <c r="BJ114" s="906"/>
      <c r="BK114" s="906"/>
      <c r="BL114" s="906"/>
      <c r="BM114" s="906"/>
      <c r="BN114" s="906"/>
      <c r="BO114" s="906"/>
      <c r="BP114" s="907"/>
      <c r="BQ114" s="908">
        <v>142348478</v>
      </c>
      <c r="BR114" s="909"/>
      <c r="BS114" s="909"/>
      <c r="BT114" s="909"/>
      <c r="BU114" s="909"/>
      <c r="BV114" s="909">
        <v>135783407</v>
      </c>
      <c r="BW114" s="909"/>
      <c r="BX114" s="909"/>
      <c r="BY114" s="909"/>
      <c r="BZ114" s="909"/>
      <c r="CA114" s="909">
        <v>138832263</v>
      </c>
      <c r="CB114" s="909"/>
      <c r="CC114" s="909"/>
      <c r="CD114" s="909"/>
      <c r="CE114" s="909"/>
      <c r="CF114" s="903">
        <v>44</v>
      </c>
      <c r="CG114" s="904"/>
      <c r="CH114" s="904"/>
      <c r="CI114" s="904"/>
      <c r="CJ114" s="904"/>
      <c r="CK114" s="931"/>
      <c r="CL114" s="932"/>
      <c r="CM114" s="905" t="s">
        <v>404</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2284291</v>
      </c>
      <c r="DH114" s="909"/>
      <c r="DI114" s="909"/>
      <c r="DJ114" s="909"/>
      <c r="DK114" s="909"/>
      <c r="DL114" s="909">
        <v>1910039</v>
      </c>
      <c r="DM114" s="909"/>
      <c r="DN114" s="909"/>
      <c r="DO114" s="909"/>
      <c r="DP114" s="909"/>
      <c r="DQ114" s="909">
        <v>1721647</v>
      </c>
      <c r="DR114" s="909"/>
      <c r="DS114" s="909"/>
      <c r="DT114" s="909"/>
      <c r="DU114" s="909"/>
      <c r="DV114" s="910">
        <v>0.5</v>
      </c>
      <c r="DW114" s="910"/>
      <c r="DX114" s="910"/>
      <c r="DY114" s="910"/>
      <c r="DZ114" s="911"/>
    </row>
    <row r="115" spans="1:130" s="229" customFormat="1" ht="26.25" customHeight="1">
      <c r="A115" s="944"/>
      <c r="B115" s="945"/>
      <c r="C115" s="906" t="s">
        <v>405</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142867</v>
      </c>
      <c r="AB115" s="936"/>
      <c r="AC115" s="936"/>
      <c r="AD115" s="936"/>
      <c r="AE115" s="937"/>
      <c r="AF115" s="938">
        <v>68512</v>
      </c>
      <c r="AG115" s="936"/>
      <c r="AH115" s="936"/>
      <c r="AI115" s="936"/>
      <c r="AJ115" s="937"/>
      <c r="AK115" s="938">
        <v>49910</v>
      </c>
      <c r="AL115" s="936"/>
      <c r="AM115" s="936"/>
      <c r="AN115" s="936"/>
      <c r="AO115" s="937"/>
      <c r="AP115" s="939">
        <v>0</v>
      </c>
      <c r="AQ115" s="940"/>
      <c r="AR115" s="940"/>
      <c r="AS115" s="940"/>
      <c r="AT115" s="941"/>
      <c r="AU115" s="891"/>
      <c r="AV115" s="892"/>
      <c r="AW115" s="892"/>
      <c r="AX115" s="892"/>
      <c r="AY115" s="892"/>
      <c r="AZ115" s="905" t="s">
        <v>406</v>
      </c>
      <c r="BA115" s="906"/>
      <c r="BB115" s="906"/>
      <c r="BC115" s="906"/>
      <c r="BD115" s="906"/>
      <c r="BE115" s="906"/>
      <c r="BF115" s="906"/>
      <c r="BG115" s="906"/>
      <c r="BH115" s="906"/>
      <c r="BI115" s="906"/>
      <c r="BJ115" s="906"/>
      <c r="BK115" s="906"/>
      <c r="BL115" s="906"/>
      <c r="BM115" s="906"/>
      <c r="BN115" s="906"/>
      <c r="BO115" s="906"/>
      <c r="BP115" s="907"/>
      <c r="BQ115" s="908">
        <v>4963</v>
      </c>
      <c r="BR115" s="909"/>
      <c r="BS115" s="909"/>
      <c r="BT115" s="909"/>
      <c r="BU115" s="909"/>
      <c r="BV115" s="909">
        <v>8059</v>
      </c>
      <c r="BW115" s="909"/>
      <c r="BX115" s="909"/>
      <c r="BY115" s="909"/>
      <c r="BZ115" s="909"/>
      <c r="CA115" s="909">
        <v>23421</v>
      </c>
      <c r="CB115" s="909"/>
      <c r="CC115" s="909"/>
      <c r="CD115" s="909"/>
      <c r="CE115" s="909"/>
      <c r="CF115" s="903">
        <v>0</v>
      </c>
      <c r="CG115" s="904"/>
      <c r="CH115" s="904"/>
      <c r="CI115" s="904"/>
      <c r="CJ115" s="904"/>
      <c r="CK115" s="931"/>
      <c r="CL115" s="932"/>
      <c r="CM115" s="905" t="s">
        <v>407</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118</v>
      </c>
      <c r="DH115" s="909"/>
      <c r="DI115" s="909"/>
      <c r="DJ115" s="909"/>
      <c r="DK115" s="909"/>
      <c r="DL115" s="909" t="s">
        <v>118</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c r="A116" s="946"/>
      <c r="B116" s="947"/>
      <c r="C116" s="948" t="s">
        <v>408</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118</v>
      </c>
      <c r="AB116" s="936"/>
      <c r="AC116" s="936"/>
      <c r="AD116" s="936"/>
      <c r="AE116" s="937"/>
      <c r="AF116" s="938" t="s">
        <v>118</v>
      </c>
      <c r="AG116" s="936"/>
      <c r="AH116" s="936"/>
      <c r="AI116" s="936"/>
      <c r="AJ116" s="937"/>
      <c r="AK116" s="938" t="s">
        <v>118</v>
      </c>
      <c r="AL116" s="936"/>
      <c r="AM116" s="936"/>
      <c r="AN116" s="936"/>
      <c r="AO116" s="937"/>
      <c r="AP116" s="939" t="s">
        <v>118</v>
      </c>
      <c r="AQ116" s="940"/>
      <c r="AR116" s="940"/>
      <c r="AS116" s="940"/>
      <c r="AT116" s="941"/>
      <c r="AU116" s="891"/>
      <c r="AV116" s="892"/>
      <c r="AW116" s="892"/>
      <c r="AX116" s="892"/>
      <c r="AY116" s="892"/>
      <c r="AZ116" s="950" t="s">
        <v>409</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410</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411</v>
      </c>
      <c r="Z117" s="877"/>
      <c r="AA117" s="958">
        <v>94684796</v>
      </c>
      <c r="AB117" s="959"/>
      <c r="AC117" s="959"/>
      <c r="AD117" s="959"/>
      <c r="AE117" s="960"/>
      <c r="AF117" s="961">
        <v>82609685</v>
      </c>
      <c r="AG117" s="959"/>
      <c r="AH117" s="959"/>
      <c r="AI117" s="959"/>
      <c r="AJ117" s="960"/>
      <c r="AK117" s="961">
        <v>81368879</v>
      </c>
      <c r="AL117" s="959"/>
      <c r="AM117" s="959"/>
      <c r="AN117" s="959"/>
      <c r="AO117" s="960"/>
      <c r="AP117" s="962"/>
      <c r="AQ117" s="963"/>
      <c r="AR117" s="963"/>
      <c r="AS117" s="963"/>
      <c r="AT117" s="964"/>
      <c r="AU117" s="891"/>
      <c r="AV117" s="892"/>
      <c r="AW117" s="892"/>
      <c r="AX117" s="892"/>
      <c r="AY117" s="892"/>
      <c r="AZ117" s="905" t="s">
        <v>412</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413</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c r="A118" s="895" t="s">
        <v>387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385</v>
      </c>
      <c r="AB118" s="876"/>
      <c r="AC118" s="876"/>
      <c r="AD118" s="876"/>
      <c r="AE118" s="877"/>
      <c r="AF118" s="875" t="s">
        <v>297</v>
      </c>
      <c r="AG118" s="876"/>
      <c r="AH118" s="876"/>
      <c r="AI118" s="876"/>
      <c r="AJ118" s="877"/>
      <c r="AK118" s="875" t="s">
        <v>296</v>
      </c>
      <c r="AL118" s="876"/>
      <c r="AM118" s="876"/>
      <c r="AN118" s="876"/>
      <c r="AO118" s="877"/>
      <c r="AP118" s="953" t="s">
        <v>386</v>
      </c>
      <c r="AQ118" s="954"/>
      <c r="AR118" s="954"/>
      <c r="AS118" s="954"/>
      <c r="AT118" s="955"/>
      <c r="AU118" s="891"/>
      <c r="AV118" s="892"/>
      <c r="AW118" s="892"/>
      <c r="AX118" s="892"/>
      <c r="AY118" s="892"/>
      <c r="AZ118" s="956" t="s">
        <v>414</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415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c r="A119" s="1037" t="s">
        <v>390</v>
      </c>
      <c r="B119" s="930"/>
      <c r="C119" s="912" t="s">
        <v>391</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118</v>
      </c>
      <c r="AB119" s="883"/>
      <c r="AC119" s="883"/>
      <c r="AD119" s="883"/>
      <c r="AE119" s="884"/>
      <c r="AF119" s="885" t="s">
        <v>118</v>
      </c>
      <c r="AG119" s="883"/>
      <c r="AH119" s="883"/>
      <c r="AI119" s="883"/>
      <c r="AJ119" s="884"/>
      <c r="AK119" s="885" t="s">
        <v>118</v>
      </c>
      <c r="AL119" s="883"/>
      <c r="AM119" s="883"/>
      <c r="AN119" s="883"/>
      <c r="AO119" s="884"/>
      <c r="AP119" s="886" t="s">
        <v>118</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416</v>
      </c>
      <c r="BP119" s="978"/>
      <c r="BQ119" s="973">
        <v>1189507009</v>
      </c>
      <c r="BR119" s="974"/>
      <c r="BS119" s="974"/>
      <c r="BT119" s="974"/>
      <c r="BU119" s="974"/>
      <c r="BV119" s="974">
        <v>1158818325</v>
      </c>
      <c r="BW119" s="974"/>
      <c r="BX119" s="974"/>
      <c r="BY119" s="974"/>
      <c r="BZ119" s="974"/>
      <c r="CA119" s="974">
        <v>1138338811</v>
      </c>
      <c r="CB119" s="974"/>
      <c r="CC119" s="974"/>
      <c r="CD119" s="974"/>
      <c r="CE119" s="974"/>
      <c r="CF119" s="975"/>
      <c r="CG119" s="976"/>
      <c r="CH119" s="976"/>
      <c r="CI119" s="976"/>
      <c r="CJ119" s="977"/>
      <c r="CK119" s="933"/>
      <c r="CL119" s="934"/>
      <c r="CM119" s="956" t="s">
        <v>417</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118</v>
      </c>
      <c r="DH119" s="909"/>
      <c r="DI119" s="909"/>
      <c r="DJ119" s="909"/>
      <c r="DK119" s="909"/>
      <c r="DL119" s="909" t="s">
        <v>118</v>
      </c>
      <c r="DM119" s="909"/>
      <c r="DN119" s="909"/>
      <c r="DO119" s="909"/>
      <c r="DP119" s="909"/>
      <c r="DQ119" s="909" t="s">
        <v>118</v>
      </c>
      <c r="DR119" s="909"/>
      <c r="DS119" s="909"/>
      <c r="DT119" s="909"/>
      <c r="DU119" s="909"/>
      <c r="DV119" s="910" t="s">
        <v>118</v>
      </c>
      <c r="DW119" s="910"/>
      <c r="DX119" s="910"/>
      <c r="DY119" s="910"/>
      <c r="DZ119" s="911"/>
    </row>
    <row r="120" spans="1:130" s="229" customFormat="1" ht="26.25" customHeight="1">
      <c r="A120" s="1038"/>
      <c r="B120" s="932"/>
      <c r="C120" s="905" t="s">
        <v>394</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418</v>
      </c>
      <c r="AV120" s="966"/>
      <c r="AW120" s="966"/>
      <c r="AX120" s="966"/>
      <c r="AY120" s="967"/>
      <c r="AZ120" s="912" t="s">
        <v>419</v>
      </c>
      <c r="BA120" s="880"/>
      <c r="BB120" s="880"/>
      <c r="BC120" s="880"/>
      <c r="BD120" s="880"/>
      <c r="BE120" s="880"/>
      <c r="BF120" s="880"/>
      <c r="BG120" s="880"/>
      <c r="BH120" s="880"/>
      <c r="BI120" s="880"/>
      <c r="BJ120" s="880"/>
      <c r="BK120" s="880"/>
      <c r="BL120" s="880"/>
      <c r="BM120" s="880"/>
      <c r="BN120" s="880"/>
      <c r="BO120" s="880"/>
      <c r="BP120" s="881"/>
      <c r="BQ120" s="913">
        <v>125092153</v>
      </c>
      <c r="BR120" s="914"/>
      <c r="BS120" s="914"/>
      <c r="BT120" s="914"/>
      <c r="BU120" s="914"/>
      <c r="BV120" s="914">
        <v>126636015</v>
      </c>
      <c r="BW120" s="914"/>
      <c r="BX120" s="914"/>
      <c r="BY120" s="914"/>
      <c r="BZ120" s="914"/>
      <c r="CA120" s="914">
        <v>140034974</v>
      </c>
      <c r="CB120" s="914"/>
      <c r="CC120" s="914"/>
      <c r="CD120" s="914"/>
      <c r="CE120" s="914"/>
      <c r="CF120" s="927">
        <v>44.4</v>
      </c>
      <c r="CG120" s="928"/>
      <c r="CH120" s="928"/>
      <c r="CI120" s="928"/>
      <c r="CJ120" s="928"/>
      <c r="CK120" s="982" t="s">
        <v>420</v>
      </c>
      <c r="CL120" s="983"/>
      <c r="CM120" s="983"/>
      <c r="CN120" s="983"/>
      <c r="CO120" s="984"/>
      <c r="CP120" s="990" t="s">
        <v>368</v>
      </c>
      <c r="CQ120" s="991"/>
      <c r="CR120" s="991"/>
      <c r="CS120" s="991"/>
      <c r="CT120" s="991"/>
      <c r="CU120" s="991"/>
      <c r="CV120" s="991"/>
      <c r="CW120" s="991"/>
      <c r="CX120" s="991"/>
      <c r="CY120" s="991"/>
      <c r="CZ120" s="991"/>
      <c r="DA120" s="991"/>
      <c r="DB120" s="991"/>
      <c r="DC120" s="991"/>
      <c r="DD120" s="991"/>
      <c r="DE120" s="991"/>
      <c r="DF120" s="992"/>
      <c r="DG120" s="913">
        <v>26536852</v>
      </c>
      <c r="DH120" s="914"/>
      <c r="DI120" s="914"/>
      <c r="DJ120" s="914"/>
      <c r="DK120" s="914"/>
      <c r="DL120" s="914">
        <v>26424958</v>
      </c>
      <c r="DM120" s="914"/>
      <c r="DN120" s="914"/>
      <c r="DO120" s="914"/>
      <c r="DP120" s="914"/>
      <c r="DQ120" s="914">
        <v>25690957</v>
      </c>
      <c r="DR120" s="914"/>
      <c r="DS120" s="914"/>
      <c r="DT120" s="914"/>
      <c r="DU120" s="914"/>
      <c r="DV120" s="915">
        <v>8.1</v>
      </c>
      <c r="DW120" s="915"/>
      <c r="DX120" s="915"/>
      <c r="DY120" s="915"/>
      <c r="DZ120" s="916"/>
    </row>
    <row r="121" spans="1:130" s="229" customFormat="1" ht="26.25" customHeight="1">
      <c r="A121" s="1038"/>
      <c r="B121" s="932"/>
      <c r="C121" s="979" t="s">
        <v>421</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118</v>
      </c>
      <c r="AB121" s="936"/>
      <c r="AC121" s="936"/>
      <c r="AD121" s="936"/>
      <c r="AE121" s="937"/>
      <c r="AF121" s="938" t="s">
        <v>118</v>
      </c>
      <c r="AG121" s="936"/>
      <c r="AH121" s="936"/>
      <c r="AI121" s="936"/>
      <c r="AJ121" s="937"/>
      <c r="AK121" s="938" t="s">
        <v>118</v>
      </c>
      <c r="AL121" s="936"/>
      <c r="AM121" s="936"/>
      <c r="AN121" s="936"/>
      <c r="AO121" s="937"/>
      <c r="AP121" s="939" t="s">
        <v>118</v>
      </c>
      <c r="AQ121" s="940"/>
      <c r="AR121" s="940"/>
      <c r="AS121" s="940"/>
      <c r="AT121" s="941"/>
      <c r="AU121" s="968"/>
      <c r="AV121" s="969"/>
      <c r="AW121" s="969"/>
      <c r="AX121" s="969"/>
      <c r="AY121" s="970"/>
      <c r="AZ121" s="905" t="s">
        <v>422</v>
      </c>
      <c r="BA121" s="906"/>
      <c r="BB121" s="906"/>
      <c r="BC121" s="906"/>
      <c r="BD121" s="906"/>
      <c r="BE121" s="906"/>
      <c r="BF121" s="906"/>
      <c r="BG121" s="906"/>
      <c r="BH121" s="906"/>
      <c r="BI121" s="906"/>
      <c r="BJ121" s="906"/>
      <c r="BK121" s="906"/>
      <c r="BL121" s="906"/>
      <c r="BM121" s="906"/>
      <c r="BN121" s="906"/>
      <c r="BO121" s="906"/>
      <c r="BP121" s="907"/>
      <c r="BQ121" s="908">
        <v>16592501</v>
      </c>
      <c r="BR121" s="909"/>
      <c r="BS121" s="909"/>
      <c r="BT121" s="909"/>
      <c r="BU121" s="909"/>
      <c r="BV121" s="909">
        <v>17393782</v>
      </c>
      <c r="BW121" s="909"/>
      <c r="BX121" s="909"/>
      <c r="BY121" s="909"/>
      <c r="BZ121" s="909"/>
      <c r="CA121" s="909">
        <v>17955385</v>
      </c>
      <c r="CB121" s="909"/>
      <c r="CC121" s="909"/>
      <c r="CD121" s="909"/>
      <c r="CE121" s="909"/>
      <c r="CF121" s="903">
        <v>5.7</v>
      </c>
      <c r="CG121" s="904"/>
      <c r="CH121" s="904"/>
      <c r="CI121" s="904"/>
      <c r="CJ121" s="904"/>
      <c r="CK121" s="985"/>
      <c r="CL121" s="986"/>
      <c r="CM121" s="986"/>
      <c r="CN121" s="986"/>
      <c r="CO121" s="987"/>
      <c r="CP121" s="995" t="s">
        <v>369</v>
      </c>
      <c r="CQ121" s="996"/>
      <c r="CR121" s="996"/>
      <c r="CS121" s="996"/>
      <c r="CT121" s="996"/>
      <c r="CU121" s="996"/>
      <c r="CV121" s="996"/>
      <c r="CW121" s="996"/>
      <c r="CX121" s="996"/>
      <c r="CY121" s="996"/>
      <c r="CZ121" s="996"/>
      <c r="DA121" s="996"/>
      <c r="DB121" s="996"/>
      <c r="DC121" s="996"/>
      <c r="DD121" s="996"/>
      <c r="DE121" s="996"/>
      <c r="DF121" s="997"/>
      <c r="DG121" s="908" t="s">
        <v>118</v>
      </c>
      <c r="DH121" s="909"/>
      <c r="DI121" s="909"/>
      <c r="DJ121" s="909"/>
      <c r="DK121" s="909"/>
      <c r="DL121" s="909" t="s">
        <v>118</v>
      </c>
      <c r="DM121" s="909"/>
      <c r="DN121" s="909"/>
      <c r="DO121" s="909"/>
      <c r="DP121" s="909"/>
      <c r="DQ121" s="909" t="s">
        <v>118</v>
      </c>
      <c r="DR121" s="909"/>
      <c r="DS121" s="909"/>
      <c r="DT121" s="909"/>
      <c r="DU121" s="909"/>
      <c r="DV121" s="910" t="s">
        <v>118</v>
      </c>
      <c r="DW121" s="910"/>
      <c r="DX121" s="910"/>
      <c r="DY121" s="910"/>
      <c r="DZ121" s="911"/>
    </row>
    <row r="122" spans="1:130" s="229" customFormat="1" ht="26.25" customHeight="1">
      <c r="A122" s="1038"/>
      <c r="B122" s="932"/>
      <c r="C122" s="905" t="s">
        <v>404</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142867</v>
      </c>
      <c r="AB122" s="936"/>
      <c r="AC122" s="936"/>
      <c r="AD122" s="936"/>
      <c r="AE122" s="937"/>
      <c r="AF122" s="938">
        <v>68512</v>
      </c>
      <c r="AG122" s="936"/>
      <c r="AH122" s="936"/>
      <c r="AI122" s="936"/>
      <c r="AJ122" s="937"/>
      <c r="AK122" s="938">
        <v>49910</v>
      </c>
      <c r="AL122" s="936"/>
      <c r="AM122" s="936"/>
      <c r="AN122" s="936"/>
      <c r="AO122" s="937"/>
      <c r="AP122" s="939">
        <v>0</v>
      </c>
      <c r="AQ122" s="940"/>
      <c r="AR122" s="940"/>
      <c r="AS122" s="940"/>
      <c r="AT122" s="941"/>
      <c r="AU122" s="968"/>
      <c r="AV122" s="969"/>
      <c r="AW122" s="969"/>
      <c r="AX122" s="969"/>
      <c r="AY122" s="970"/>
      <c r="AZ122" s="956" t="s">
        <v>423</v>
      </c>
      <c r="BA122" s="948"/>
      <c r="BB122" s="948"/>
      <c r="BC122" s="948"/>
      <c r="BD122" s="948"/>
      <c r="BE122" s="948"/>
      <c r="BF122" s="948"/>
      <c r="BG122" s="948"/>
      <c r="BH122" s="948"/>
      <c r="BI122" s="948"/>
      <c r="BJ122" s="948"/>
      <c r="BK122" s="948"/>
      <c r="BL122" s="948"/>
      <c r="BM122" s="948"/>
      <c r="BN122" s="948"/>
      <c r="BO122" s="948"/>
      <c r="BP122" s="949"/>
      <c r="BQ122" s="973">
        <v>646637666</v>
      </c>
      <c r="BR122" s="974"/>
      <c r="BS122" s="974"/>
      <c r="BT122" s="974"/>
      <c r="BU122" s="974"/>
      <c r="BV122" s="974">
        <v>625340045</v>
      </c>
      <c r="BW122" s="974"/>
      <c r="BX122" s="974"/>
      <c r="BY122" s="974"/>
      <c r="BZ122" s="974"/>
      <c r="CA122" s="974">
        <v>604954507</v>
      </c>
      <c r="CB122" s="974"/>
      <c r="CC122" s="974"/>
      <c r="CD122" s="974"/>
      <c r="CE122" s="974"/>
      <c r="CF122" s="993">
        <v>191.9</v>
      </c>
      <c r="CG122" s="994"/>
      <c r="CH122" s="994"/>
      <c r="CI122" s="994"/>
      <c r="CJ122" s="994"/>
      <c r="CK122" s="985"/>
      <c r="CL122" s="986"/>
      <c r="CM122" s="986"/>
      <c r="CN122" s="986"/>
      <c r="CO122" s="987"/>
      <c r="CP122" s="995" t="s">
        <v>370</v>
      </c>
      <c r="CQ122" s="996"/>
      <c r="CR122" s="996"/>
      <c r="CS122" s="996"/>
      <c r="CT122" s="996"/>
      <c r="CU122" s="996"/>
      <c r="CV122" s="996"/>
      <c r="CW122" s="996"/>
      <c r="CX122" s="996"/>
      <c r="CY122" s="996"/>
      <c r="CZ122" s="996"/>
      <c r="DA122" s="996"/>
      <c r="DB122" s="996"/>
      <c r="DC122" s="996"/>
      <c r="DD122" s="996"/>
      <c r="DE122" s="996"/>
      <c r="DF122" s="997"/>
      <c r="DG122" s="908" t="s">
        <v>118</v>
      </c>
      <c r="DH122" s="909"/>
      <c r="DI122" s="909"/>
      <c r="DJ122" s="909"/>
      <c r="DK122" s="909"/>
      <c r="DL122" s="909" t="s">
        <v>118</v>
      </c>
      <c r="DM122" s="909"/>
      <c r="DN122" s="909"/>
      <c r="DO122" s="909"/>
      <c r="DP122" s="909"/>
      <c r="DQ122" s="909" t="s">
        <v>118</v>
      </c>
      <c r="DR122" s="909"/>
      <c r="DS122" s="909"/>
      <c r="DT122" s="909"/>
      <c r="DU122" s="909"/>
      <c r="DV122" s="910" t="s">
        <v>118</v>
      </c>
      <c r="DW122" s="910"/>
      <c r="DX122" s="910"/>
      <c r="DY122" s="910"/>
      <c r="DZ122" s="911"/>
    </row>
    <row r="123" spans="1:130" s="229" customFormat="1" ht="26.25" customHeight="1">
      <c r="A123" s="1038"/>
      <c r="B123" s="932"/>
      <c r="C123" s="905" t="s">
        <v>410</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424</v>
      </c>
      <c r="BP123" s="978"/>
      <c r="BQ123" s="1044">
        <v>788322320</v>
      </c>
      <c r="BR123" s="1045"/>
      <c r="BS123" s="1045"/>
      <c r="BT123" s="1045"/>
      <c r="BU123" s="1045"/>
      <c r="BV123" s="1045">
        <v>769369842</v>
      </c>
      <c r="BW123" s="1045"/>
      <c r="BX123" s="1045"/>
      <c r="BY123" s="1045"/>
      <c r="BZ123" s="1045"/>
      <c r="CA123" s="1045">
        <v>762944866</v>
      </c>
      <c r="CB123" s="1045"/>
      <c r="CC123" s="1045"/>
      <c r="CD123" s="1045"/>
      <c r="CE123" s="1045"/>
      <c r="CF123" s="975"/>
      <c r="CG123" s="976"/>
      <c r="CH123" s="976"/>
      <c r="CI123" s="976"/>
      <c r="CJ123" s="977"/>
      <c r="CK123" s="985"/>
      <c r="CL123" s="986"/>
      <c r="CM123" s="986"/>
      <c r="CN123" s="986"/>
      <c r="CO123" s="987"/>
      <c r="CP123" s="995" t="s">
        <v>367</v>
      </c>
      <c r="CQ123" s="996"/>
      <c r="CR123" s="996"/>
      <c r="CS123" s="996"/>
      <c r="CT123" s="996"/>
      <c r="CU123" s="996"/>
      <c r="CV123" s="996"/>
      <c r="CW123" s="996"/>
      <c r="CX123" s="996"/>
      <c r="CY123" s="996"/>
      <c r="CZ123" s="996"/>
      <c r="DA123" s="996"/>
      <c r="DB123" s="996"/>
      <c r="DC123" s="996"/>
      <c r="DD123" s="996"/>
      <c r="DE123" s="996"/>
      <c r="DF123" s="997"/>
      <c r="DG123" s="908" t="s">
        <v>118</v>
      </c>
      <c r="DH123" s="909"/>
      <c r="DI123" s="909"/>
      <c r="DJ123" s="909"/>
      <c r="DK123" s="909"/>
      <c r="DL123" s="909" t="s">
        <v>118</v>
      </c>
      <c r="DM123" s="909"/>
      <c r="DN123" s="909"/>
      <c r="DO123" s="909"/>
      <c r="DP123" s="909"/>
      <c r="DQ123" s="909" t="s">
        <v>118</v>
      </c>
      <c r="DR123" s="909"/>
      <c r="DS123" s="909"/>
      <c r="DT123" s="909"/>
      <c r="DU123" s="909"/>
      <c r="DV123" s="910" t="s">
        <v>118</v>
      </c>
      <c r="DW123" s="910"/>
      <c r="DX123" s="910"/>
      <c r="DY123" s="910"/>
      <c r="DZ123" s="911"/>
    </row>
    <row r="124" spans="1:130" s="229" customFormat="1" ht="26.25" customHeight="1" thickBot="1">
      <c r="A124" s="1038"/>
      <c r="B124" s="932"/>
      <c r="C124" s="905" t="s">
        <v>413</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425</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125.3</v>
      </c>
      <c r="BR124" s="1005"/>
      <c r="BS124" s="1005"/>
      <c r="BT124" s="1005"/>
      <c r="BU124" s="1005"/>
      <c r="BV124" s="1005">
        <v>124.4</v>
      </c>
      <c r="BW124" s="1005"/>
      <c r="BX124" s="1005"/>
      <c r="BY124" s="1005"/>
      <c r="BZ124" s="1005"/>
      <c r="CA124" s="1005">
        <v>119</v>
      </c>
      <c r="CB124" s="1005"/>
      <c r="CC124" s="1005"/>
      <c r="CD124" s="1005"/>
      <c r="CE124" s="1005"/>
      <c r="CF124" s="1006"/>
      <c r="CG124" s="1007"/>
      <c r="CH124" s="1007"/>
      <c r="CI124" s="1007"/>
      <c r="CJ124" s="1008"/>
      <c r="CK124" s="988"/>
      <c r="CL124" s="988"/>
      <c r="CM124" s="988"/>
      <c r="CN124" s="988"/>
      <c r="CO124" s="989"/>
      <c r="CP124" s="1009" t="s">
        <v>426</v>
      </c>
      <c r="CQ124" s="1010"/>
      <c r="CR124" s="1010"/>
      <c r="CS124" s="1010"/>
      <c r="CT124" s="1010"/>
      <c r="CU124" s="1010"/>
      <c r="CV124" s="1010"/>
      <c r="CW124" s="1010"/>
      <c r="CX124" s="1010"/>
      <c r="CY124" s="1010"/>
      <c r="CZ124" s="1010"/>
      <c r="DA124" s="1010"/>
      <c r="DB124" s="1010"/>
      <c r="DC124" s="1010"/>
      <c r="DD124" s="1010"/>
      <c r="DE124" s="1010"/>
      <c r="DF124" s="1011"/>
      <c r="DG124" s="973" t="s">
        <v>118</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c r="A125" s="1038"/>
      <c r="B125" s="932"/>
      <c r="C125" s="905" t="s">
        <v>415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427</v>
      </c>
      <c r="CL125" s="983"/>
      <c r="CM125" s="983"/>
      <c r="CN125" s="983"/>
      <c r="CO125" s="984"/>
      <c r="CP125" s="912" t="s">
        <v>428</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t="s">
        <v>118</v>
      </c>
      <c r="DR125" s="914"/>
      <c r="DS125" s="914"/>
      <c r="DT125" s="914"/>
      <c r="DU125" s="914"/>
      <c r="DV125" s="915" t="s">
        <v>118</v>
      </c>
      <c r="DW125" s="915"/>
      <c r="DX125" s="915"/>
      <c r="DY125" s="915"/>
      <c r="DZ125" s="916"/>
    </row>
    <row r="126" spans="1:130" s="229" customFormat="1" ht="26.25" customHeight="1" thickBot="1">
      <c r="A126" s="1038"/>
      <c r="B126" s="932"/>
      <c r="C126" s="905" t="s">
        <v>417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t="s">
        <v>118</v>
      </c>
      <c r="AL126" s="936"/>
      <c r="AM126" s="936"/>
      <c r="AN126" s="936"/>
      <c r="AO126" s="937"/>
      <c r="AP126" s="939" t="s">
        <v>118</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429</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c r="A127" s="1039"/>
      <c r="B127" s="934"/>
      <c r="C127" s="956" t="s">
        <v>430</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t="s">
        <v>118</v>
      </c>
      <c r="AB127" s="936"/>
      <c r="AC127" s="936"/>
      <c r="AD127" s="936"/>
      <c r="AE127" s="937"/>
      <c r="AF127" s="938" t="s">
        <v>118</v>
      </c>
      <c r="AG127" s="936"/>
      <c r="AH127" s="936"/>
      <c r="AI127" s="936"/>
      <c r="AJ127" s="937"/>
      <c r="AK127" s="938" t="s">
        <v>118</v>
      </c>
      <c r="AL127" s="936"/>
      <c r="AM127" s="936"/>
      <c r="AN127" s="936"/>
      <c r="AO127" s="937"/>
      <c r="AP127" s="939" t="s">
        <v>118</v>
      </c>
      <c r="AQ127" s="940"/>
      <c r="AR127" s="940"/>
      <c r="AS127" s="940"/>
      <c r="AT127" s="941"/>
      <c r="AU127" s="231"/>
      <c r="AV127" s="231"/>
      <c r="AW127" s="231"/>
      <c r="AX127" s="1012" t="s">
        <v>431</v>
      </c>
      <c r="AY127" s="1013"/>
      <c r="AZ127" s="1013"/>
      <c r="BA127" s="1013"/>
      <c r="BB127" s="1013"/>
      <c r="BC127" s="1013"/>
      <c r="BD127" s="1013"/>
      <c r="BE127" s="1014"/>
      <c r="BF127" s="1015" t="s">
        <v>432</v>
      </c>
      <c r="BG127" s="1013"/>
      <c r="BH127" s="1013"/>
      <c r="BI127" s="1013"/>
      <c r="BJ127" s="1013"/>
      <c r="BK127" s="1013"/>
      <c r="BL127" s="1014"/>
      <c r="BM127" s="1015" t="s">
        <v>433</v>
      </c>
      <c r="BN127" s="1013"/>
      <c r="BO127" s="1013"/>
      <c r="BP127" s="1013"/>
      <c r="BQ127" s="1013"/>
      <c r="BR127" s="1013"/>
      <c r="BS127" s="1014"/>
      <c r="BT127" s="1015" t="s">
        <v>434</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435</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c r="A128" s="1022" t="s">
        <v>436</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437</v>
      </c>
      <c r="X128" s="1024"/>
      <c r="Y128" s="1024"/>
      <c r="Z128" s="1025"/>
      <c r="AA128" s="1026">
        <v>1870200</v>
      </c>
      <c r="AB128" s="1027"/>
      <c r="AC128" s="1027"/>
      <c r="AD128" s="1027"/>
      <c r="AE128" s="1028"/>
      <c r="AF128" s="1029">
        <v>255402</v>
      </c>
      <c r="AG128" s="1027"/>
      <c r="AH128" s="1027"/>
      <c r="AI128" s="1027"/>
      <c r="AJ128" s="1028"/>
      <c r="AK128" s="1029">
        <v>602520</v>
      </c>
      <c r="AL128" s="1027"/>
      <c r="AM128" s="1027"/>
      <c r="AN128" s="1027"/>
      <c r="AO128" s="1028"/>
      <c r="AP128" s="1030"/>
      <c r="AQ128" s="1031"/>
      <c r="AR128" s="1031"/>
      <c r="AS128" s="1031"/>
      <c r="AT128" s="1032"/>
      <c r="AU128" s="231"/>
      <c r="AV128" s="231"/>
      <c r="AW128" s="231"/>
      <c r="AX128" s="879" t="s">
        <v>438</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439</v>
      </c>
      <c r="CQ128" s="694"/>
      <c r="CR128" s="694"/>
      <c r="CS128" s="694"/>
      <c r="CT128" s="694"/>
      <c r="CU128" s="694"/>
      <c r="CV128" s="694"/>
      <c r="CW128" s="694"/>
      <c r="CX128" s="694"/>
      <c r="CY128" s="694"/>
      <c r="CZ128" s="694"/>
      <c r="DA128" s="694"/>
      <c r="DB128" s="694"/>
      <c r="DC128" s="694"/>
      <c r="DD128" s="694"/>
      <c r="DE128" s="694"/>
      <c r="DF128" s="1017"/>
      <c r="DG128" s="1018">
        <v>4963</v>
      </c>
      <c r="DH128" s="1019"/>
      <c r="DI128" s="1019"/>
      <c r="DJ128" s="1019"/>
      <c r="DK128" s="1019"/>
      <c r="DL128" s="1019">
        <v>8059</v>
      </c>
      <c r="DM128" s="1019"/>
      <c r="DN128" s="1019"/>
      <c r="DO128" s="1019"/>
      <c r="DP128" s="1019"/>
      <c r="DQ128" s="1019">
        <v>23421</v>
      </c>
      <c r="DR128" s="1019"/>
      <c r="DS128" s="1019"/>
      <c r="DT128" s="1019"/>
      <c r="DU128" s="1019"/>
      <c r="DV128" s="1020">
        <v>0</v>
      </c>
      <c r="DW128" s="1020"/>
      <c r="DX128" s="1020"/>
      <c r="DY128" s="1020"/>
      <c r="DZ128" s="1021"/>
    </row>
    <row r="129" spans="1:131" s="229" customFormat="1" ht="26.25" customHeight="1">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440</v>
      </c>
      <c r="X129" s="1052"/>
      <c r="Y129" s="1052"/>
      <c r="Z129" s="1053"/>
      <c r="AA129" s="935">
        <v>371026953</v>
      </c>
      <c r="AB129" s="936"/>
      <c r="AC129" s="936"/>
      <c r="AD129" s="936"/>
      <c r="AE129" s="937"/>
      <c r="AF129" s="938">
        <v>362869208</v>
      </c>
      <c r="AG129" s="936"/>
      <c r="AH129" s="936"/>
      <c r="AI129" s="936"/>
      <c r="AJ129" s="937"/>
      <c r="AK129" s="938">
        <v>363639715</v>
      </c>
      <c r="AL129" s="936"/>
      <c r="AM129" s="936"/>
      <c r="AN129" s="936"/>
      <c r="AO129" s="937"/>
      <c r="AP129" s="1054"/>
      <c r="AQ129" s="1055"/>
      <c r="AR129" s="1055"/>
      <c r="AS129" s="1055"/>
      <c r="AT129" s="1056"/>
      <c r="AU129" s="232"/>
      <c r="AV129" s="232"/>
      <c r="AW129" s="232"/>
      <c r="AX129" s="1046" t="s">
        <v>441</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c r="A130" s="917" t="s">
        <v>442</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443</v>
      </c>
      <c r="X130" s="1052"/>
      <c r="Y130" s="1052"/>
      <c r="Z130" s="1053"/>
      <c r="AA130" s="935">
        <v>50955195</v>
      </c>
      <c r="AB130" s="936"/>
      <c r="AC130" s="936"/>
      <c r="AD130" s="936"/>
      <c r="AE130" s="937"/>
      <c r="AF130" s="938">
        <v>49907504</v>
      </c>
      <c r="AG130" s="936"/>
      <c r="AH130" s="936"/>
      <c r="AI130" s="936"/>
      <c r="AJ130" s="937"/>
      <c r="AK130" s="938">
        <v>48359519</v>
      </c>
      <c r="AL130" s="936"/>
      <c r="AM130" s="936"/>
      <c r="AN130" s="936"/>
      <c r="AO130" s="937"/>
      <c r="AP130" s="1054"/>
      <c r="AQ130" s="1055"/>
      <c r="AR130" s="1055"/>
      <c r="AS130" s="1055"/>
      <c r="AT130" s="1056"/>
      <c r="AU130" s="232"/>
      <c r="AV130" s="232"/>
      <c r="AW130" s="232"/>
      <c r="AX130" s="1046" t="s">
        <v>444</v>
      </c>
      <c r="AY130" s="906"/>
      <c r="AZ130" s="906"/>
      <c r="BA130" s="906"/>
      <c r="BB130" s="906"/>
      <c r="BC130" s="906"/>
      <c r="BD130" s="906"/>
      <c r="BE130" s="907"/>
      <c r="BF130" s="1082">
        <v>11.2</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445</v>
      </c>
      <c r="X131" s="1089"/>
      <c r="Y131" s="1089"/>
      <c r="Z131" s="1090"/>
      <c r="AA131" s="1091">
        <v>320071758</v>
      </c>
      <c r="AB131" s="1092"/>
      <c r="AC131" s="1092"/>
      <c r="AD131" s="1092"/>
      <c r="AE131" s="1093"/>
      <c r="AF131" s="1094">
        <v>312961704</v>
      </c>
      <c r="AG131" s="1092"/>
      <c r="AH131" s="1092"/>
      <c r="AI131" s="1092"/>
      <c r="AJ131" s="1093"/>
      <c r="AK131" s="1094">
        <v>315280196</v>
      </c>
      <c r="AL131" s="1092"/>
      <c r="AM131" s="1092"/>
      <c r="AN131" s="1092"/>
      <c r="AO131" s="1093"/>
      <c r="AP131" s="1095"/>
      <c r="AQ131" s="1096"/>
      <c r="AR131" s="1096"/>
      <c r="AS131" s="1096"/>
      <c r="AT131" s="1097"/>
      <c r="AU131" s="232"/>
      <c r="AV131" s="232"/>
      <c r="AW131" s="232"/>
      <c r="AX131" s="1064" t="s">
        <v>446</v>
      </c>
      <c r="AY131" s="694"/>
      <c r="AZ131" s="694"/>
      <c r="BA131" s="694"/>
      <c r="BB131" s="694"/>
      <c r="BC131" s="694"/>
      <c r="BD131" s="694"/>
      <c r="BE131" s="1017"/>
      <c r="BF131" s="1065">
        <v>119</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c r="A132" s="1071" t="s">
        <v>447</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448</v>
      </c>
      <c r="W132" s="1075"/>
      <c r="X132" s="1075"/>
      <c r="Y132" s="1075"/>
      <c r="Z132" s="1076"/>
      <c r="AA132" s="1077">
        <v>13.078130120000001</v>
      </c>
      <c r="AB132" s="1078"/>
      <c r="AC132" s="1078"/>
      <c r="AD132" s="1078"/>
      <c r="AE132" s="1079"/>
      <c r="AF132" s="1080">
        <v>10.367651560000001</v>
      </c>
      <c r="AG132" s="1078"/>
      <c r="AH132" s="1078"/>
      <c r="AI132" s="1078"/>
      <c r="AJ132" s="1079"/>
      <c r="AK132" s="1080">
        <v>10.278742660000001</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449</v>
      </c>
      <c r="W133" s="1058"/>
      <c r="X133" s="1058"/>
      <c r="Y133" s="1058"/>
      <c r="Z133" s="1059"/>
      <c r="AA133" s="1060">
        <v>10.9</v>
      </c>
      <c r="AB133" s="1061"/>
      <c r="AC133" s="1061"/>
      <c r="AD133" s="1061"/>
      <c r="AE133" s="1062"/>
      <c r="AF133" s="1060">
        <v>11.1</v>
      </c>
      <c r="AG133" s="1061"/>
      <c r="AH133" s="1061"/>
      <c r="AI133" s="1061"/>
      <c r="AJ133" s="1062"/>
      <c r="AK133" s="1060">
        <v>11.2</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wpl3/Y6BYq8aAB8DJsxHXa02bPr/dzCAmvZeIe67BBj/5fZgT44X703GcUtaNQb8WeqB4AVZcvIIw+23FYxx3w==" saltValue="nHYnLSuVvS7tXTRvpNDT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cols>
    <col min="1" max="2" width="2.7265625" style="259" customWidth="1"/>
    <col min="3" max="120" width="2.7265625" style="258" customWidth="1"/>
    <col min="121" max="16384" width="9" style="258" hidden="1"/>
  </cols>
  <sheetData>
    <row r="1" spans="2:2" ht="13">
      <c r="B1" s="258"/>
    </row>
    <row r="2" spans="2:2" ht="13"/>
    <row r="3" spans="2:2" ht="13"/>
    <row r="4" spans="2:2" ht="13"/>
    <row r="5" spans="2:2" ht="13"/>
    <row r="6" spans="2:2" ht="13"/>
    <row r="7" spans="2:2" ht="13"/>
    <row r="8" spans="2:2" ht="13"/>
    <row r="9" spans="2:2" ht="13"/>
    <row r="10" spans="2:2" ht="13"/>
    <row r="11" spans="2:2" ht="13"/>
    <row r="12" spans="2:2" ht="13"/>
    <row r="13" spans="2:2" ht="13"/>
    <row r="14" spans="2:2" ht="13"/>
    <row r="15" spans="2:2" ht="13"/>
    <row r="16" spans="2:2" ht="13"/>
    <row r="17" ht="13"/>
    <row r="18" ht="13"/>
    <row r="19" ht="13"/>
    <row r="20" ht="13"/>
    <row r="21" ht="13"/>
    <row r="22" ht="13"/>
    <row r="23" ht="13"/>
    <row r="24" ht="13"/>
    <row r="25" ht="13"/>
    <row r="26" ht="13"/>
    <row r="27" ht="13"/>
    <row r="28" ht="13"/>
    <row r="29" ht="13"/>
    <row r="30" ht="13"/>
    <row r="31" ht="13"/>
    <row r="32" ht="13"/>
    <row r="33" ht="13"/>
    <row r="34" ht="13"/>
    <row r="35" ht="13"/>
    <row r="36" ht="13"/>
    <row r="37" ht="13"/>
    <row r="38" ht="13"/>
    <row r="39" ht="13"/>
    <row r="40" ht="13"/>
    <row r="41" ht="13"/>
    <row r="42" ht="13"/>
    <row r="43" ht="13"/>
    <row r="44" ht="13"/>
    <row r="45" ht="13"/>
    <row r="46" ht="13"/>
    <row r="47" ht="13"/>
    <row r="48"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
    <row r="93" ht="13"/>
    <row r="94" ht="13"/>
    <row r="95" ht="13"/>
    <row r="96" ht="13"/>
    <row r="97" spans="120:120" ht="13">
      <c r="DP97" s="258" t="s">
        <v>0</v>
      </c>
    </row>
  </sheetData>
  <sheetProtection algorithmName="SHA-512" hashValue="YJ1tY9ZguDpXBK4tuM2v6yfI1rDfYMnSwXqRbpCoJ9dpYy3iWrFx6mqikvvMVgl2oA3SaTh0nm0gOm3Hbck8Cw==" saltValue="WVvN/j3SETDiR+fIY0yt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59" customWidth="1"/>
    <col min="117" max="16384" width="9" style="258" hidden="1"/>
  </cols>
  <sheetData>
    <row r="1" spans="2:116" ht="13">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c r="T2" s="258"/>
    </row>
    <row r="3" spans="2:116" ht="13">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row r="5" spans="2:116" ht="13"/>
    <row r="6" spans="2:116" ht="13"/>
    <row r="7" spans="2:116" ht="13"/>
    <row r="8" spans="2:116" ht="13"/>
    <row r="9" spans="2:116" ht="13"/>
    <row r="10" spans="2:116" ht="13"/>
    <row r="11" spans="2:116" ht="13"/>
    <row r="12" spans="2:116" ht="13"/>
    <row r="13" spans="2:116" ht="13"/>
    <row r="14" spans="2:116" ht="13"/>
    <row r="15" spans="2:116" ht="13"/>
    <row r="16" spans="2:116" ht="13"/>
    <row r="17" spans="116:116" ht="13"/>
    <row r="18" spans="116:116" ht="13"/>
    <row r="19" spans="116:116" ht="13"/>
    <row r="20" spans="116:116" ht="13"/>
    <row r="21" spans="116:116" ht="13">
      <c r="DL21" s="258"/>
    </row>
    <row r="22" spans="116:116" ht="13"/>
    <row r="23" spans="116:116" ht="13"/>
    <row r="24" spans="116:116" ht="13"/>
    <row r="25" spans="116:116" ht="13"/>
    <row r="26" spans="116:116" ht="13"/>
    <row r="27" spans="116:116" ht="13"/>
    <row r="28" spans="116:116" ht="13"/>
    <row r="29" spans="116:116" ht="13"/>
    <row r="30" spans="116:116" ht="13"/>
    <row r="31" spans="116:116" ht="13"/>
    <row r="32" spans="116:116" ht="13"/>
    <row r="33" spans="2:116" ht="13"/>
    <row r="34" spans="2:116" ht="13"/>
    <row r="35" spans="2:116" ht="13">
      <c r="M35" s="258"/>
      <c r="T35" s="258"/>
      <c r="DG35" s="258"/>
      <c r="DH35" s="258"/>
      <c r="DI35" s="258"/>
      <c r="DJ35" s="258"/>
      <c r="DK35" s="258"/>
      <c r="DL35" s="258"/>
    </row>
    <row r="36" spans="2:116" ht="13">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c r="DL37" s="258"/>
    </row>
    <row r="38" spans="2:116" ht="13">
      <c r="DK38" s="258"/>
      <c r="DL38" s="258"/>
    </row>
    <row r="39" spans="2:116" ht="13"/>
    <row r="40" spans="2:116" ht="13"/>
    <row r="41" spans="2:116" ht="13"/>
    <row r="42" spans="2:116" ht="13">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c r="Q43" s="258"/>
      <c r="R43" s="258"/>
      <c r="S43" s="258"/>
      <c r="CZ43" s="258"/>
      <c r="DA43" s="258"/>
      <c r="DB43" s="258"/>
      <c r="DC43" s="258"/>
      <c r="DD43" s="258"/>
      <c r="DE43" s="258"/>
      <c r="DF43" s="258"/>
      <c r="DG43" s="258"/>
      <c r="DH43" s="258"/>
      <c r="DI43" s="258"/>
      <c r="DJ43" s="258"/>
      <c r="DK43" s="258"/>
      <c r="DL43" s="258"/>
    </row>
    <row r="44" spans="2:116" ht="13">
      <c r="DL44" s="258"/>
    </row>
    <row r="45" spans="2:116" ht="13"/>
    <row r="46" spans="2:116" ht="13"/>
    <row r="47" spans="2:116" ht="13"/>
    <row r="48" spans="2:116" ht="13"/>
    <row r="49" spans="111:116" ht="13"/>
    <row r="50" spans="111:116" ht="13">
      <c r="DG50" s="258"/>
      <c r="DH50" s="258"/>
      <c r="DI50" s="258"/>
      <c r="DJ50" s="258"/>
      <c r="DK50" s="258"/>
      <c r="DL50" s="258"/>
    </row>
    <row r="51" spans="111:116" ht="13"/>
    <row r="52" spans="111:116" ht="13"/>
    <row r="53" spans="111:116" ht="13">
      <c r="DL53" s="258"/>
    </row>
    <row r="54" spans="111:116" ht="13"/>
    <row r="55" spans="111:116" ht="13"/>
    <row r="56" spans="111:116" ht="13"/>
    <row r="57" spans="111:116" ht="13"/>
    <row r="58" spans="111:116" ht="13"/>
    <row r="59" spans="111:116" ht="13"/>
    <row r="60" spans="111:116" ht="13"/>
    <row r="61" spans="111:116" ht="13"/>
    <row r="62" spans="111:116" ht="13"/>
    <row r="63" spans="111:116" ht="13"/>
    <row r="64" spans="111:116" ht="13"/>
    <row r="65" spans="114:116" ht="13"/>
    <row r="66" spans="114:116" ht="13"/>
    <row r="67" spans="114:116" ht="13">
      <c r="DJ67" s="258"/>
      <c r="DK67" s="258"/>
      <c r="DL67" s="258"/>
    </row>
    <row r="68" spans="114:116" ht="13"/>
    <row r="69" spans="114:116" ht="13"/>
    <row r="70" spans="114:116" ht="13"/>
    <row r="71" spans="114:116" ht="13"/>
    <row r="72" spans="114:116" ht="13"/>
    <row r="73" spans="114:116" ht="13"/>
    <row r="74" spans="114:116" ht="13"/>
    <row r="75" spans="114:116" ht="13"/>
    <row r="76" spans="114:116" ht="13"/>
    <row r="77" spans="114:116" ht="13"/>
    <row r="78" spans="114:116" ht="13"/>
    <row r="79" spans="114:116" ht="13"/>
    <row r="80" spans="114:116" ht="13"/>
    <row r="81" spans="116:116" ht="13"/>
    <row r="82" spans="116:116" ht="13"/>
    <row r="83" spans="116:116" ht="13"/>
    <row r="84" spans="116:116" ht="13"/>
    <row r="85" spans="116:116" ht="13"/>
    <row r="86" spans="116:116" ht="13"/>
    <row r="87" spans="116:116" ht="13"/>
    <row r="88" spans="116:116" ht="13"/>
    <row r="89" spans="116:116" ht="13">
      <c r="DL89" s="259" t="s">
        <v>0</v>
      </c>
    </row>
  </sheetData>
  <sheetProtection algorithmName="SHA-512" hashValue="eM6F71uZadOQnXiRDzVNJRBpqAXUzW2zs3RDgE5Vu1514GhMgsruzSqlJuR+AwyxvOc9hBvLReiiLnDdHEitCQ==" saltValue="GZWFxWK6Px0kwnt+zoKd/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c r="AS1" s="261"/>
      <c r="AT1" s="261"/>
    </row>
    <row r="2" spans="1:46" ht="13">
      <c r="AS2" s="261"/>
      <c r="AT2" s="261"/>
    </row>
    <row r="3" spans="1:46" ht="13">
      <c r="AS3" s="261"/>
      <c r="AT3" s="261"/>
    </row>
    <row r="4" spans="1:46" ht="13">
      <c r="AS4" s="261"/>
      <c r="AT4" s="261"/>
    </row>
    <row r="5" spans="1:46" ht="16.5">
      <c r="A5" s="262" t="s">
        <v>450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451</v>
      </c>
      <c r="AL6" s="266"/>
      <c r="AM6" s="266"/>
      <c r="AN6" s="266"/>
      <c r="AO6" s="261"/>
      <c r="AP6" s="261"/>
      <c r="AQ6" s="261"/>
      <c r="AR6" s="261"/>
    </row>
    <row r="7" spans="1:46" ht="13.5" customHeight="1">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452</v>
      </c>
      <c r="AP7" s="271"/>
      <c r="AQ7" s="272" t="s">
        <v>453</v>
      </c>
      <c r="AR7" s="273"/>
    </row>
    <row r="8" spans="1:46" ht="13">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454</v>
      </c>
      <c r="AQ8" s="278" t="s">
        <v>455</v>
      </c>
      <c r="AR8" s="279" t="s">
        <v>456</v>
      </c>
    </row>
    <row r="9" spans="1:46" ht="13">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457</v>
      </c>
      <c r="AL9" s="1099"/>
      <c r="AM9" s="1099"/>
      <c r="AN9" s="1100"/>
      <c r="AO9" s="280">
        <v>152103410</v>
      </c>
      <c r="AP9" s="280">
        <v>115906</v>
      </c>
      <c r="AQ9" s="281">
        <v>108341</v>
      </c>
      <c r="AR9" s="282">
        <v>7</v>
      </c>
    </row>
    <row r="10" spans="1:46" ht="13.5" customHeight="1">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458</v>
      </c>
      <c r="AL10" s="1099"/>
      <c r="AM10" s="1099"/>
      <c r="AN10" s="1100"/>
      <c r="AO10" s="280">
        <v>833931</v>
      </c>
      <c r="AP10" s="280">
        <v>635</v>
      </c>
      <c r="AQ10" s="281">
        <v>580</v>
      </c>
      <c r="AR10" s="282">
        <v>9.5</v>
      </c>
    </row>
    <row r="11" spans="1:46" ht="13.5" customHeight="1">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459</v>
      </c>
      <c r="AL11" s="1099"/>
      <c r="AM11" s="1099"/>
      <c r="AN11" s="1100"/>
      <c r="AO11" s="280" t="s">
        <v>460</v>
      </c>
      <c r="AP11" s="280" t="s">
        <v>460</v>
      </c>
      <c r="AQ11" s="281" t="s">
        <v>460</v>
      </c>
      <c r="AR11" s="282" t="s">
        <v>460</v>
      </c>
    </row>
    <row r="12" spans="1:46" ht="13.5" customHeight="1">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461</v>
      </c>
      <c r="AL12" s="1099"/>
      <c r="AM12" s="1099"/>
      <c r="AN12" s="1100"/>
      <c r="AO12" s="280" t="s">
        <v>460</v>
      </c>
      <c r="AP12" s="280" t="s">
        <v>460</v>
      </c>
      <c r="AQ12" s="281">
        <v>28</v>
      </c>
      <c r="AR12" s="282" t="s">
        <v>460</v>
      </c>
    </row>
    <row r="13" spans="1:46" ht="13.5" customHeight="1">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462</v>
      </c>
      <c r="AL13" s="1099"/>
      <c r="AM13" s="1099"/>
      <c r="AN13" s="1100"/>
      <c r="AO13" s="280">
        <v>4979820</v>
      </c>
      <c r="AP13" s="280">
        <v>3795</v>
      </c>
      <c r="AQ13" s="281">
        <v>1968</v>
      </c>
      <c r="AR13" s="282">
        <v>92.8</v>
      </c>
    </row>
    <row r="14" spans="1:46" ht="13.5" customHeight="1">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463</v>
      </c>
      <c r="AL14" s="1099"/>
      <c r="AM14" s="1099"/>
      <c r="AN14" s="1100"/>
      <c r="AO14" s="280">
        <v>-7906297</v>
      </c>
      <c r="AP14" s="280">
        <v>-6025</v>
      </c>
      <c r="AQ14" s="281">
        <v>-5147</v>
      </c>
      <c r="AR14" s="282">
        <v>17.100000000000001</v>
      </c>
    </row>
    <row r="15" spans="1:46" ht="13">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150010864</v>
      </c>
      <c r="AP15" s="280">
        <v>114312</v>
      </c>
      <c r="AQ15" s="281">
        <v>105769</v>
      </c>
      <c r="AR15" s="282">
        <v>8.1</v>
      </c>
    </row>
    <row r="16" spans="1:46" ht="13">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464</v>
      </c>
      <c r="AL19" s="261"/>
      <c r="AM19" s="261"/>
      <c r="AN19" s="261"/>
      <c r="AO19" s="261"/>
      <c r="AP19" s="261"/>
      <c r="AQ19" s="261"/>
      <c r="AR19" s="261"/>
    </row>
    <row r="20" spans="1:46" ht="13">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465</v>
      </c>
      <c r="AP20" s="291" t="s">
        <v>466</v>
      </c>
      <c r="AQ20" s="292" t="s">
        <v>467</v>
      </c>
      <c r="AR20" s="293"/>
    </row>
    <row r="21" spans="1:46" s="299" customFormat="1" ht="13">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468</v>
      </c>
      <c r="AL21" s="1105"/>
      <c r="AM21" s="1105"/>
      <c r="AN21" s="1106"/>
      <c r="AO21" s="295">
        <v>1370.19</v>
      </c>
      <c r="AP21" s="296">
        <v>1276.01</v>
      </c>
      <c r="AQ21" s="297">
        <v>94.18</v>
      </c>
      <c r="AR21" s="266"/>
      <c r="AS21" s="298"/>
      <c r="AT21" s="294"/>
    </row>
    <row r="22" spans="1:46" s="299" customFormat="1" ht="13">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469</v>
      </c>
      <c r="AL22" s="1105"/>
      <c r="AM22" s="1105"/>
      <c r="AN22" s="1106"/>
      <c r="AO22" s="300">
        <v>98.5</v>
      </c>
      <c r="AP22" s="301">
        <v>99.1</v>
      </c>
      <c r="AQ22" s="302">
        <v>-0.6</v>
      </c>
      <c r="AR22" s="286"/>
      <c r="AS22" s="298"/>
      <c r="AT22" s="294"/>
    </row>
    <row r="23" spans="1:46" s="299" customFormat="1" ht="13">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c r="A26" s="1107" t="s">
        <v>470</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ht="13">
      <c r="A27" s="307"/>
      <c r="AO27" s="261"/>
      <c r="AP27" s="261"/>
      <c r="AQ27" s="261"/>
      <c r="AR27" s="261"/>
      <c r="AS27" s="261"/>
      <c r="AT27" s="261"/>
    </row>
    <row r="28" spans="1:46" ht="16.5">
      <c r="A28" s="262" t="s">
        <v>471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472</v>
      </c>
      <c r="AL29" s="266"/>
      <c r="AM29" s="266"/>
      <c r="AN29" s="266"/>
      <c r="AO29" s="261"/>
      <c r="AP29" s="261"/>
      <c r="AQ29" s="261"/>
      <c r="AR29" s="261"/>
      <c r="AS29" s="309"/>
    </row>
    <row r="30" spans="1:46" ht="13.5" customHeight="1">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452</v>
      </c>
      <c r="AP30" s="271"/>
      <c r="AQ30" s="272" t="s">
        <v>453</v>
      </c>
      <c r="AR30" s="273"/>
    </row>
    <row r="31" spans="1:46" ht="13">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454</v>
      </c>
      <c r="AQ31" s="278" t="s">
        <v>455</v>
      </c>
      <c r="AR31" s="279" t="s">
        <v>456</v>
      </c>
    </row>
    <row r="32" spans="1:46" ht="27" customHeight="1">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473</v>
      </c>
      <c r="AL32" s="1119"/>
      <c r="AM32" s="1119"/>
      <c r="AN32" s="1120"/>
      <c r="AO32" s="280">
        <v>79440365</v>
      </c>
      <c r="AP32" s="280">
        <v>60535</v>
      </c>
      <c r="AQ32" s="281">
        <v>54476</v>
      </c>
      <c r="AR32" s="282">
        <v>11.1</v>
      </c>
    </row>
    <row r="33" spans="1:16384" ht="13.5" customHeight="1">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474</v>
      </c>
      <c r="AL33" s="1119"/>
      <c r="AM33" s="1119"/>
      <c r="AN33" s="1120"/>
      <c r="AO33" s="280" t="s">
        <v>460</v>
      </c>
      <c r="AP33" s="280" t="s">
        <v>460</v>
      </c>
      <c r="AQ33" s="281">
        <v>4608</v>
      </c>
      <c r="AR33" s="282" t="s">
        <v>460</v>
      </c>
    </row>
    <row r="34" spans="1:16384" ht="27" customHeight="1">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475</v>
      </c>
      <c r="AL34" s="1119"/>
      <c r="AM34" s="1119"/>
      <c r="AN34" s="1120"/>
      <c r="AO34" s="280" t="s">
        <v>460</v>
      </c>
      <c r="AP34" s="280" t="s">
        <v>460</v>
      </c>
      <c r="AQ34" s="281">
        <v>15895</v>
      </c>
      <c r="AR34" s="282" t="s">
        <v>460</v>
      </c>
    </row>
    <row r="35" spans="1:16384" ht="27" customHeight="1">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476</v>
      </c>
      <c r="AL35" s="1119"/>
      <c r="AM35" s="1119"/>
      <c r="AN35" s="1120"/>
      <c r="AO35" s="280">
        <v>1878604</v>
      </c>
      <c r="AP35" s="280">
        <v>1432</v>
      </c>
      <c r="AQ35" s="281">
        <v>1275</v>
      </c>
      <c r="AR35" s="282">
        <v>12.3</v>
      </c>
    </row>
    <row r="36" spans="1:16384" ht="27" customHeight="1">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477</v>
      </c>
      <c r="AL36" s="1119"/>
      <c r="AM36" s="1119"/>
      <c r="AN36" s="1120"/>
      <c r="AO36" s="280" t="s">
        <v>460</v>
      </c>
      <c r="AP36" s="280" t="s">
        <v>460</v>
      </c>
      <c r="AQ36" s="281">
        <v>43</v>
      </c>
      <c r="AR36" s="282" t="s">
        <v>460</v>
      </c>
    </row>
    <row r="37" spans="1:16384" ht="13.5" customHeight="1">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478</v>
      </c>
      <c r="AL37" s="1119"/>
      <c r="AM37" s="1119"/>
      <c r="AN37" s="1120"/>
      <c r="AO37" s="280">
        <v>49910</v>
      </c>
      <c r="AP37" s="280">
        <v>38</v>
      </c>
      <c r="AQ37" s="281">
        <v>446</v>
      </c>
      <c r="AR37" s="282">
        <v>-91.5</v>
      </c>
    </row>
    <row r="38" spans="1:16384" ht="27" customHeight="1">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479</v>
      </c>
      <c r="AL38" s="1116"/>
      <c r="AM38" s="1116"/>
      <c r="AN38" s="1117"/>
      <c r="AO38" s="310" t="s">
        <v>460</v>
      </c>
      <c r="AP38" s="310" t="s">
        <v>460</v>
      </c>
      <c r="AQ38" s="311">
        <v>0</v>
      </c>
      <c r="AR38" s="302" t="s">
        <v>460</v>
      </c>
      <c r="AS38" s="309"/>
    </row>
    <row r="39" spans="1:16384" ht="13">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480</v>
      </c>
      <c r="AL39" s="1116"/>
      <c r="AM39" s="1116"/>
      <c r="AN39" s="1117"/>
      <c r="AO39" s="280">
        <v>-602520</v>
      </c>
      <c r="AP39" s="280">
        <v>-459</v>
      </c>
      <c r="AQ39" s="281">
        <v>-917</v>
      </c>
      <c r="AR39" s="282">
        <v>-49.9</v>
      </c>
      <c r="AS39" s="309"/>
    </row>
    <row r="40" spans="1:16384" ht="27" customHeight="1">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481</v>
      </c>
      <c r="AL40" s="1119"/>
      <c r="AM40" s="1119"/>
      <c r="AN40" s="1120"/>
      <c r="AO40" s="280">
        <v>-48359519</v>
      </c>
      <c r="AP40" s="280">
        <v>-36851</v>
      </c>
      <c r="AQ40" s="281">
        <v>-40837</v>
      </c>
      <c r="AR40" s="282">
        <v>-9.8000000000000007</v>
      </c>
      <c r="AS40" s="309"/>
    </row>
    <row r="41" spans="1:16384" ht="13">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482</v>
      </c>
      <c r="AL41" s="1102"/>
      <c r="AM41" s="1102"/>
      <c r="AN41" s="1103"/>
      <c r="AO41" s="280">
        <v>32406840</v>
      </c>
      <c r="AP41" s="280">
        <v>24695</v>
      </c>
      <c r="AQ41" s="281">
        <v>34990</v>
      </c>
      <c r="AR41" s="282">
        <v>-29.4</v>
      </c>
      <c r="AS41" s="309"/>
    </row>
    <row r="42" spans="1:16384" ht="13">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c r="A47" s="315" t="s">
        <v>483</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484</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452</v>
      </c>
      <c r="AN49" s="1112" t="s">
        <v>485</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486</v>
      </c>
      <c r="AO50" s="323" t="s">
        <v>487</v>
      </c>
      <c r="AP50" s="324" t="s">
        <v>488</v>
      </c>
      <c r="AQ50" s="325" t="s">
        <v>489</v>
      </c>
      <c r="AR50" s="326" t="s">
        <v>490</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491</v>
      </c>
      <c r="AL51" s="319"/>
      <c r="AM51" s="327">
        <v>107691601</v>
      </c>
      <c r="AN51" s="328">
        <v>78657</v>
      </c>
      <c r="AO51" s="329">
        <v>13</v>
      </c>
      <c r="AP51" s="330">
        <v>91743</v>
      </c>
      <c r="AQ51" s="331">
        <v>11.2</v>
      </c>
      <c r="AR51" s="332">
        <v>1.8</v>
      </c>
    </row>
    <row r="52" spans="1:16384" ht="13">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492</v>
      </c>
      <c r="AM52" s="335">
        <v>24020484</v>
      </c>
      <c r="AN52" s="336">
        <v>17544</v>
      </c>
      <c r="AO52" s="337">
        <v>9.8000000000000007</v>
      </c>
      <c r="AP52" s="338">
        <v>21872</v>
      </c>
      <c r="AQ52" s="339">
        <v>14.5</v>
      </c>
      <c r="AR52" s="340">
        <v>-4.7</v>
      </c>
    </row>
    <row r="53" spans="1:16384" ht="13">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493</v>
      </c>
      <c r="AL53" s="319"/>
      <c r="AM53" s="327">
        <v>116034568</v>
      </c>
      <c r="AN53" s="328">
        <v>85550</v>
      </c>
      <c r="AO53" s="329">
        <v>8.8000000000000007</v>
      </c>
      <c r="AP53" s="330">
        <v>95429</v>
      </c>
      <c r="AQ53" s="331">
        <v>4</v>
      </c>
      <c r="AR53" s="332">
        <v>4.8</v>
      </c>
    </row>
    <row r="54" spans="1:16384" ht="13">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492</v>
      </c>
      <c r="AM54" s="335">
        <v>22861725</v>
      </c>
      <c r="AN54" s="336">
        <v>16855</v>
      </c>
      <c r="AO54" s="337">
        <v>-3.9</v>
      </c>
      <c r="AP54" s="338">
        <v>19371</v>
      </c>
      <c r="AQ54" s="339">
        <v>-11.4</v>
      </c>
      <c r="AR54" s="340">
        <v>7.5</v>
      </c>
    </row>
    <row r="55" spans="1:16384" ht="13">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494</v>
      </c>
      <c r="AL55" s="319"/>
      <c r="AM55" s="327">
        <v>121702026</v>
      </c>
      <c r="AN55" s="328">
        <v>90718</v>
      </c>
      <c r="AO55" s="329">
        <v>6</v>
      </c>
      <c r="AP55" s="330">
        <v>93540</v>
      </c>
      <c r="AQ55" s="331">
        <v>-2</v>
      </c>
      <c r="AR55" s="332">
        <v>8</v>
      </c>
    </row>
    <row r="56" spans="1:16384" ht="13">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492</v>
      </c>
      <c r="AM56" s="335">
        <v>24551009</v>
      </c>
      <c r="AN56" s="336">
        <v>18301</v>
      </c>
      <c r="AO56" s="337">
        <v>8.6</v>
      </c>
      <c r="AP56" s="338">
        <v>20617</v>
      </c>
      <c r="AQ56" s="339">
        <v>6.4</v>
      </c>
      <c r="AR56" s="340">
        <v>2.2000000000000002</v>
      </c>
    </row>
    <row r="57" spans="1:16384" ht="13">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495</v>
      </c>
      <c r="AL57" s="319"/>
      <c r="AM57" s="327">
        <v>109971455</v>
      </c>
      <c r="AN57" s="328">
        <v>82861</v>
      </c>
      <c r="AO57" s="329">
        <v>-8.6999999999999993</v>
      </c>
      <c r="AP57" s="330">
        <v>88232</v>
      </c>
      <c r="AQ57" s="331">
        <v>-5.7</v>
      </c>
      <c r="AR57" s="332">
        <v>-3</v>
      </c>
    </row>
    <row r="58" spans="1:16384" ht="13">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492</v>
      </c>
      <c r="AM58" s="335">
        <v>21594447</v>
      </c>
      <c r="AN58" s="336">
        <v>16271</v>
      </c>
      <c r="AO58" s="337">
        <v>-11.1</v>
      </c>
      <c r="AP58" s="338">
        <v>18955</v>
      </c>
      <c r="AQ58" s="339">
        <v>-8.1</v>
      </c>
      <c r="AR58" s="340">
        <v>-3</v>
      </c>
    </row>
    <row r="59" spans="1:16384" ht="13">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496</v>
      </c>
      <c r="AL59" s="319"/>
      <c r="AM59" s="327">
        <v>121381452</v>
      </c>
      <c r="AN59" s="328">
        <v>92495</v>
      </c>
      <c r="AO59" s="329">
        <v>11.6</v>
      </c>
      <c r="AP59" s="330">
        <v>88906</v>
      </c>
      <c r="AQ59" s="331">
        <v>0.8</v>
      </c>
      <c r="AR59" s="332">
        <v>10.8</v>
      </c>
    </row>
    <row r="60" spans="1:16384" ht="13">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492</v>
      </c>
      <c r="AM60" s="335">
        <v>24645971</v>
      </c>
      <c r="AN60" s="336">
        <v>18781</v>
      </c>
      <c r="AO60" s="337">
        <v>15.4</v>
      </c>
      <c r="AP60" s="338">
        <v>19827</v>
      </c>
      <c r="AQ60" s="339">
        <v>4.5999999999999996</v>
      </c>
      <c r="AR60" s="340">
        <v>10.8</v>
      </c>
    </row>
    <row r="61" spans="1:16384" ht="13">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497</v>
      </c>
      <c r="AL61" s="341"/>
      <c r="AM61" s="342">
        <v>115356220</v>
      </c>
      <c r="AN61" s="343">
        <v>86056</v>
      </c>
      <c r="AO61" s="344">
        <v>6.1</v>
      </c>
      <c r="AP61" s="345">
        <v>91570</v>
      </c>
      <c r="AQ61" s="346">
        <v>1.7</v>
      </c>
      <c r="AR61" s="332">
        <v>4.4000000000000004</v>
      </c>
    </row>
    <row r="62" spans="1:16384" ht="13">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492</v>
      </c>
      <c r="AM62" s="335">
        <v>23534727</v>
      </c>
      <c r="AN62" s="336">
        <v>17550</v>
      </c>
      <c r="AO62" s="337">
        <v>3.8</v>
      </c>
      <c r="AP62" s="338">
        <v>20128</v>
      </c>
      <c r="AQ62" s="339">
        <v>1.2</v>
      </c>
      <c r="AR62" s="340">
        <v>2.6</v>
      </c>
    </row>
    <row r="63" spans="1:16384" ht="13">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c r="AK67" s="261"/>
      <c r="AL67" s="261"/>
      <c r="AM67" s="261"/>
      <c r="AN67" s="261"/>
      <c r="AO67" s="261"/>
      <c r="AP67" s="261"/>
      <c r="AQ67" s="261"/>
      <c r="AR67" s="261"/>
      <c r="AS67" s="261"/>
      <c r="AT67" s="261"/>
    </row>
    <row r="68" spans="1:46" ht="13.5" hidden="1" customHeight="1">
      <c r="AK68" s="261"/>
      <c r="AL68" s="261"/>
      <c r="AM68" s="261"/>
      <c r="AN68" s="261"/>
      <c r="AO68" s="261"/>
      <c r="AP68" s="261"/>
      <c r="AQ68" s="261"/>
      <c r="AR68" s="261"/>
    </row>
    <row r="69" spans="1:46" ht="13.5" hidden="1" customHeight="1">
      <c r="AK69" s="261"/>
      <c r="AL69" s="261"/>
      <c r="AM69" s="261"/>
      <c r="AN69" s="261"/>
      <c r="AO69" s="261"/>
      <c r="AP69" s="261"/>
      <c r="AQ69" s="261"/>
      <c r="AR69" s="261"/>
    </row>
    <row r="70" spans="1:46" ht="13" hidden="1">
      <c r="AK70" s="261"/>
      <c r="AL70" s="261"/>
      <c r="AM70" s="261"/>
      <c r="AN70" s="261"/>
      <c r="AO70" s="261"/>
      <c r="AP70" s="261"/>
      <c r="AQ70" s="261"/>
      <c r="AR70" s="261"/>
    </row>
    <row r="71" spans="1:46" ht="13" hidden="1">
      <c r="AK71" s="261"/>
      <c r="AL71" s="261"/>
      <c r="AM71" s="261"/>
      <c r="AN71" s="261"/>
      <c r="AO71" s="261"/>
      <c r="AP71" s="261"/>
      <c r="AQ71" s="261"/>
      <c r="AR71" s="261"/>
    </row>
    <row r="72" spans="1:46" ht="13" hidden="1">
      <c r="AK72" s="261"/>
      <c r="AL72" s="261"/>
      <c r="AM72" s="261"/>
      <c r="AN72" s="261"/>
      <c r="AO72" s="261"/>
      <c r="AP72" s="261"/>
      <c r="AQ72" s="261"/>
      <c r="AR72" s="261"/>
    </row>
    <row r="73" spans="1:46" ht="13" hidden="1">
      <c r="AK73" s="261"/>
      <c r="AL73" s="261"/>
      <c r="AM73" s="261"/>
      <c r="AN73" s="261"/>
      <c r="AO73" s="261"/>
      <c r="AP73" s="261"/>
      <c r="AQ73" s="261"/>
      <c r="AR73" s="261"/>
    </row>
  </sheetData>
  <sheetProtection algorithmName="SHA-512" hashValue="wLd9pjXG6g1+BfJj8fYLJEoHhycnAAktYGDDnC1opNZutAF6eeXgOuHzipb6Mr4YtzDSMKXpwK0VD7xtDyuetA==" saltValue="0fcaZgjThl9oE3qR54xuC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59" customWidth="1"/>
    <col min="126" max="16384" width="9" style="258" hidden="1"/>
  </cols>
  <sheetData>
    <row r="1" spans="1:125"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c r="B2" s="258"/>
      <c r="DC2" s="258"/>
    </row>
    <row r="3" spans="1:125" ht="13">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row r="5" spans="1:125" ht="13"/>
    <row r="6" spans="1:125" ht="13"/>
    <row r="7" spans="1:125" ht="13"/>
    <row r="8" spans="1:125" ht="13"/>
    <row r="9" spans="1:125" ht="13">
      <c r="DU9" s="258"/>
    </row>
    <row r="10" spans="1:125" ht="13"/>
    <row r="11" spans="1:125" ht="13"/>
    <row r="12" spans="1:125" ht="13"/>
    <row r="13" spans="1:125" ht="13"/>
    <row r="14" spans="1:125" ht="13"/>
    <row r="15" spans="1:125" ht="13"/>
    <row r="16" spans="1:125" ht="13"/>
    <row r="17" spans="2:125" ht="13">
      <c r="DU17" s="258"/>
    </row>
    <row r="18" spans="2:125" ht="13"/>
    <row r="19" spans="2:125" ht="13"/>
    <row r="20" spans="2:125" ht="13">
      <c r="DU20" s="258"/>
    </row>
    <row r="21" spans="2:125" ht="13">
      <c r="DU21" s="258"/>
    </row>
    <row r="22" spans="2:125" ht="13"/>
    <row r="23" spans="2:125" ht="13"/>
    <row r="24" spans="2:125" ht="13"/>
    <row r="25" spans="2:125" ht="13"/>
    <row r="26" spans="2:125" ht="13"/>
    <row r="27" spans="2:125" ht="13"/>
    <row r="28" spans="2:125" ht="13">
      <c r="DU28" s="258"/>
    </row>
    <row r="29" spans="2:125" ht="13"/>
    <row r="30" spans="2:125" ht="13">
      <c r="B30" s="258"/>
    </row>
    <row r="31" spans="2:125" ht="13"/>
    <row r="32" spans="2:125" ht="13"/>
    <row r="33" spans="3:125" ht="13">
      <c r="G33" s="258"/>
      <c r="I33" s="258"/>
    </row>
    <row r="34" spans="3:125" ht="13">
      <c r="C34" s="258"/>
      <c r="P34" s="258"/>
      <c r="R34" s="258"/>
      <c r="DD34" s="258"/>
    </row>
    <row r="35" spans="3:125" ht="13">
      <c r="D35" s="258"/>
      <c r="E35" s="258"/>
      <c r="DC35" s="258"/>
      <c r="DF35" s="258"/>
      <c r="DP35" s="258"/>
      <c r="DQ35" s="258"/>
      <c r="DR35" s="258"/>
      <c r="DS35" s="258"/>
      <c r="DT35" s="258"/>
      <c r="DU35" s="258"/>
    </row>
    <row r="36" spans="3:125" ht="13">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c r="DU37" s="258"/>
    </row>
    <row r="38" spans="3:125" ht="13">
      <c r="DT38" s="258"/>
      <c r="DU38" s="258"/>
    </row>
    <row r="39" spans="3:125" ht="13"/>
    <row r="40" spans="3:125" ht="13">
      <c r="DD40" s="258"/>
    </row>
    <row r="41" spans="3:125" ht="13">
      <c r="R41" s="258"/>
    </row>
    <row r="42" spans="3:125" ht="13">
      <c r="DC42" s="258"/>
      <c r="DF42" s="258"/>
    </row>
    <row r="43" spans="3:125" ht="13">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c r="DU44" s="258"/>
    </row>
    <row r="45" spans="3:125" ht="13"/>
    <row r="46" spans="3:125" ht="13"/>
    <row r="47" spans="3:125" ht="13"/>
    <row r="48" spans="3:125" ht="13">
      <c r="DT48" s="258"/>
      <c r="DU48" s="258"/>
    </row>
    <row r="49" spans="120:125" ht="13"/>
    <row r="50" spans="120:125" ht="13">
      <c r="DU50" s="258"/>
    </row>
    <row r="51" spans="120:125" ht="13">
      <c r="DP51" s="258"/>
      <c r="DQ51" s="258"/>
      <c r="DR51" s="258"/>
      <c r="DS51" s="258"/>
      <c r="DT51" s="258"/>
      <c r="DU51" s="258"/>
    </row>
    <row r="52" spans="120:125" ht="13"/>
    <row r="53" spans="120:125" ht="13"/>
    <row r="54" spans="120:125" ht="13">
      <c r="DU54" s="258"/>
    </row>
    <row r="55" spans="120:125" ht="13"/>
    <row r="56" spans="120:125" ht="13"/>
    <row r="57" spans="120:125" ht="13"/>
    <row r="58" spans="120:125" ht="13">
      <c r="DU58" s="258"/>
    </row>
    <row r="59" spans="120:125" ht="13"/>
    <row r="60" spans="120:125" ht="13"/>
    <row r="61" spans="120:125" ht="13"/>
    <row r="62" spans="120:125" ht="13"/>
    <row r="63" spans="120:125" ht="13">
      <c r="DU63" s="258"/>
    </row>
    <row r="64" spans="120:125" ht="13">
      <c r="DT64" s="258"/>
      <c r="DU64" s="258"/>
    </row>
    <row r="65" spans="123:125" ht="13"/>
    <row r="66" spans="123:125" ht="13"/>
    <row r="67" spans="123:125" ht="13"/>
    <row r="68" spans="123:125" ht="13"/>
    <row r="69" spans="123:125" ht="13">
      <c r="DS69" s="258"/>
      <c r="DT69" s="258"/>
      <c r="DU69" s="258"/>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2:125" ht="13"/>
    <row r="82" spans="112:125" ht="13">
      <c r="DH82" s="258"/>
    </row>
    <row r="83" spans="112:125" ht="13">
      <c r="DI83" s="258"/>
      <c r="DJ83" s="258"/>
      <c r="DK83" s="258"/>
      <c r="DL83" s="258"/>
      <c r="DM83" s="258"/>
      <c r="DN83" s="258"/>
      <c r="DO83" s="258"/>
      <c r="DP83" s="258"/>
      <c r="DQ83" s="258"/>
      <c r="DR83" s="258"/>
      <c r="DS83" s="258"/>
      <c r="DT83" s="258"/>
      <c r="DU83" s="258"/>
    </row>
    <row r="84" spans="112:125" ht="13"/>
    <row r="85" spans="112:125" ht="13"/>
    <row r="86" spans="112:125" ht="13"/>
    <row r="87" spans="112:125" ht="13"/>
    <row r="88" spans="112:125" ht="13">
      <c r="DU88" s="258"/>
    </row>
    <row r="89" spans="112:125" ht="13"/>
    <row r="90" spans="112:125" ht="13"/>
    <row r="91" spans="112:125" ht="13"/>
    <row r="92" spans="112:125" ht="13.5" customHeight="1"/>
    <row r="93" spans="112:125" ht="13.5" customHeight="1"/>
    <row r="94" spans="112:125" ht="13.5" customHeight="1">
      <c r="DS94" s="258"/>
      <c r="DT94" s="258"/>
      <c r="DU94" s="258"/>
    </row>
    <row r="95" spans="112:125" ht="13.5" customHeight="1">
      <c r="DU95" s="258"/>
    </row>
    <row r="96" spans="112:125" ht="13.5" customHeight="1"/>
    <row r="97" spans="124:125" ht="13.5" customHeight="1"/>
    <row r="98" spans="124:125" ht="13.5" customHeight="1"/>
    <row r="99" spans="124:125" ht="13.5" customHeight="1"/>
    <row r="100" spans="124:125" ht="13.5" customHeight="1"/>
    <row r="101" spans="124:125" ht="13.5" customHeight="1">
      <c r="DU101" s="258"/>
    </row>
    <row r="102" spans="124:125" ht="13.5" customHeight="1"/>
    <row r="103" spans="124:125" ht="13.5" customHeight="1"/>
    <row r="104" spans="124:125" ht="13.5" customHeight="1">
      <c r="DT104" s="258"/>
      <c r="DU104" s="2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8" t="s">
        <v>0</v>
      </c>
    </row>
    <row r="121" spans="125:125" ht="13.5" hidden="1" customHeight="1">
      <c r="DU121" s="258"/>
    </row>
  </sheetData>
  <sheetProtection algorithmName="SHA-512" hashValue="sTaP8VyL/nM5MGw3DITz6F2iSP9KLWfTE7Y2PvpXy9NYAEpbh8DiLdK1sVh7EpDyFy+8ZvFzuRKv3rgbhcnOYA==" saltValue="FJZsJk0F7SeVzHgr4lYU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cols>
    <col min="1" max="125" width="2.453125" style="259" customWidth="1"/>
    <col min="126" max="154" width="0" style="258" hidden="1" customWidth="1"/>
    <col min="155" max="16384" width="9" style="258" hidden="1"/>
  </cols>
  <sheetData>
    <row r="1" spans="1:125"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c r="B2" s="258"/>
    </row>
    <row r="3" spans="1:125" ht="13">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spans="9:125" ht="13"/>
    <row r="18" spans="9:125" ht="13"/>
    <row r="19" spans="9:125" ht="13"/>
    <row r="20" spans="9:125" ht="13"/>
    <row r="21" spans="9:125" ht="13"/>
    <row r="22" spans="9:125" ht="13"/>
    <row r="23" spans="9:125" ht="13"/>
    <row r="24" spans="9:125" ht="13"/>
    <row r="25" spans="9:125" ht="13"/>
    <row r="26" spans="9:125" ht="13"/>
    <row r="27" spans="9:125" ht="13"/>
    <row r="28" spans="9:125" ht="13"/>
    <row r="29" spans="9:125" ht="13"/>
    <row r="30" spans="9:125" ht="13"/>
    <row r="31" spans="9:125" ht="13">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row r="33" spans="2:8" ht="13">
      <c r="G33" s="258"/>
    </row>
    <row r="34" spans="2:8" ht="13">
      <c r="C34" s="258"/>
    </row>
    <row r="35" spans="2:8" ht="13">
      <c r="B35" s="258"/>
      <c r="D35" s="258"/>
      <c r="E35" s="258"/>
    </row>
    <row r="36" spans="2:8" ht="13">
      <c r="F36" s="258"/>
      <c r="H36" s="258"/>
    </row>
    <row r="37" spans="2:8" ht="13"/>
    <row r="38" spans="2:8" ht="13"/>
    <row r="39" spans="2:8" ht="13"/>
    <row r="40" spans="2:8" ht="13"/>
    <row r="41" spans="2:8" ht="13"/>
    <row r="42" spans="2:8" ht="13"/>
    <row r="43" spans="2:8" ht="13"/>
    <row r="44" spans="2:8" ht="13"/>
    <row r="45" spans="2:8" ht="13"/>
    <row r="46" spans="2:8" ht="13"/>
    <row r="47" spans="2:8" ht="13"/>
    <row r="48" spans="2:8"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9" t="s">
        <v>0</v>
      </c>
    </row>
  </sheetData>
  <sheetProtection algorithmName="SHA-512" hashValue="aZy5nCIo/ZoiNH2nznpEFam0Oq5Lr/XOrtlQNTReXsOFPoi4Ay9abgw+froGjkGC6uRCdXUxIMx5aERL12zhnw==" saltValue="8sff+XXp1yOb3niAI8CB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spans="1:1" ht="16.5" customHeight="1">
      <c r="A1" s="1" t="s">
        <v>0</v>
      </c>
    </row>
    <row r="2" spans="1:1" ht="16.5" customHeight="1"/>
    <row r="3" spans="1:1" ht="16.5" customHeight="1"/>
    <row r="4" spans="1:1" ht="16.5" customHeight="1"/>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v>
      </c>
    </row>
    <row r="46" spans="2:10" ht="29.25" customHeight="1" thickBot="1">
      <c r="B46" s="4" t="s">
        <v>2</v>
      </c>
      <c r="C46" s="5"/>
      <c r="D46" s="5"/>
      <c r="E46" s="6" t="s">
        <v>3</v>
      </c>
      <c r="F46" s="349" t="s">
        <v>498</v>
      </c>
      <c r="G46" s="350" t="s">
        <v>499</v>
      </c>
      <c r="H46" s="350" t="s">
        <v>500</v>
      </c>
      <c r="I46" s="350" t="s">
        <v>501</v>
      </c>
      <c r="J46" s="351" t="s">
        <v>502</v>
      </c>
    </row>
    <row r="47" spans="2:10" ht="57.75" customHeight="1">
      <c r="B47" s="7"/>
      <c r="C47" s="1121" t="s">
        <v>4</v>
      </c>
      <c r="D47" s="1121"/>
      <c r="E47" s="1122"/>
      <c r="F47" s="352">
        <v>5.86</v>
      </c>
      <c r="G47" s="353">
        <v>6.34</v>
      </c>
      <c r="H47" s="353">
        <v>6.99</v>
      </c>
      <c r="I47" s="353">
        <v>8.35</v>
      </c>
      <c r="J47" s="354">
        <v>7.53</v>
      </c>
    </row>
    <row r="48" spans="2:10" ht="57.75" customHeight="1">
      <c r="B48" s="8"/>
      <c r="C48" s="1123" t="s">
        <v>5</v>
      </c>
      <c r="D48" s="1123"/>
      <c r="E48" s="1124"/>
      <c r="F48" s="355">
        <v>0.54</v>
      </c>
      <c r="G48" s="356">
        <v>0.7</v>
      </c>
      <c r="H48" s="356">
        <v>0.69</v>
      </c>
      <c r="I48" s="356">
        <v>1.62</v>
      </c>
      <c r="J48" s="357">
        <v>1.44</v>
      </c>
    </row>
    <row r="49" spans="2:10" ht="57.75" customHeight="1" thickBot="1">
      <c r="B49" s="9"/>
      <c r="C49" s="1125" t="s">
        <v>6</v>
      </c>
      <c r="D49" s="1125"/>
      <c r="E49" s="1126"/>
      <c r="F49" s="358">
        <v>0.84</v>
      </c>
      <c r="G49" s="359">
        <v>0.76</v>
      </c>
      <c r="H49" s="359">
        <v>0.92</v>
      </c>
      <c r="I49" s="359">
        <v>2.11</v>
      </c>
      <c r="J49" s="360" t="s">
        <v>503</v>
      </c>
    </row>
    <row r="50" spans="2:10" ht="13.5" customHeight="1"/>
  </sheetData>
  <sheetProtection algorithmName="SHA-512" hashValue="PWuPLmtozqKNT0OQU+cfmvwt6eTbXbti12uun1DGHDMzu+W9lazTTOJa84rZC6+FlIf0JqRpH/eV8zF15hEK7A==" saltValue="kNm1fSGVnd4tWJfxGeyF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1</v>
      </c>
      <c r="K32" s="10"/>
      <c r="L32" s="10"/>
      <c r="M32" s="10"/>
      <c r="N32" s="10"/>
      <c r="O32" s="10"/>
      <c r="P32" s="10"/>
    </row>
    <row r="33" spans="1:16" ht="39" customHeight="1" thickBot="1">
      <c r="A33" s="10"/>
      <c r="B33" s="13" t="s">
        <v>7</v>
      </c>
      <c r="C33" s="14"/>
      <c r="D33" s="14"/>
      <c r="E33" s="15" t="s">
        <v>3</v>
      </c>
      <c r="F33" s="16" t="s">
        <v>498</v>
      </c>
      <c r="G33" s="17" t="s">
        <v>499</v>
      </c>
      <c r="H33" s="17" t="s">
        <v>500</v>
      </c>
      <c r="I33" s="17" t="s">
        <v>501</v>
      </c>
      <c r="J33" s="18" t="s">
        <v>502</v>
      </c>
      <c r="K33" s="10"/>
      <c r="L33" s="10"/>
      <c r="M33" s="10"/>
      <c r="N33" s="10"/>
      <c r="O33" s="10"/>
      <c r="P33" s="10"/>
    </row>
    <row r="34" spans="1:16" ht="39" customHeight="1">
      <c r="A34" s="10"/>
      <c r="B34" s="19"/>
      <c r="C34" s="1133" t="s">
        <v>504</v>
      </c>
      <c r="D34" s="1133"/>
      <c r="E34" s="1134"/>
      <c r="F34" s="20">
        <v>0.5</v>
      </c>
      <c r="G34" s="21">
        <v>2.0299999999999998</v>
      </c>
      <c r="H34" s="21">
        <v>2.65</v>
      </c>
      <c r="I34" s="21">
        <v>2.75</v>
      </c>
      <c r="J34" s="22">
        <v>2.74</v>
      </c>
      <c r="K34" s="10"/>
      <c r="L34" s="10"/>
      <c r="M34" s="10"/>
      <c r="N34" s="10"/>
      <c r="O34" s="10"/>
      <c r="P34" s="10"/>
    </row>
    <row r="35" spans="1:16" ht="39" customHeight="1">
      <c r="A35" s="10"/>
      <c r="B35" s="23"/>
      <c r="C35" s="1127" t="s">
        <v>505</v>
      </c>
      <c r="D35" s="1128"/>
      <c r="E35" s="1129"/>
      <c r="F35" s="24">
        <v>1.71</v>
      </c>
      <c r="G35" s="25">
        <v>1.57</v>
      </c>
      <c r="H35" s="25">
        <v>1.43</v>
      </c>
      <c r="I35" s="25">
        <v>1.23</v>
      </c>
      <c r="J35" s="26">
        <v>1.49</v>
      </c>
      <c r="K35" s="10"/>
      <c r="L35" s="10"/>
      <c r="M35" s="10"/>
      <c r="N35" s="10"/>
      <c r="O35" s="10"/>
      <c r="P35" s="10"/>
    </row>
    <row r="36" spans="1:16" ht="39" customHeight="1">
      <c r="A36" s="10"/>
      <c r="B36" s="23"/>
      <c r="C36" s="1127" t="s">
        <v>506</v>
      </c>
      <c r="D36" s="1128"/>
      <c r="E36" s="1129"/>
      <c r="F36" s="24">
        <v>1.17</v>
      </c>
      <c r="G36" s="25">
        <v>1.31</v>
      </c>
      <c r="H36" s="25">
        <v>1.27</v>
      </c>
      <c r="I36" s="25">
        <v>1.59</v>
      </c>
      <c r="J36" s="26">
        <v>1.42</v>
      </c>
      <c r="K36" s="10"/>
      <c r="L36" s="10"/>
      <c r="M36" s="10"/>
      <c r="N36" s="10"/>
      <c r="O36" s="10"/>
      <c r="P36" s="10"/>
    </row>
    <row r="37" spans="1:16" ht="39" customHeight="1">
      <c r="A37" s="10"/>
      <c r="B37" s="23"/>
      <c r="C37" s="1127" t="s">
        <v>507</v>
      </c>
      <c r="D37" s="1128"/>
      <c r="E37" s="1129"/>
      <c r="F37" s="24">
        <v>1.47</v>
      </c>
      <c r="G37" s="25">
        <v>1.54</v>
      </c>
      <c r="H37" s="25">
        <v>0.96</v>
      </c>
      <c r="I37" s="25">
        <v>1.02</v>
      </c>
      <c r="J37" s="26">
        <v>1.1000000000000001</v>
      </c>
      <c r="K37" s="10"/>
      <c r="L37" s="10"/>
      <c r="M37" s="10"/>
      <c r="N37" s="10"/>
      <c r="O37" s="10"/>
      <c r="P37" s="10"/>
    </row>
    <row r="38" spans="1:16" ht="39" customHeight="1">
      <c r="A38" s="10"/>
      <c r="B38" s="23"/>
      <c r="C38" s="1127" t="s">
        <v>508</v>
      </c>
      <c r="D38" s="1128"/>
      <c r="E38" s="1129"/>
      <c r="F38" s="24">
        <v>0.63</v>
      </c>
      <c r="G38" s="25">
        <v>0.56999999999999995</v>
      </c>
      <c r="H38" s="25">
        <v>0.67</v>
      </c>
      <c r="I38" s="25">
        <v>1.3</v>
      </c>
      <c r="J38" s="26">
        <v>0.5</v>
      </c>
      <c r="K38" s="10"/>
      <c r="L38" s="10"/>
      <c r="M38" s="10"/>
      <c r="N38" s="10"/>
      <c r="O38" s="10"/>
      <c r="P38" s="10"/>
    </row>
    <row r="39" spans="1:16" ht="39" customHeight="1">
      <c r="A39" s="10"/>
      <c r="B39" s="23"/>
      <c r="C39" s="1127" t="s">
        <v>509</v>
      </c>
      <c r="D39" s="1128"/>
      <c r="E39" s="1129"/>
      <c r="F39" s="24">
        <v>0.19</v>
      </c>
      <c r="G39" s="25">
        <v>0.2</v>
      </c>
      <c r="H39" s="25">
        <v>0.21</v>
      </c>
      <c r="I39" s="25">
        <v>0.23</v>
      </c>
      <c r="J39" s="26">
        <v>0.24</v>
      </c>
      <c r="K39" s="10"/>
      <c r="L39" s="10"/>
      <c r="M39" s="10"/>
      <c r="N39" s="10"/>
      <c r="O39" s="10"/>
      <c r="P39" s="10"/>
    </row>
    <row r="40" spans="1:16" ht="39" customHeight="1">
      <c r="A40" s="10"/>
      <c r="B40" s="23"/>
      <c r="C40" s="1127" t="s">
        <v>510</v>
      </c>
      <c r="D40" s="1128"/>
      <c r="E40" s="1129"/>
      <c r="F40" s="24" t="s">
        <v>511</v>
      </c>
      <c r="G40" s="25" t="s">
        <v>512</v>
      </c>
      <c r="H40" s="25" t="s">
        <v>513</v>
      </c>
      <c r="I40" s="25">
        <v>0.01</v>
      </c>
      <c r="J40" s="26">
        <v>0.01</v>
      </c>
      <c r="K40" s="10"/>
      <c r="L40" s="10"/>
      <c r="M40" s="10"/>
      <c r="N40" s="10"/>
      <c r="O40" s="10"/>
      <c r="P40" s="10"/>
    </row>
    <row r="41" spans="1:16" ht="39" customHeight="1">
      <c r="A41" s="10"/>
      <c r="B41" s="23"/>
      <c r="C41" s="1127" t="s">
        <v>514</v>
      </c>
      <c r="D41" s="1128"/>
      <c r="E41" s="1129"/>
      <c r="F41" s="24">
        <v>0</v>
      </c>
      <c r="G41" s="25">
        <v>0</v>
      </c>
      <c r="H41" s="25" t="s">
        <v>515</v>
      </c>
      <c r="I41" s="25">
        <v>0</v>
      </c>
      <c r="J41" s="26">
        <v>0</v>
      </c>
      <c r="K41" s="10"/>
      <c r="L41" s="10"/>
      <c r="M41" s="10"/>
      <c r="N41" s="10"/>
      <c r="O41" s="10"/>
      <c r="P41" s="10"/>
    </row>
    <row r="42" spans="1:16" ht="39" customHeight="1">
      <c r="A42" s="10"/>
      <c r="B42" s="27"/>
      <c r="C42" s="1127" t="s">
        <v>516</v>
      </c>
      <c r="D42" s="1128"/>
      <c r="E42" s="1129"/>
      <c r="F42" s="24" t="s">
        <v>460</v>
      </c>
      <c r="G42" s="25" t="s">
        <v>460</v>
      </c>
      <c r="H42" s="25" t="s">
        <v>460</v>
      </c>
      <c r="I42" s="25" t="s">
        <v>460</v>
      </c>
      <c r="J42" s="26" t="s">
        <v>460</v>
      </c>
      <c r="K42" s="10"/>
      <c r="L42" s="10"/>
      <c r="M42" s="10"/>
      <c r="N42" s="10"/>
      <c r="O42" s="10"/>
      <c r="P42" s="10"/>
    </row>
    <row r="43" spans="1:16" ht="39" customHeight="1" thickBot="1">
      <c r="A43" s="10"/>
      <c r="B43" s="28"/>
      <c r="C43" s="1130" t="s">
        <v>517</v>
      </c>
      <c r="D43" s="1131"/>
      <c r="E43" s="1132"/>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6.5">
      <c r="A45" s="10"/>
      <c r="B45" s="10"/>
      <c r="C45" s="10"/>
      <c r="D45" s="10"/>
      <c r="E45" s="10"/>
      <c r="F45" s="10"/>
      <c r="G45" s="10"/>
      <c r="H45" s="10"/>
      <c r="I45" s="10"/>
      <c r="J45" s="10"/>
      <c r="K45" s="10"/>
      <c r="L45" s="10"/>
      <c r="M45" s="10"/>
      <c r="N45" s="10"/>
      <c r="O45" s="10"/>
      <c r="P45" s="10"/>
    </row>
  </sheetData>
  <sheetProtection algorithmName="SHA-512" hashValue="XfVIbU9uFB0NcAiHWRWbfefUBHu/IFtDWS6ZdkmtL5cviWCSQyh4/zOKkfpZJcMkrDIdiKF2b6dtzBlybzcRvA==" saltValue="3DwJi6oUdjqiCZejJu1w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3</v>
      </c>
      <c r="K44" s="43" t="s">
        <v>498</v>
      </c>
      <c r="L44" s="44" t="s">
        <v>499</v>
      </c>
      <c r="M44" s="44" t="s">
        <v>500</v>
      </c>
      <c r="N44" s="44" t="s">
        <v>501</v>
      </c>
      <c r="O44" s="45" t="s">
        <v>502</v>
      </c>
      <c r="P44" s="36"/>
      <c r="Q44" s="36"/>
      <c r="R44" s="36"/>
      <c r="S44" s="36"/>
      <c r="T44" s="36"/>
      <c r="U44" s="36"/>
    </row>
    <row r="45" spans="1:21" ht="30.75" customHeight="1">
      <c r="A45" s="36"/>
      <c r="B45" s="1135" t="s">
        <v>10</v>
      </c>
      <c r="C45" s="1136"/>
      <c r="D45" s="46"/>
      <c r="E45" s="1141" t="s">
        <v>11</v>
      </c>
      <c r="F45" s="1141"/>
      <c r="G45" s="1141"/>
      <c r="H45" s="1141"/>
      <c r="I45" s="1141"/>
      <c r="J45" s="1142"/>
      <c r="K45" s="47">
        <v>85681</v>
      </c>
      <c r="L45" s="48">
        <v>81951</v>
      </c>
      <c r="M45" s="48">
        <v>92484</v>
      </c>
      <c r="N45" s="48">
        <v>80744</v>
      </c>
      <c r="O45" s="49">
        <v>79440</v>
      </c>
      <c r="P45" s="36"/>
      <c r="Q45" s="36"/>
      <c r="R45" s="36"/>
      <c r="S45" s="36"/>
      <c r="T45" s="36"/>
      <c r="U45" s="36"/>
    </row>
    <row r="46" spans="1:21" ht="30.75" customHeight="1">
      <c r="A46" s="36"/>
      <c r="B46" s="1137"/>
      <c r="C46" s="1138"/>
      <c r="D46" s="50"/>
      <c r="E46" s="1143" t="s">
        <v>12</v>
      </c>
      <c r="F46" s="1143"/>
      <c r="G46" s="1143"/>
      <c r="H46" s="1143"/>
      <c r="I46" s="1143"/>
      <c r="J46" s="1144"/>
      <c r="K46" s="51" t="s">
        <v>460</v>
      </c>
      <c r="L46" s="52" t="s">
        <v>460</v>
      </c>
      <c r="M46" s="52" t="s">
        <v>460</v>
      </c>
      <c r="N46" s="52" t="s">
        <v>460</v>
      </c>
      <c r="O46" s="53" t="s">
        <v>460</v>
      </c>
      <c r="P46" s="36"/>
      <c r="Q46" s="36"/>
      <c r="R46" s="36"/>
      <c r="S46" s="36"/>
      <c r="T46" s="36"/>
      <c r="U46" s="36"/>
    </row>
    <row r="47" spans="1:21" ht="30.75" customHeight="1">
      <c r="A47" s="36"/>
      <c r="B47" s="1137"/>
      <c r="C47" s="1138"/>
      <c r="D47" s="50"/>
      <c r="E47" s="1143" t="s">
        <v>13</v>
      </c>
      <c r="F47" s="1143"/>
      <c r="G47" s="1143"/>
      <c r="H47" s="1143"/>
      <c r="I47" s="1143"/>
      <c r="J47" s="1144"/>
      <c r="K47" s="51" t="s">
        <v>460</v>
      </c>
      <c r="L47" s="52" t="s">
        <v>460</v>
      </c>
      <c r="M47" s="52" t="s">
        <v>460</v>
      </c>
      <c r="N47" s="52" t="s">
        <v>460</v>
      </c>
      <c r="O47" s="53" t="s">
        <v>460</v>
      </c>
      <c r="P47" s="36"/>
      <c r="Q47" s="36"/>
      <c r="R47" s="36"/>
      <c r="S47" s="36"/>
      <c r="T47" s="36"/>
      <c r="U47" s="36"/>
    </row>
    <row r="48" spans="1:21" ht="30.75" customHeight="1">
      <c r="A48" s="36"/>
      <c r="B48" s="1137"/>
      <c r="C48" s="1138"/>
      <c r="D48" s="50"/>
      <c r="E48" s="1143" t="s">
        <v>14</v>
      </c>
      <c r="F48" s="1143"/>
      <c r="G48" s="1143"/>
      <c r="H48" s="1143"/>
      <c r="I48" s="1143"/>
      <c r="J48" s="1144"/>
      <c r="K48" s="51">
        <v>2195</v>
      </c>
      <c r="L48" s="52">
        <v>2202</v>
      </c>
      <c r="M48" s="52">
        <v>2058</v>
      </c>
      <c r="N48" s="52">
        <v>1797</v>
      </c>
      <c r="O48" s="53">
        <v>1879</v>
      </c>
      <c r="P48" s="36"/>
      <c r="Q48" s="36"/>
      <c r="R48" s="36"/>
      <c r="S48" s="36"/>
      <c r="T48" s="36"/>
      <c r="U48" s="36"/>
    </row>
    <row r="49" spans="1:21" ht="30.75" customHeight="1">
      <c r="A49" s="36"/>
      <c r="B49" s="1137"/>
      <c r="C49" s="1138"/>
      <c r="D49" s="50"/>
      <c r="E49" s="1143" t="s">
        <v>15</v>
      </c>
      <c r="F49" s="1143"/>
      <c r="G49" s="1143"/>
      <c r="H49" s="1143"/>
      <c r="I49" s="1143"/>
      <c r="J49" s="1144"/>
      <c r="K49" s="51" t="s">
        <v>460</v>
      </c>
      <c r="L49" s="52" t="s">
        <v>460</v>
      </c>
      <c r="M49" s="52" t="s">
        <v>460</v>
      </c>
      <c r="N49" s="52" t="s">
        <v>460</v>
      </c>
      <c r="O49" s="53" t="s">
        <v>460</v>
      </c>
      <c r="P49" s="36"/>
      <c r="Q49" s="36"/>
      <c r="R49" s="36"/>
      <c r="S49" s="36"/>
      <c r="T49" s="36"/>
      <c r="U49" s="36"/>
    </row>
    <row r="50" spans="1:21" ht="30.75" customHeight="1">
      <c r="A50" s="36"/>
      <c r="B50" s="1137"/>
      <c r="C50" s="1138"/>
      <c r="D50" s="50"/>
      <c r="E50" s="1143" t="s">
        <v>16</v>
      </c>
      <c r="F50" s="1143"/>
      <c r="G50" s="1143"/>
      <c r="H50" s="1143"/>
      <c r="I50" s="1143"/>
      <c r="J50" s="1144"/>
      <c r="K50" s="51">
        <v>253</v>
      </c>
      <c r="L50" s="52">
        <v>213</v>
      </c>
      <c r="M50" s="52">
        <v>143</v>
      </c>
      <c r="N50" s="52">
        <v>69</v>
      </c>
      <c r="O50" s="53">
        <v>50</v>
      </c>
      <c r="P50" s="36"/>
      <c r="Q50" s="36"/>
      <c r="R50" s="36"/>
      <c r="S50" s="36"/>
      <c r="T50" s="36"/>
      <c r="U50" s="36"/>
    </row>
    <row r="51" spans="1:21" ht="30.75" customHeight="1">
      <c r="A51" s="36"/>
      <c r="B51" s="1139"/>
      <c r="C51" s="1140"/>
      <c r="D51" s="54"/>
      <c r="E51" s="1143" t="s">
        <v>17</v>
      </c>
      <c r="F51" s="1143"/>
      <c r="G51" s="1143"/>
      <c r="H51" s="1143"/>
      <c r="I51" s="1143"/>
      <c r="J51" s="1144"/>
      <c r="K51" s="51" t="s">
        <v>460</v>
      </c>
      <c r="L51" s="52" t="s">
        <v>460</v>
      </c>
      <c r="M51" s="52" t="s">
        <v>460</v>
      </c>
      <c r="N51" s="52" t="s">
        <v>460</v>
      </c>
      <c r="O51" s="53" t="s">
        <v>460</v>
      </c>
      <c r="P51" s="36"/>
      <c r="Q51" s="36"/>
      <c r="R51" s="36"/>
      <c r="S51" s="36"/>
      <c r="T51" s="36"/>
      <c r="U51" s="36"/>
    </row>
    <row r="52" spans="1:21" ht="30.75" customHeight="1">
      <c r="A52" s="36"/>
      <c r="B52" s="1145" t="s">
        <v>18</v>
      </c>
      <c r="C52" s="1146"/>
      <c r="D52" s="54"/>
      <c r="E52" s="1143" t="s">
        <v>19</v>
      </c>
      <c r="F52" s="1143"/>
      <c r="G52" s="1143"/>
      <c r="H52" s="1143"/>
      <c r="I52" s="1143"/>
      <c r="J52" s="1144"/>
      <c r="K52" s="51">
        <v>58779</v>
      </c>
      <c r="L52" s="52">
        <v>54265</v>
      </c>
      <c r="M52" s="52">
        <v>52825</v>
      </c>
      <c r="N52" s="52">
        <v>50162</v>
      </c>
      <c r="O52" s="53">
        <v>48963</v>
      </c>
      <c r="P52" s="36"/>
      <c r="Q52" s="36"/>
      <c r="R52" s="36"/>
      <c r="S52" s="36"/>
      <c r="T52" s="36"/>
      <c r="U52" s="36"/>
    </row>
    <row r="53" spans="1:21" ht="30.75" customHeight="1" thickBot="1">
      <c r="A53" s="36"/>
      <c r="B53" s="1147" t="s">
        <v>20</v>
      </c>
      <c r="C53" s="1148"/>
      <c r="D53" s="55"/>
      <c r="E53" s="1149" t="s">
        <v>21</v>
      </c>
      <c r="F53" s="1149"/>
      <c r="G53" s="1149"/>
      <c r="H53" s="1149"/>
      <c r="I53" s="1149"/>
      <c r="J53" s="1150"/>
      <c r="K53" s="56">
        <v>29350</v>
      </c>
      <c r="L53" s="57">
        <v>30101</v>
      </c>
      <c r="M53" s="57">
        <v>41860</v>
      </c>
      <c r="N53" s="57">
        <v>32448</v>
      </c>
      <c r="O53" s="58">
        <v>32406</v>
      </c>
      <c r="P53" s="36"/>
      <c r="Q53" s="36"/>
      <c r="R53" s="36"/>
      <c r="S53" s="36"/>
      <c r="T53" s="36"/>
      <c r="U53" s="36"/>
    </row>
    <row r="54" spans="1:21" ht="24" customHeight="1">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c r="A55" s="36"/>
      <c r="B55" s="60" t="s">
        <v>23</v>
      </c>
      <c r="C55" s="36"/>
      <c r="D55" s="36"/>
      <c r="E55" s="36"/>
      <c r="F55" s="36"/>
      <c r="G55" s="36"/>
      <c r="H55" s="36"/>
      <c r="I55" s="36"/>
      <c r="J55" s="36"/>
      <c r="K55" s="36"/>
      <c r="L55" s="36"/>
      <c r="M55" s="36"/>
      <c r="N55" s="36"/>
      <c r="O55" s="61" t="s">
        <v>518</v>
      </c>
      <c r="P55" s="36"/>
      <c r="Q55" s="36"/>
      <c r="R55" s="36"/>
      <c r="S55" s="36"/>
      <c r="T55" s="36"/>
      <c r="U55" s="36"/>
    </row>
    <row r="56" spans="1:21" ht="30.75" customHeight="1" thickBot="1">
      <c r="A56" s="36"/>
      <c r="B56" s="62"/>
      <c r="C56" s="63"/>
      <c r="D56" s="63"/>
      <c r="E56" s="64"/>
      <c r="F56" s="64"/>
      <c r="G56" s="64"/>
      <c r="H56" s="64"/>
      <c r="I56" s="64"/>
      <c r="J56" s="65" t="s">
        <v>3</v>
      </c>
      <c r="K56" s="66" t="s">
        <v>519</v>
      </c>
      <c r="L56" s="67" t="s">
        <v>520</v>
      </c>
      <c r="M56" s="67" t="s">
        <v>521</v>
      </c>
      <c r="N56" s="67" t="s">
        <v>522</v>
      </c>
      <c r="O56" s="68" t="s">
        <v>523</v>
      </c>
      <c r="P56" s="36"/>
      <c r="Q56" s="36"/>
      <c r="R56" s="36"/>
      <c r="S56" s="36"/>
      <c r="T56" s="36"/>
      <c r="U56" s="36"/>
    </row>
    <row r="57" spans="1:21" ht="30.75" customHeight="1">
      <c r="A57" s="36"/>
      <c r="B57" s="1151" t="s">
        <v>24</v>
      </c>
      <c r="C57" s="1152"/>
      <c r="D57" s="1157" t="s">
        <v>25</v>
      </c>
      <c r="E57" s="1158"/>
      <c r="F57" s="1158"/>
      <c r="G57" s="1158"/>
      <c r="H57" s="1158"/>
      <c r="I57" s="1158"/>
      <c r="J57" s="1159"/>
      <c r="K57" s="69"/>
      <c r="L57" s="70"/>
      <c r="M57" s="70"/>
      <c r="N57" s="70"/>
      <c r="O57" s="71"/>
      <c r="P57" s="36"/>
      <c r="Q57" s="36"/>
      <c r="R57" s="36"/>
      <c r="S57" s="36"/>
      <c r="T57" s="36"/>
      <c r="U57" s="36"/>
    </row>
    <row r="58" spans="1:21" ht="30.75" customHeight="1">
      <c r="A58" s="36"/>
      <c r="B58" s="1153"/>
      <c r="C58" s="1154"/>
      <c r="D58" s="1160" t="s">
        <v>26</v>
      </c>
      <c r="E58" s="1161"/>
      <c r="F58" s="1161"/>
      <c r="G58" s="1161"/>
      <c r="H58" s="1161"/>
      <c r="I58" s="1161"/>
      <c r="J58" s="1162"/>
      <c r="K58" s="72"/>
      <c r="L58" s="73"/>
      <c r="M58" s="73"/>
      <c r="N58" s="73"/>
      <c r="O58" s="74"/>
      <c r="P58" s="36"/>
      <c r="Q58" s="36"/>
      <c r="R58" s="36"/>
      <c r="S58" s="36"/>
      <c r="T58" s="36"/>
      <c r="U58" s="36"/>
    </row>
    <row r="59" spans="1:21" ht="30.75" customHeight="1" thickBot="1">
      <c r="A59" s="36"/>
      <c r="B59" s="1155"/>
      <c r="C59" s="1156"/>
      <c r="D59" s="1163" t="s">
        <v>27</v>
      </c>
      <c r="E59" s="1164"/>
      <c r="F59" s="1164"/>
      <c r="G59" s="1164"/>
      <c r="H59" s="1164"/>
      <c r="I59" s="1164"/>
      <c r="J59" s="1165"/>
      <c r="K59" s="75"/>
      <c r="L59" s="76"/>
      <c r="M59" s="76"/>
      <c r="N59" s="76"/>
      <c r="O59" s="77"/>
      <c r="P59" s="36"/>
      <c r="Q59" s="36"/>
      <c r="R59" s="36"/>
      <c r="S59" s="36"/>
      <c r="T59" s="36"/>
      <c r="U59" s="36"/>
    </row>
    <row r="60" spans="1:21" ht="17.25" customHeight="1">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c r="A61" s="36"/>
      <c r="B61" s="78"/>
      <c r="C61" s="78"/>
      <c r="D61" s="79" t="s">
        <v>29</v>
      </c>
      <c r="E61" s="79"/>
      <c r="F61" s="79"/>
      <c r="G61" s="79"/>
      <c r="H61" s="79"/>
      <c r="I61" s="79"/>
      <c r="J61" s="79"/>
      <c r="K61" s="80"/>
      <c r="L61" s="80"/>
      <c r="M61" s="80"/>
      <c r="N61" s="80"/>
      <c r="O61" s="80"/>
      <c r="P61" s="36"/>
      <c r="Q61" s="36"/>
      <c r="R61" s="36"/>
      <c r="S61" s="36"/>
      <c r="T61" s="36"/>
      <c r="U61" s="36"/>
    </row>
    <row r="62" spans="1:21" ht="15.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yA2ITRzpnvNKQB2X8JyJ4+op7y5xLyXbV/fLMKg+1hmOb0a+EDAnAg9O7Nped4yFdKBo/XhAS60VHO33KFVPww==" saltValue="5anWvLvxnSCh97ij7oK3s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2" t="s">
        <v>8</v>
      </c>
    </row>
    <row r="40" spans="2:13" ht="27.75" customHeight="1" thickBot="1">
      <c r="B40" s="83" t="s">
        <v>9</v>
      </c>
      <c r="C40" s="84"/>
      <c r="D40" s="84"/>
      <c r="E40" s="85"/>
      <c r="F40" s="85"/>
      <c r="G40" s="85"/>
      <c r="H40" s="86" t="s">
        <v>3</v>
      </c>
      <c r="I40" s="362" t="s">
        <v>498</v>
      </c>
      <c r="J40" s="363" t="s">
        <v>499</v>
      </c>
      <c r="K40" s="363" t="s">
        <v>500</v>
      </c>
      <c r="L40" s="363" t="s">
        <v>501</v>
      </c>
      <c r="M40" s="364" t="s">
        <v>502</v>
      </c>
    </row>
    <row r="41" spans="2:13" ht="27.75" customHeight="1">
      <c r="B41" s="1166" t="s">
        <v>30</v>
      </c>
      <c r="C41" s="1167"/>
      <c r="D41" s="87"/>
      <c r="E41" s="1172" t="s">
        <v>31</v>
      </c>
      <c r="F41" s="1172"/>
      <c r="G41" s="1172"/>
      <c r="H41" s="1173"/>
      <c r="I41" s="365">
        <v>1026876</v>
      </c>
      <c r="J41" s="366">
        <v>1030067</v>
      </c>
      <c r="K41" s="366">
        <v>1018332</v>
      </c>
      <c r="L41" s="366">
        <v>994692</v>
      </c>
      <c r="M41" s="367">
        <v>972071</v>
      </c>
    </row>
    <row r="42" spans="2:13" ht="27.75" customHeight="1">
      <c r="B42" s="1168"/>
      <c r="C42" s="1169"/>
      <c r="D42" s="88"/>
      <c r="E42" s="1174" t="s">
        <v>32</v>
      </c>
      <c r="F42" s="1174"/>
      <c r="G42" s="1174"/>
      <c r="H42" s="1175"/>
      <c r="I42" s="368">
        <v>3067</v>
      </c>
      <c r="J42" s="369">
        <v>2683</v>
      </c>
      <c r="K42" s="369">
        <v>2284</v>
      </c>
      <c r="L42" s="369">
        <v>1910</v>
      </c>
      <c r="M42" s="370">
        <v>1722</v>
      </c>
    </row>
    <row r="43" spans="2:13" ht="27.75" customHeight="1">
      <c r="B43" s="1168"/>
      <c r="C43" s="1169"/>
      <c r="D43" s="88"/>
      <c r="E43" s="1174" t="s">
        <v>33</v>
      </c>
      <c r="F43" s="1174"/>
      <c r="G43" s="1174"/>
      <c r="H43" s="1175"/>
      <c r="I43" s="368">
        <v>17615</v>
      </c>
      <c r="J43" s="369">
        <v>22602</v>
      </c>
      <c r="K43" s="369">
        <v>26537</v>
      </c>
      <c r="L43" s="369">
        <v>26425</v>
      </c>
      <c r="M43" s="370">
        <v>25691</v>
      </c>
    </row>
    <row r="44" spans="2:13" ht="27.75" customHeight="1">
      <c r="B44" s="1168"/>
      <c r="C44" s="1169"/>
      <c r="D44" s="88"/>
      <c r="E44" s="1174" t="s">
        <v>34</v>
      </c>
      <c r="F44" s="1174"/>
      <c r="G44" s="1174"/>
      <c r="H44" s="1175"/>
      <c r="I44" s="368" t="s">
        <v>460</v>
      </c>
      <c r="J44" s="369" t="s">
        <v>460</v>
      </c>
      <c r="K44" s="369" t="s">
        <v>460</v>
      </c>
      <c r="L44" s="369" t="s">
        <v>460</v>
      </c>
      <c r="M44" s="370" t="s">
        <v>460</v>
      </c>
    </row>
    <row r="45" spans="2:13" ht="27.75" customHeight="1">
      <c r="B45" s="1168"/>
      <c r="C45" s="1169"/>
      <c r="D45" s="88"/>
      <c r="E45" s="1174" t="s">
        <v>35</v>
      </c>
      <c r="F45" s="1174"/>
      <c r="G45" s="1174"/>
      <c r="H45" s="1175"/>
      <c r="I45" s="368">
        <v>151937</v>
      </c>
      <c r="J45" s="369">
        <v>148632</v>
      </c>
      <c r="K45" s="369">
        <v>142348</v>
      </c>
      <c r="L45" s="369">
        <v>135783</v>
      </c>
      <c r="M45" s="370">
        <v>138832</v>
      </c>
    </row>
    <row r="46" spans="2:13" ht="27.75" customHeight="1">
      <c r="B46" s="1168"/>
      <c r="C46" s="1169"/>
      <c r="D46" s="89"/>
      <c r="E46" s="1176" t="s">
        <v>36</v>
      </c>
      <c r="F46" s="1176"/>
      <c r="G46" s="1176"/>
      <c r="H46" s="1177"/>
      <c r="I46" s="368">
        <v>13</v>
      </c>
      <c r="J46" s="369">
        <v>16</v>
      </c>
      <c r="K46" s="369">
        <v>5</v>
      </c>
      <c r="L46" s="369">
        <v>8</v>
      </c>
      <c r="M46" s="370">
        <v>23</v>
      </c>
    </row>
    <row r="47" spans="2:13" ht="27.75" customHeight="1">
      <c r="B47" s="1168"/>
      <c r="C47" s="1169"/>
      <c r="D47" s="90"/>
      <c r="E47" s="1178" t="s">
        <v>37</v>
      </c>
      <c r="F47" s="1179"/>
      <c r="G47" s="1179"/>
      <c r="H47" s="1180"/>
      <c r="I47" s="368" t="s">
        <v>460</v>
      </c>
      <c r="J47" s="369" t="s">
        <v>460</v>
      </c>
      <c r="K47" s="369" t="s">
        <v>460</v>
      </c>
      <c r="L47" s="369" t="s">
        <v>460</v>
      </c>
      <c r="M47" s="370" t="s">
        <v>460</v>
      </c>
    </row>
    <row r="48" spans="2:13" ht="27.75" customHeight="1">
      <c r="B48" s="1168"/>
      <c r="C48" s="1169"/>
      <c r="D48" s="88"/>
      <c r="E48" s="1174" t="s">
        <v>38</v>
      </c>
      <c r="F48" s="1174"/>
      <c r="G48" s="1174"/>
      <c r="H48" s="1175"/>
      <c r="I48" s="368" t="s">
        <v>460</v>
      </c>
      <c r="J48" s="369" t="s">
        <v>460</v>
      </c>
      <c r="K48" s="369" t="s">
        <v>460</v>
      </c>
      <c r="L48" s="369" t="s">
        <v>460</v>
      </c>
      <c r="M48" s="370" t="s">
        <v>460</v>
      </c>
    </row>
    <row r="49" spans="2:13" ht="27.75" customHeight="1">
      <c r="B49" s="1170"/>
      <c r="C49" s="1171"/>
      <c r="D49" s="88"/>
      <c r="E49" s="1174" t="s">
        <v>39</v>
      </c>
      <c r="F49" s="1174"/>
      <c r="G49" s="1174"/>
      <c r="H49" s="1175"/>
      <c r="I49" s="368" t="s">
        <v>460</v>
      </c>
      <c r="J49" s="369" t="s">
        <v>460</v>
      </c>
      <c r="K49" s="369" t="s">
        <v>460</v>
      </c>
      <c r="L49" s="369" t="s">
        <v>460</v>
      </c>
      <c r="M49" s="370" t="s">
        <v>460</v>
      </c>
    </row>
    <row r="50" spans="2:13" ht="27.75" customHeight="1">
      <c r="B50" s="1181" t="s">
        <v>40</v>
      </c>
      <c r="C50" s="1182"/>
      <c r="D50" s="91"/>
      <c r="E50" s="1174" t="s">
        <v>41</v>
      </c>
      <c r="F50" s="1174"/>
      <c r="G50" s="1174"/>
      <c r="H50" s="1175"/>
      <c r="I50" s="368">
        <v>94818</v>
      </c>
      <c r="J50" s="369">
        <v>101768</v>
      </c>
      <c r="K50" s="369">
        <v>125092</v>
      </c>
      <c r="L50" s="369">
        <v>126636</v>
      </c>
      <c r="M50" s="370">
        <v>140035</v>
      </c>
    </row>
    <row r="51" spans="2:13" ht="27.75" customHeight="1">
      <c r="B51" s="1168"/>
      <c r="C51" s="1169"/>
      <c r="D51" s="88"/>
      <c r="E51" s="1174" t="s">
        <v>42</v>
      </c>
      <c r="F51" s="1174"/>
      <c r="G51" s="1174"/>
      <c r="H51" s="1175"/>
      <c r="I51" s="368">
        <v>19857</v>
      </c>
      <c r="J51" s="369">
        <v>18336</v>
      </c>
      <c r="K51" s="369">
        <v>16593</v>
      </c>
      <c r="L51" s="369">
        <v>17394</v>
      </c>
      <c r="M51" s="370">
        <v>17955</v>
      </c>
    </row>
    <row r="52" spans="2:13" ht="27.75" customHeight="1">
      <c r="B52" s="1170"/>
      <c r="C52" s="1171"/>
      <c r="D52" s="88"/>
      <c r="E52" s="1174" t="s">
        <v>43</v>
      </c>
      <c r="F52" s="1174"/>
      <c r="G52" s="1174"/>
      <c r="H52" s="1175"/>
      <c r="I52" s="368">
        <v>644986</v>
      </c>
      <c r="J52" s="369">
        <v>648967</v>
      </c>
      <c r="K52" s="369">
        <v>646638</v>
      </c>
      <c r="L52" s="369">
        <v>625340</v>
      </c>
      <c r="M52" s="370">
        <v>604955</v>
      </c>
    </row>
    <row r="53" spans="2:13" ht="27.75" customHeight="1" thickBot="1">
      <c r="B53" s="1183" t="s">
        <v>20</v>
      </c>
      <c r="C53" s="1184"/>
      <c r="D53" s="92"/>
      <c r="E53" s="1185" t="s">
        <v>44</v>
      </c>
      <c r="F53" s="1185"/>
      <c r="G53" s="1185"/>
      <c r="H53" s="1186"/>
      <c r="I53" s="371">
        <v>439846</v>
      </c>
      <c r="J53" s="372">
        <v>434929</v>
      </c>
      <c r="K53" s="372">
        <v>401185</v>
      </c>
      <c r="L53" s="372">
        <v>389448</v>
      </c>
      <c r="M53" s="373">
        <v>375394</v>
      </c>
    </row>
    <row r="54" spans="2:13" ht="27.75" customHeight="1">
      <c r="B54" s="93"/>
      <c r="C54" s="93"/>
      <c r="D54" s="93"/>
      <c r="E54" s="94"/>
      <c r="F54" s="94"/>
      <c r="G54" s="94"/>
      <c r="H54" s="94"/>
      <c r="I54" s="95"/>
      <c r="J54" s="95"/>
      <c r="K54" s="95"/>
      <c r="L54" s="95"/>
      <c r="M54" s="95"/>
    </row>
    <row r="55" spans="2:13" ht="13"/>
  </sheetData>
  <sheetProtection algorithmName="SHA-512" hashValue="JygzDpjpqunZ0EgtMGVqVLHLfiuGXc/R6DLM0ABslKFItU8NtME6KzAYtY2Ui4TH7LXv4dJ/+gCaVF/wUe8SDw==" saltValue="6UMgoUA84DmfCUIFdiNN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firstPageNumber="1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6" t="s">
        <v>45</v>
      </c>
    </row>
    <row r="54" spans="2:8" ht="29.25" customHeight="1" thickBot="1">
      <c r="B54" s="97" t="s">
        <v>2</v>
      </c>
      <c r="C54" s="98"/>
      <c r="D54" s="98"/>
      <c r="E54" s="99" t="s">
        <v>3</v>
      </c>
      <c r="F54" s="100" t="s">
        <v>500</v>
      </c>
      <c r="G54" s="100" t="s">
        <v>501</v>
      </c>
      <c r="H54" s="101" t="s">
        <v>502</v>
      </c>
    </row>
    <row r="55" spans="2:8" ht="52.5" customHeight="1">
      <c r="B55" s="102"/>
      <c r="C55" s="1192" t="s">
        <v>46</v>
      </c>
      <c r="D55" s="1192"/>
      <c r="E55" s="1193"/>
      <c r="F55" s="103">
        <v>25932</v>
      </c>
      <c r="G55" s="103">
        <v>30306</v>
      </c>
      <c r="H55" s="104">
        <v>27372</v>
      </c>
    </row>
    <row r="56" spans="2:8" ht="52.5" customHeight="1">
      <c r="B56" s="105"/>
      <c r="C56" s="1194" t="s">
        <v>47</v>
      </c>
      <c r="D56" s="1194"/>
      <c r="E56" s="1195"/>
      <c r="F56" s="106">
        <v>18786</v>
      </c>
      <c r="G56" s="106">
        <v>18788</v>
      </c>
      <c r="H56" s="107">
        <v>21053</v>
      </c>
    </row>
    <row r="57" spans="2:8" ht="53.25" customHeight="1">
      <c r="B57" s="105"/>
      <c r="C57" s="1196" t="s">
        <v>48</v>
      </c>
      <c r="D57" s="1196"/>
      <c r="E57" s="1197"/>
      <c r="F57" s="108">
        <v>69312</v>
      </c>
      <c r="G57" s="108">
        <v>66677</v>
      </c>
      <c r="H57" s="109">
        <v>80764</v>
      </c>
    </row>
    <row r="58" spans="2:8" ht="45.75" customHeight="1">
      <c r="B58" s="110"/>
      <c r="C58" s="1187" t="s">
        <v>524</v>
      </c>
      <c r="D58" s="1188"/>
      <c r="E58" s="1189"/>
      <c r="F58" s="111">
        <v>20351</v>
      </c>
      <c r="G58" s="111">
        <v>19235</v>
      </c>
      <c r="H58" s="112">
        <v>20834</v>
      </c>
    </row>
    <row r="59" spans="2:8" ht="45.75" customHeight="1">
      <c r="B59" s="110"/>
      <c r="C59" s="1187" t="s">
        <v>525</v>
      </c>
      <c r="D59" s="1188"/>
      <c r="E59" s="1189"/>
      <c r="F59" s="111">
        <v>1838</v>
      </c>
      <c r="G59" s="111">
        <v>1956</v>
      </c>
      <c r="H59" s="112">
        <v>11039</v>
      </c>
    </row>
    <row r="60" spans="2:8" ht="45.75" customHeight="1">
      <c r="B60" s="110"/>
      <c r="C60" s="1187" t="s">
        <v>526</v>
      </c>
      <c r="D60" s="1188"/>
      <c r="E60" s="1189"/>
      <c r="F60" s="111">
        <v>13000</v>
      </c>
      <c r="G60" s="111">
        <v>10504</v>
      </c>
      <c r="H60" s="112">
        <v>8519</v>
      </c>
    </row>
    <row r="61" spans="2:8" ht="45.75" customHeight="1">
      <c r="B61" s="110"/>
      <c r="C61" s="1187" t="s">
        <v>527</v>
      </c>
      <c r="D61" s="1188"/>
      <c r="E61" s="1189"/>
      <c r="F61" s="111">
        <v>7863</v>
      </c>
      <c r="G61" s="111">
        <v>8020</v>
      </c>
      <c r="H61" s="112">
        <v>8148</v>
      </c>
    </row>
    <row r="62" spans="2:8" ht="45.75" customHeight="1" thickBot="1">
      <c r="B62" s="113"/>
      <c r="C62" s="1187" t="s">
        <v>528</v>
      </c>
      <c r="D62" s="1188"/>
      <c r="E62" s="1189"/>
      <c r="F62" s="114">
        <v>6141</v>
      </c>
      <c r="G62" s="114">
        <v>6287</v>
      </c>
      <c r="H62" s="115">
        <v>6505</v>
      </c>
    </row>
    <row r="63" spans="2:8" ht="52.5" customHeight="1" thickBot="1">
      <c r="B63" s="116"/>
      <c r="C63" s="1190" t="s">
        <v>49</v>
      </c>
      <c r="D63" s="1190"/>
      <c r="E63" s="1191"/>
      <c r="F63" s="117">
        <v>114030</v>
      </c>
      <c r="G63" s="117">
        <v>115771</v>
      </c>
      <c r="H63" s="118">
        <v>129189</v>
      </c>
    </row>
    <row r="64" spans="2:8" ht="13"/>
  </sheetData>
  <sheetProtection algorithmName="SHA-512" hashValue="Jn4fyL/9WKEKxG8jdGnG9bCPJ+kAq6fsMynY3dLTC1K+eqiqW+anwsQdm+zbFIEUSETMj+sm1qEnbkFVISOhjA==" saltValue="SUnGFNf9dglY58kRfCcp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68F9-851C-4E9F-AC9B-DE0C1330801F}">
  <sheetPr>
    <pageSetUpPr fitToPage="1"/>
  </sheetPr>
  <dimension ref="A1:DE85"/>
  <sheetViews>
    <sheetView showGridLines="0" zoomScale="70" zoomScaleNormal="70" zoomScaleSheetLayoutView="55" workbookViewId="0"/>
  </sheetViews>
  <sheetFormatPr defaultColWidth="0" defaultRowHeight="0" customHeight="1" zeroHeight="1"/>
  <cols>
    <col min="1" max="1" width="6.36328125" style="1198" customWidth="1"/>
    <col min="2" max="107" width="2.453125" style="1198" customWidth="1"/>
    <col min="108" max="108" width="6.08984375" style="1200" customWidth="1"/>
    <col min="109" max="109" width="5.90625" style="1199" customWidth="1"/>
    <col min="110" max="16384" width="8.6328125" style="1198" hidden="1"/>
  </cols>
  <sheetData>
    <row r="1" spans="1:109" ht="42.75" customHeight="1">
      <c r="A1" s="1255"/>
      <c r="B1" s="1254"/>
      <c r="DD1" s="1198"/>
      <c r="DE1" s="1198"/>
    </row>
    <row r="2" spans="1:109" ht="25.5" customHeight="1">
      <c r="A2" s="1253"/>
      <c r="C2" s="1253"/>
      <c r="O2" s="1253"/>
      <c r="P2" s="1253"/>
      <c r="Q2" s="1253"/>
      <c r="R2" s="1253"/>
      <c r="S2" s="1253"/>
      <c r="T2" s="1253"/>
      <c r="U2" s="1253"/>
      <c r="V2" s="1253"/>
      <c r="W2" s="1253"/>
      <c r="X2" s="1253"/>
      <c r="Y2" s="1253"/>
      <c r="Z2" s="1253"/>
      <c r="AA2" s="1253"/>
      <c r="AB2" s="1253"/>
      <c r="AC2" s="1253"/>
      <c r="AD2" s="1253"/>
      <c r="AE2" s="1253"/>
      <c r="AF2" s="1253"/>
      <c r="AG2" s="1253"/>
      <c r="AH2" s="1253"/>
      <c r="AI2" s="1253"/>
      <c r="AU2" s="1253"/>
      <c r="BG2" s="1253"/>
      <c r="BS2" s="1253"/>
      <c r="CE2" s="1253"/>
      <c r="CQ2" s="1253"/>
      <c r="DD2" s="1198"/>
      <c r="DE2" s="1198"/>
    </row>
    <row r="3" spans="1:109" ht="25.5" customHeight="1">
      <c r="A3" s="1253"/>
      <c r="C3" s="1253"/>
      <c r="O3" s="1253"/>
      <c r="P3" s="1253"/>
      <c r="Q3" s="1253"/>
      <c r="R3" s="1253"/>
      <c r="S3" s="1253"/>
      <c r="T3" s="1253"/>
      <c r="U3" s="1253"/>
      <c r="V3" s="1253"/>
      <c r="W3" s="1253"/>
      <c r="X3" s="1253"/>
      <c r="Y3" s="1253"/>
      <c r="Z3" s="1253"/>
      <c r="AA3" s="1253"/>
      <c r="AB3" s="1253"/>
      <c r="AC3" s="1253"/>
      <c r="AD3" s="1253"/>
      <c r="AE3" s="1253"/>
      <c r="AF3" s="1253"/>
      <c r="AG3" s="1253"/>
      <c r="AH3" s="1253"/>
      <c r="AI3" s="1253"/>
      <c r="AU3" s="1253"/>
      <c r="BG3" s="1253"/>
      <c r="BS3" s="1253"/>
      <c r="CE3" s="1253"/>
      <c r="CQ3" s="1253"/>
      <c r="DD3" s="1198"/>
      <c r="DE3" s="1198"/>
    </row>
    <row r="4" spans="1:109" s="258" customFormat="1" ht="13">
      <c r="A4" s="1253"/>
      <c r="B4" s="1253"/>
      <c r="C4" s="1253"/>
      <c r="D4" s="1253"/>
      <c r="E4" s="1253"/>
      <c r="F4" s="1253"/>
      <c r="G4" s="1253"/>
      <c r="H4" s="1253"/>
      <c r="I4" s="1253"/>
      <c r="J4" s="1253"/>
      <c r="K4" s="1253"/>
      <c r="L4" s="1253"/>
      <c r="M4" s="1253"/>
      <c r="N4" s="1253"/>
      <c r="O4" s="1253"/>
      <c r="P4" s="1253"/>
      <c r="Q4" s="1253"/>
      <c r="R4" s="1253"/>
      <c r="S4" s="1253"/>
      <c r="T4" s="1253"/>
      <c r="U4" s="1253"/>
      <c r="V4" s="1253"/>
      <c r="W4" s="1253"/>
      <c r="X4" s="1253"/>
      <c r="Y4" s="1253"/>
      <c r="Z4" s="1253"/>
      <c r="AA4" s="1253"/>
      <c r="AB4" s="1253"/>
      <c r="AC4" s="1253"/>
      <c r="AD4" s="1253"/>
      <c r="AE4" s="1253"/>
      <c r="AF4" s="1253"/>
      <c r="AG4" s="1253"/>
      <c r="AH4" s="1253"/>
      <c r="AI4" s="1253"/>
      <c r="AJ4" s="1253"/>
      <c r="AK4" s="1253"/>
      <c r="AL4" s="1253"/>
      <c r="AM4" s="1253"/>
      <c r="AN4" s="1253"/>
      <c r="AO4" s="1253"/>
      <c r="AP4" s="1253"/>
      <c r="AQ4" s="1253"/>
      <c r="AR4" s="1253"/>
      <c r="AS4" s="1253"/>
      <c r="AT4" s="1253"/>
      <c r="AU4" s="1253"/>
      <c r="AV4" s="1253"/>
      <c r="AW4" s="1253"/>
      <c r="AX4" s="1253"/>
      <c r="AY4" s="1253"/>
      <c r="AZ4" s="1253"/>
      <c r="BA4" s="1253"/>
      <c r="BB4" s="1253"/>
      <c r="BC4" s="1253"/>
      <c r="BD4" s="1253"/>
      <c r="BE4" s="1253"/>
      <c r="BF4" s="1253"/>
      <c r="BG4" s="1253"/>
      <c r="BH4" s="1253"/>
      <c r="BI4" s="1253"/>
      <c r="BJ4" s="1253"/>
      <c r="BK4" s="1253"/>
      <c r="BL4" s="1253"/>
      <c r="BM4" s="1253"/>
      <c r="BN4" s="1253"/>
      <c r="BO4" s="1253"/>
      <c r="BP4" s="1253"/>
      <c r="BQ4" s="1253"/>
      <c r="BR4" s="1253"/>
      <c r="BS4" s="1253"/>
      <c r="BT4" s="1253"/>
      <c r="BU4" s="1253"/>
      <c r="BV4" s="1253"/>
      <c r="BW4" s="1253"/>
      <c r="BX4" s="1253"/>
      <c r="BY4" s="1253"/>
      <c r="BZ4" s="1253"/>
      <c r="CA4" s="1253"/>
      <c r="CB4" s="1253"/>
      <c r="CC4" s="1253"/>
      <c r="CD4" s="1253"/>
      <c r="CE4" s="1253"/>
      <c r="CF4" s="1253"/>
      <c r="CG4" s="1253"/>
      <c r="CH4" s="1253"/>
      <c r="CI4" s="1253"/>
      <c r="CJ4" s="1253"/>
      <c r="CK4" s="1253"/>
      <c r="CL4" s="1253"/>
      <c r="CM4" s="1253"/>
      <c r="CN4" s="1253"/>
      <c r="CO4" s="1253"/>
      <c r="CP4" s="1253"/>
      <c r="CQ4" s="1253"/>
      <c r="CR4" s="1253"/>
      <c r="CS4" s="1253"/>
      <c r="CT4" s="1253"/>
      <c r="CU4" s="1253"/>
      <c r="CV4" s="1253"/>
      <c r="CW4" s="1253"/>
      <c r="CX4" s="1253"/>
      <c r="CY4" s="1253"/>
      <c r="CZ4" s="1253"/>
      <c r="DA4" s="1253"/>
      <c r="DB4" s="1253"/>
      <c r="DC4" s="1253"/>
      <c r="DD4" s="1253"/>
      <c r="DE4" s="1253"/>
    </row>
    <row r="5" spans="1:109" s="258" customFormat="1" ht="13">
      <c r="A5" s="1253"/>
      <c r="B5" s="1253"/>
      <c r="C5" s="1253"/>
      <c r="D5" s="1253"/>
      <c r="E5" s="1253"/>
      <c r="F5" s="1253"/>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c r="AD5" s="1253"/>
      <c r="AE5" s="1253"/>
      <c r="AF5" s="1253"/>
      <c r="AG5" s="1253"/>
      <c r="AH5" s="1253"/>
      <c r="AI5" s="1253"/>
      <c r="AJ5" s="1253"/>
      <c r="AK5" s="1253"/>
      <c r="AL5" s="1253"/>
      <c r="AM5" s="1253"/>
      <c r="AN5" s="1253"/>
      <c r="AO5" s="1253"/>
      <c r="AP5" s="1253"/>
      <c r="AQ5" s="1253"/>
      <c r="AR5" s="1253"/>
      <c r="AS5" s="1253"/>
      <c r="AT5" s="1253"/>
      <c r="AU5" s="1253"/>
      <c r="AV5" s="1253"/>
      <c r="AW5" s="1253"/>
      <c r="AX5" s="1253"/>
      <c r="AY5" s="1253"/>
      <c r="AZ5" s="1253"/>
      <c r="BA5" s="1253"/>
      <c r="BB5" s="1253"/>
      <c r="BC5" s="1253"/>
      <c r="BD5" s="1253"/>
      <c r="BE5" s="1253"/>
      <c r="BF5" s="1253"/>
      <c r="BG5" s="1253"/>
      <c r="BH5" s="1253"/>
      <c r="BI5" s="1253"/>
      <c r="BJ5" s="1253"/>
      <c r="BK5" s="1253"/>
      <c r="BL5" s="1253"/>
      <c r="BM5" s="1253"/>
      <c r="BN5" s="1253"/>
      <c r="BO5" s="1253"/>
      <c r="BP5" s="1253"/>
      <c r="BQ5" s="1253"/>
      <c r="BR5" s="1253"/>
      <c r="BS5" s="1253"/>
      <c r="BT5" s="1253"/>
      <c r="BU5" s="1253"/>
      <c r="BV5" s="1253"/>
      <c r="BW5" s="1253"/>
      <c r="BX5" s="1253"/>
      <c r="BY5" s="1253"/>
      <c r="BZ5" s="1253"/>
      <c r="CA5" s="1253"/>
      <c r="CB5" s="1253"/>
      <c r="CC5" s="1253"/>
      <c r="CD5" s="1253"/>
      <c r="CE5" s="1253"/>
      <c r="CF5" s="1253"/>
      <c r="CG5" s="1253"/>
      <c r="CH5" s="1253"/>
      <c r="CI5" s="1253"/>
      <c r="CJ5" s="1253"/>
      <c r="CK5" s="1253"/>
      <c r="CL5" s="1253"/>
      <c r="CM5" s="1253"/>
      <c r="CN5" s="1253"/>
      <c r="CO5" s="1253"/>
      <c r="CP5" s="1253"/>
      <c r="CQ5" s="1253"/>
      <c r="CR5" s="1253"/>
      <c r="CS5" s="1253"/>
      <c r="CT5" s="1253"/>
      <c r="CU5" s="1253"/>
      <c r="CV5" s="1253"/>
      <c r="CW5" s="1253"/>
      <c r="CX5" s="1253"/>
      <c r="CY5" s="1253"/>
      <c r="CZ5" s="1253"/>
      <c r="DA5" s="1253"/>
      <c r="DB5" s="1253"/>
      <c r="DC5" s="1253"/>
      <c r="DD5" s="1253"/>
      <c r="DE5" s="1253"/>
    </row>
    <row r="6" spans="1:109" s="258" customFormat="1" ht="13">
      <c r="A6" s="1253"/>
      <c r="B6" s="1253"/>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3"/>
      <c r="BC6" s="1253"/>
      <c r="BD6" s="1253"/>
      <c r="BE6" s="1253"/>
      <c r="BF6" s="1253"/>
      <c r="BG6" s="1253"/>
      <c r="BH6" s="1253"/>
      <c r="BI6" s="1253"/>
      <c r="BJ6" s="1253"/>
      <c r="BK6" s="1253"/>
      <c r="BL6" s="1253"/>
      <c r="BM6" s="1253"/>
      <c r="BN6" s="1253"/>
      <c r="BO6" s="1253"/>
      <c r="BP6" s="1253"/>
      <c r="BQ6" s="1253"/>
      <c r="BR6" s="1253"/>
      <c r="BS6" s="1253"/>
      <c r="BT6" s="1253"/>
      <c r="BU6" s="1253"/>
      <c r="BV6" s="1253"/>
      <c r="BW6" s="1253"/>
      <c r="BX6" s="1253"/>
      <c r="BY6" s="1253"/>
      <c r="BZ6" s="1253"/>
      <c r="CA6" s="1253"/>
      <c r="CB6" s="1253"/>
      <c r="CC6" s="1253"/>
      <c r="CD6" s="1253"/>
      <c r="CE6" s="1253"/>
      <c r="CF6" s="1253"/>
      <c r="CG6" s="1253"/>
      <c r="CH6" s="1253"/>
      <c r="CI6" s="1253"/>
      <c r="CJ6" s="1253"/>
      <c r="CK6" s="1253"/>
      <c r="CL6" s="1253"/>
      <c r="CM6" s="1253"/>
      <c r="CN6" s="1253"/>
      <c r="CO6" s="1253"/>
      <c r="CP6" s="1253"/>
      <c r="CQ6" s="1253"/>
      <c r="CR6" s="1253"/>
      <c r="CS6" s="1253"/>
      <c r="CT6" s="1253"/>
      <c r="CU6" s="1253"/>
      <c r="CV6" s="1253"/>
      <c r="CW6" s="1253"/>
      <c r="CX6" s="1253"/>
      <c r="CY6" s="1253"/>
      <c r="CZ6" s="1253"/>
      <c r="DA6" s="1253"/>
      <c r="DB6" s="1253"/>
      <c r="DC6" s="1253"/>
      <c r="DD6" s="1253"/>
      <c r="DE6" s="1253"/>
    </row>
    <row r="7" spans="1:109" s="258" customFormat="1" ht="13">
      <c r="A7" s="1253"/>
      <c r="B7" s="1253"/>
      <c r="C7" s="1253"/>
      <c r="D7" s="1253"/>
      <c r="E7" s="125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row>
    <row r="8" spans="1:109" s="258" customFormat="1" ht="13">
      <c r="A8" s="1253"/>
      <c r="B8" s="1253"/>
      <c r="C8" s="1253"/>
      <c r="D8" s="1253"/>
      <c r="E8" s="1253"/>
      <c r="F8" s="1253"/>
      <c r="G8" s="1253"/>
      <c r="H8" s="1253"/>
      <c r="I8" s="1253"/>
      <c r="J8" s="1253"/>
      <c r="K8" s="1253"/>
      <c r="L8" s="1253"/>
      <c r="M8" s="1253"/>
      <c r="N8" s="1253"/>
      <c r="O8" s="1253"/>
      <c r="P8" s="1253"/>
      <c r="Q8" s="1253"/>
      <c r="R8" s="1253"/>
      <c r="S8" s="1253"/>
      <c r="T8" s="1253"/>
      <c r="U8" s="1253"/>
      <c r="V8" s="1253"/>
      <c r="W8" s="1253"/>
      <c r="X8" s="1253"/>
      <c r="Y8" s="1253"/>
      <c r="Z8" s="1253"/>
      <c r="AA8" s="1253"/>
      <c r="AB8" s="1253"/>
      <c r="AC8" s="1253"/>
      <c r="AD8" s="1253"/>
      <c r="AE8" s="1253"/>
      <c r="AF8" s="1253"/>
      <c r="AG8" s="1253"/>
      <c r="AH8" s="1253"/>
      <c r="AI8" s="1253"/>
      <c r="AJ8" s="1253"/>
      <c r="AK8" s="1253"/>
      <c r="AL8" s="1253"/>
      <c r="AM8" s="1253"/>
      <c r="AN8" s="1253"/>
      <c r="AO8" s="1253"/>
      <c r="AP8" s="1253"/>
      <c r="AQ8" s="1253"/>
      <c r="AR8" s="1253"/>
      <c r="AS8" s="1253"/>
      <c r="AT8" s="1253"/>
      <c r="AU8" s="1253"/>
      <c r="AV8" s="1253"/>
      <c r="AW8" s="1253"/>
      <c r="AX8" s="1253"/>
      <c r="AY8" s="1253"/>
      <c r="AZ8" s="1253"/>
      <c r="BA8" s="1253"/>
      <c r="BB8" s="1253"/>
      <c r="BC8" s="1253"/>
      <c r="BD8" s="1253"/>
      <c r="BE8" s="1253"/>
      <c r="BF8" s="1253"/>
      <c r="BG8" s="1253"/>
      <c r="BH8" s="1253"/>
      <c r="BI8" s="1253"/>
      <c r="BJ8" s="1253"/>
      <c r="BK8" s="1253"/>
      <c r="BL8" s="1253"/>
      <c r="BM8" s="1253"/>
      <c r="BN8" s="1253"/>
      <c r="BO8" s="1253"/>
      <c r="BP8" s="1253"/>
      <c r="BQ8" s="1253"/>
      <c r="BR8" s="1253"/>
      <c r="BS8" s="1253"/>
      <c r="BT8" s="1253"/>
      <c r="BU8" s="1253"/>
      <c r="BV8" s="1253"/>
      <c r="BW8" s="1253"/>
      <c r="BX8" s="1253"/>
      <c r="BY8" s="1253"/>
      <c r="BZ8" s="1253"/>
      <c r="CA8" s="1253"/>
      <c r="CB8" s="1253"/>
      <c r="CC8" s="1253"/>
      <c r="CD8" s="1253"/>
      <c r="CE8" s="1253"/>
      <c r="CF8" s="1253"/>
      <c r="CG8" s="1253"/>
      <c r="CH8" s="1253"/>
      <c r="CI8" s="1253"/>
      <c r="CJ8" s="1253"/>
      <c r="CK8" s="1253"/>
      <c r="CL8" s="1253"/>
      <c r="CM8" s="1253"/>
      <c r="CN8" s="1253"/>
      <c r="CO8" s="1253"/>
      <c r="CP8" s="1253"/>
      <c r="CQ8" s="1253"/>
      <c r="CR8" s="1253"/>
      <c r="CS8" s="1253"/>
      <c r="CT8" s="1253"/>
      <c r="CU8" s="1253"/>
      <c r="CV8" s="1253"/>
      <c r="CW8" s="1253"/>
      <c r="CX8" s="1253"/>
      <c r="CY8" s="1253"/>
      <c r="CZ8" s="1253"/>
      <c r="DA8" s="1253"/>
      <c r="DB8" s="1253"/>
      <c r="DC8" s="1253"/>
      <c r="DD8" s="1253"/>
      <c r="DE8" s="1253"/>
    </row>
    <row r="9" spans="1:109" s="258" customFormat="1" ht="13">
      <c r="A9" s="1253"/>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253"/>
      <c r="AN9" s="1253"/>
      <c r="AO9" s="1253"/>
      <c r="AP9" s="1253"/>
      <c r="AQ9" s="1253"/>
      <c r="AR9" s="1253"/>
      <c r="AS9" s="1253"/>
      <c r="AT9" s="1253"/>
      <c r="AU9" s="1253"/>
      <c r="AV9" s="1253"/>
      <c r="AW9" s="1253"/>
      <c r="AX9" s="1253"/>
      <c r="AY9" s="1253"/>
      <c r="AZ9" s="1253"/>
      <c r="BA9" s="1253"/>
      <c r="BB9" s="1253"/>
      <c r="BC9" s="1253"/>
      <c r="BD9" s="1253"/>
      <c r="BE9" s="1253"/>
      <c r="BF9" s="1253"/>
      <c r="BG9" s="1253"/>
      <c r="BH9" s="1253"/>
      <c r="BI9" s="1253"/>
      <c r="BJ9" s="1253"/>
      <c r="BK9" s="1253"/>
      <c r="BL9" s="1253"/>
      <c r="BM9" s="1253"/>
      <c r="BN9" s="1253"/>
      <c r="BO9" s="1253"/>
      <c r="BP9" s="1253"/>
      <c r="BQ9" s="1253"/>
      <c r="BR9" s="1253"/>
      <c r="BS9" s="1253"/>
      <c r="BT9" s="1253"/>
      <c r="BU9" s="1253"/>
      <c r="BV9" s="1253"/>
      <c r="BW9" s="1253"/>
      <c r="BX9" s="1253"/>
      <c r="BY9" s="1253"/>
      <c r="BZ9" s="1253"/>
      <c r="CA9" s="1253"/>
      <c r="CB9" s="1253"/>
      <c r="CC9" s="1253"/>
      <c r="CD9" s="1253"/>
      <c r="CE9" s="1253"/>
      <c r="CF9" s="1253"/>
      <c r="CG9" s="1253"/>
      <c r="CH9" s="1253"/>
      <c r="CI9" s="1253"/>
      <c r="CJ9" s="1253"/>
      <c r="CK9" s="1253"/>
      <c r="CL9" s="1253"/>
      <c r="CM9" s="1253"/>
      <c r="CN9" s="1253"/>
      <c r="CO9" s="1253"/>
      <c r="CP9" s="1253"/>
      <c r="CQ9" s="1253"/>
      <c r="CR9" s="1253"/>
      <c r="CS9" s="1253"/>
      <c r="CT9" s="1253"/>
      <c r="CU9" s="1253"/>
      <c r="CV9" s="1253"/>
      <c r="CW9" s="1253"/>
      <c r="CX9" s="1253"/>
      <c r="CY9" s="1253"/>
      <c r="CZ9" s="1253"/>
      <c r="DA9" s="1253"/>
      <c r="DB9" s="1253"/>
      <c r="DC9" s="1253"/>
      <c r="DD9" s="1253"/>
      <c r="DE9" s="1253"/>
    </row>
    <row r="10" spans="1:109" s="258" customFormat="1" ht="13">
      <c r="A10" s="1253"/>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253"/>
      <c r="AN10" s="1253"/>
      <c r="AO10" s="1253"/>
      <c r="AP10" s="1253"/>
      <c r="AQ10" s="1253"/>
      <c r="AR10" s="1253"/>
      <c r="AS10" s="1253"/>
      <c r="AT10" s="1253"/>
      <c r="AU10" s="1253"/>
      <c r="AV10" s="1253"/>
      <c r="AW10" s="1253"/>
      <c r="AX10" s="1253"/>
      <c r="AY10" s="1253"/>
      <c r="AZ10" s="1253"/>
      <c r="BA10" s="1253"/>
      <c r="BB10" s="1253"/>
      <c r="BC10" s="1253"/>
      <c r="BD10" s="1253"/>
      <c r="BE10" s="1253"/>
      <c r="BF10" s="1253"/>
      <c r="BG10" s="1253"/>
      <c r="BH10" s="1253"/>
      <c r="BI10" s="1253"/>
      <c r="BJ10" s="1253"/>
      <c r="BK10" s="1253"/>
      <c r="BL10" s="1253"/>
      <c r="BM10" s="1253"/>
      <c r="BN10" s="1253"/>
      <c r="BO10" s="1253"/>
      <c r="BP10" s="1253"/>
      <c r="BQ10" s="1253"/>
      <c r="BR10" s="1253"/>
      <c r="BS10" s="1253"/>
      <c r="BT10" s="1253"/>
      <c r="BU10" s="1253"/>
      <c r="BV10" s="1253"/>
      <c r="BW10" s="1253"/>
      <c r="BX10" s="1253"/>
      <c r="BY10" s="1253"/>
      <c r="BZ10" s="1253"/>
      <c r="CA10" s="1253"/>
      <c r="CB10" s="1253"/>
      <c r="CC10" s="1253"/>
      <c r="CD10" s="1253"/>
      <c r="CE10" s="1253"/>
      <c r="CF10" s="1253"/>
      <c r="CG10" s="1253"/>
      <c r="CH10" s="1253"/>
      <c r="CI10" s="1253"/>
      <c r="CJ10" s="1253"/>
      <c r="CK10" s="1253"/>
      <c r="CL10" s="1253"/>
      <c r="CM10" s="1253"/>
      <c r="CN10" s="1253"/>
      <c r="CO10" s="1253"/>
      <c r="CP10" s="1253"/>
      <c r="CQ10" s="1253"/>
      <c r="CR10" s="1253"/>
      <c r="CS10" s="1253"/>
      <c r="CT10" s="1253"/>
      <c r="CU10" s="1253"/>
      <c r="CV10" s="1253"/>
      <c r="CW10" s="1253"/>
      <c r="CX10" s="1253"/>
      <c r="CY10" s="1253"/>
      <c r="CZ10" s="1253"/>
      <c r="DA10" s="1253"/>
      <c r="DB10" s="1253"/>
      <c r="DC10" s="1253"/>
      <c r="DD10" s="1253"/>
      <c r="DE10" s="1253"/>
    </row>
    <row r="11" spans="1:109" s="258" customFormat="1" ht="13">
      <c r="A11" s="1253"/>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253"/>
      <c r="AN11" s="1253"/>
      <c r="AO11" s="1253"/>
      <c r="AP11" s="1253"/>
      <c r="AQ11" s="1253"/>
      <c r="AR11" s="1253"/>
      <c r="AS11" s="1253"/>
      <c r="AT11" s="1253"/>
      <c r="AU11" s="1253"/>
      <c r="AV11" s="1253"/>
      <c r="AW11" s="1253"/>
      <c r="AX11" s="1253"/>
      <c r="AY11" s="1253"/>
      <c r="AZ11" s="1253"/>
      <c r="BA11" s="1253"/>
      <c r="BB11" s="1253"/>
      <c r="BC11" s="1253"/>
      <c r="BD11" s="1253"/>
      <c r="BE11" s="1253"/>
      <c r="BF11" s="1253"/>
      <c r="BG11" s="1253"/>
      <c r="BH11" s="1253"/>
      <c r="BI11" s="1253"/>
      <c r="BJ11" s="1253"/>
      <c r="BK11" s="1253"/>
      <c r="BL11" s="1253"/>
      <c r="BM11" s="1253"/>
      <c r="BN11" s="1253"/>
      <c r="BO11" s="1253"/>
      <c r="BP11" s="1253"/>
      <c r="BQ11" s="1253"/>
      <c r="BR11" s="1253"/>
      <c r="BS11" s="1253"/>
      <c r="BT11" s="1253"/>
      <c r="BU11" s="1253"/>
      <c r="BV11" s="1253"/>
      <c r="BW11" s="1253"/>
      <c r="BX11" s="1253"/>
      <c r="BY11" s="1253"/>
      <c r="BZ11" s="1253"/>
      <c r="CA11" s="1253"/>
      <c r="CB11" s="1253"/>
      <c r="CC11" s="1253"/>
      <c r="CD11" s="1253"/>
      <c r="CE11" s="1253"/>
      <c r="CF11" s="1253"/>
      <c r="CG11" s="1253"/>
      <c r="CH11" s="1253"/>
      <c r="CI11" s="1253"/>
      <c r="CJ11" s="1253"/>
      <c r="CK11" s="1253"/>
      <c r="CL11" s="1253"/>
      <c r="CM11" s="1253"/>
      <c r="CN11" s="1253"/>
      <c r="CO11" s="1253"/>
      <c r="CP11" s="1253"/>
      <c r="CQ11" s="1253"/>
      <c r="CR11" s="1253"/>
      <c r="CS11" s="1253"/>
      <c r="CT11" s="1253"/>
      <c r="CU11" s="1253"/>
      <c r="CV11" s="1253"/>
      <c r="CW11" s="1253"/>
      <c r="CX11" s="1253"/>
      <c r="CY11" s="1253"/>
      <c r="CZ11" s="1253"/>
      <c r="DA11" s="1253"/>
      <c r="DB11" s="1253"/>
      <c r="DC11" s="1253"/>
      <c r="DD11" s="1253"/>
      <c r="DE11" s="1253"/>
    </row>
    <row r="12" spans="1:109" s="258" customFormat="1" ht="13">
      <c r="A12" s="1253"/>
      <c r="B12" s="1253"/>
      <c r="C12" s="1253"/>
      <c r="D12" s="1253"/>
      <c r="E12" s="1253"/>
      <c r="F12" s="1253"/>
      <c r="G12" s="1253"/>
      <c r="H12" s="1253"/>
      <c r="I12" s="1253"/>
      <c r="J12" s="1253"/>
      <c r="K12" s="1253"/>
      <c r="L12" s="1253"/>
      <c r="M12" s="1253"/>
      <c r="N12" s="1253"/>
      <c r="O12" s="1253"/>
      <c r="P12" s="1253"/>
      <c r="Q12" s="1253"/>
      <c r="R12" s="1253"/>
      <c r="S12" s="1253"/>
      <c r="T12" s="1253"/>
      <c r="U12" s="1253"/>
      <c r="V12" s="1253"/>
      <c r="W12" s="1253"/>
      <c r="X12" s="1253"/>
      <c r="Y12" s="1253"/>
      <c r="Z12" s="1253"/>
      <c r="AA12" s="1253"/>
      <c r="AB12" s="1253"/>
      <c r="AC12" s="1253"/>
      <c r="AD12" s="1253"/>
      <c r="AE12" s="1253"/>
      <c r="AF12" s="1253"/>
      <c r="AG12" s="1253"/>
      <c r="AH12" s="1253"/>
      <c r="AI12" s="1253"/>
      <c r="AJ12" s="1253"/>
      <c r="AK12" s="1253"/>
      <c r="AL12" s="1253"/>
      <c r="AM12" s="1253"/>
      <c r="AN12" s="1253"/>
      <c r="AO12" s="1253"/>
      <c r="AP12" s="1253"/>
      <c r="AQ12" s="1253"/>
      <c r="AR12" s="1253"/>
      <c r="AS12" s="1253"/>
      <c r="AT12" s="1253"/>
      <c r="AU12" s="1253"/>
      <c r="AV12" s="1253"/>
      <c r="AW12" s="1253"/>
      <c r="AX12" s="1253"/>
      <c r="AY12" s="1253"/>
      <c r="AZ12" s="1253"/>
      <c r="BA12" s="1253"/>
      <c r="BB12" s="1253"/>
      <c r="BC12" s="1253"/>
      <c r="BD12" s="1253"/>
      <c r="BE12" s="1253"/>
      <c r="BF12" s="1253"/>
      <c r="BG12" s="1253"/>
      <c r="BH12" s="1253"/>
      <c r="BI12" s="1253"/>
      <c r="BJ12" s="1253"/>
      <c r="BK12" s="1253"/>
      <c r="BL12" s="1253"/>
      <c r="BM12" s="1253"/>
      <c r="BN12" s="1253"/>
      <c r="BO12" s="1253"/>
      <c r="BP12" s="1253"/>
      <c r="BQ12" s="1253"/>
      <c r="BR12" s="1253"/>
      <c r="BS12" s="1253"/>
      <c r="BT12" s="1253"/>
      <c r="BU12" s="1253"/>
      <c r="BV12" s="1253"/>
      <c r="BW12" s="1253"/>
      <c r="BX12" s="1253"/>
      <c r="BY12" s="1253"/>
      <c r="BZ12" s="1253"/>
      <c r="CA12" s="1253"/>
      <c r="CB12" s="1253"/>
      <c r="CC12" s="1253"/>
      <c r="CD12" s="1253"/>
      <c r="CE12" s="1253"/>
      <c r="CF12" s="1253"/>
      <c r="CG12" s="1253"/>
      <c r="CH12" s="1253"/>
      <c r="CI12" s="1253"/>
      <c r="CJ12" s="1253"/>
      <c r="CK12" s="1253"/>
      <c r="CL12" s="1253"/>
      <c r="CM12" s="1253"/>
      <c r="CN12" s="1253"/>
      <c r="CO12" s="1253"/>
      <c r="CP12" s="1253"/>
      <c r="CQ12" s="1253"/>
      <c r="CR12" s="1253"/>
      <c r="CS12" s="1253"/>
      <c r="CT12" s="1253"/>
      <c r="CU12" s="1253"/>
      <c r="CV12" s="1253"/>
      <c r="CW12" s="1253"/>
      <c r="CX12" s="1253"/>
      <c r="CY12" s="1253"/>
      <c r="CZ12" s="1253"/>
      <c r="DA12" s="1253"/>
      <c r="DB12" s="1253"/>
      <c r="DC12" s="1253"/>
      <c r="DD12" s="1253"/>
      <c r="DE12" s="1253"/>
    </row>
    <row r="13" spans="1:109" s="258" customFormat="1" ht="13">
      <c r="A13" s="1253"/>
      <c r="B13" s="1253"/>
      <c r="C13" s="1253"/>
      <c r="D13" s="1253"/>
      <c r="E13" s="1253"/>
      <c r="F13" s="1253"/>
      <c r="G13" s="1253"/>
      <c r="H13" s="1253"/>
      <c r="I13" s="1253"/>
      <c r="J13" s="1253"/>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53"/>
      <c r="AI13" s="1253"/>
      <c r="AJ13" s="1253"/>
      <c r="AK13" s="1253"/>
      <c r="AL13" s="1253"/>
      <c r="AM13" s="1253"/>
      <c r="AN13" s="1253"/>
      <c r="AO13" s="1253"/>
      <c r="AP13" s="1253"/>
      <c r="AQ13" s="1253"/>
      <c r="AR13" s="1253"/>
      <c r="AS13" s="1253"/>
      <c r="AT13" s="1253"/>
      <c r="AU13" s="1253"/>
      <c r="AV13" s="1253"/>
      <c r="AW13" s="1253"/>
      <c r="AX13" s="1253"/>
      <c r="AY13" s="1253"/>
      <c r="AZ13" s="1253"/>
      <c r="BA13" s="1253"/>
      <c r="BB13" s="1253"/>
      <c r="BC13" s="1253"/>
      <c r="BD13" s="1253"/>
      <c r="BE13" s="1253"/>
      <c r="BF13" s="1253"/>
      <c r="BG13" s="1253"/>
      <c r="BH13" s="1253"/>
      <c r="BI13" s="1253"/>
      <c r="BJ13" s="1253"/>
      <c r="BK13" s="1253"/>
      <c r="BL13" s="1253"/>
      <c r="BM13" s="1253"/>
      <c r="BN13" s="1253"/>
      <c r="BO13" s="1253"/>
      <c r="BP13" s="1253"/>
      <c r="BQ13" s="1253"/>
      <c r="BR13" s="1253"/>
      <c r="BS13" s="1253"/>
      <c r="BT13" s="1253"/>
      <c r="BU13" s="1253"/>
      <c r="BV13" s="1253"/>
      <c r="BW13" s="1253"/>
      <c r="BX13" s="1253"/>
      <c r="BY13" s="1253"/>
      <c r="BZ13" s="1253"/>
      <c r="CA13" s="1253"/>
      <c r="CB13" s="1253"/>
      <c r="CC13" s="1253"/>
      <c r="CD13" s="1253"/>
      <c r="CE13" s="1253"/>
      <c r="CF13" s="1253"/>
      <c r="CG13" s="1253"/>
      <c r="CH13" s="1253"/>
      <c r="CI13" s="1253"/>
      <c r="CJ13" s="1253"/>
      <c r="CK13" s="1253"/>
      <c r="CL13" s="1253"/>
      <c r="CM13" s="1253"/>
      <c r="CN13" s="1253"/>
      <c r="CO13" s="1253"/>
      <c r="CP13" s="1253"/>
      <c r="CQ13" s="1253"/>
      <c r="CR13" s="1253"/>
      <c r="CS13" s="1253"/>
      <c r="CT13" s="1253"/>
      <c r="CU13" s="1253"/>
      <c r="CV13" s="1253"/>
      <c r="CW13" s="1253"/>
      <c r="CX13" s="1253"/>
      <c r="CY13" s="1253"/>
      <c r="CZ13" s="1253"/>
      <c r="DA13" s="1253"/>
      <c r="DB13" s="1253"/>
      <c r="DC13" s="1253"/>
      <c r="DD13" s="1253"/>
      <c r="DE13" s="1253"/>
    </row>
    <row r="14" spans="1:109" s="258" customFormat="1" ht="13">
      <c r="A14" s="1253"/>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3"/>
      <c r="AJ14" s="1253"/>
      <c r="AK14" s="1253"/>
      <c r="AL14" s="1253"/>
      <c r="AM14" s="1253"/>
      <c r="AN14" s="1253"/>
      <c r="AO14" s="1253"/>
      <c r="AP14" s="1253"/>
      <c r="AQ14" s="1253"/>
      <c r="AR14" s="1253"/>
      <c r="AS14" s="1253"/>
      <c r="AT14" s="1253"/>
      <c r="AU14" s="1253"/>
      <c r="AV14" s="1253"/>
      <c r="AW14" s="1253"/>
      <c r="AX14" s="1253"/>
      <c r="AY14" s="1253"/>
      <c r="AZ14" s="1253"/>
      <c r="BA14" s="1253"/>
      <c r="BB14" s="1253"/>
      <c r="BC14" s="1253"/>
      <c r="BD14" s="1253"/>
      <c r="BE14" s="1253"/>
      <c r="BF14" s="1253"/>
      <c r="BG14" s="1253"/>
      <c r="BH14" s="1253"/>
      <c r="BI14" s="1253"/>
      <c r="BJ14" s="1253"/>
      <c r="BK14" s="1253"/>
      <c r="BL14" s="1253"/>
      <c r="BM14" s="1253"/>
      <c r="BN14" s="1253"/>
      <c r="BO14" s="1253"/>
      <c r="BP14" s="1253"/>
      <c r="BQ14" s="1253"/>
      <c r="BR14" s="1253"/>
      <c r="BS14" s="1253"/>
      <c r="BT14" s="1253"/>
      <c r="BU14" s="1253"/>
      <c r="BV14" s="1253"/>
      <c r="BW14" s="1253"/>
      <c r="BX14" s="1253"/>
      <c r="BY14" s="1253"/>
      <c r="BZ14" s="1253"/>
      <c r="CA14" s="1253"/>
      <c r="CB14" s="1253"/>
      <c r="CC14" s="1253"/>
      <c r="CD14" s="1253"/>
      <c r="CE14" s="1253"/>
      <c r="CF14" s="1253"/>
      <c r="CG14" s="1253"/>
      <c r="CH14" s="1253"/>
      <c r="CI14" s="1253"/>
      <c r="CJ14" s="1253"/>
      <c r="CK14" s="1253"/>
      <c r="CL14" s="1253"/>
      <c r="CM14" s="1253"/>
      <c r="CN14" s="1253"/>
      <c r="CO14" s="1253"/>
      <c r="CP14" s="1253"/>
      <c r="CQ14" s="1253"/>
      <c r="CR14" s="1253"/>
      <c r="CS14" s="1253"/>
      <c r="CT14" s="1253"/>
      <c r="CU14" s="1253"/>
      <c r="CV14" s="1253"/>
      <c r="CW14" s="1253"/>
      <c r="CX14" s="1253"/>
      <c r="CY14" s="1253"/>
      <c r="CZ14" s="1253"/>
      <c r="DA14" s="1253"/>
      <c r="DB14" s="1253"/>
      <c r="DC14" s="1253"/>
      <c r="DD14" s="1253"/>
      <c r="DE14" s="1253"/>
    </row>
    <row r="15" spans="1:109" s="258" customFormat="1" ht="13">
      <c r="A15" s="1198"/>
      <c r="B15" s="1253"/>
      <c r="C15" s="1253"/>
      <c r="D15" s="1253"/>
      <c r="E15" s="1253"/>
      <c r="F15" s="1253"/>
      <c r="G15" s="1253"/>
      <c r="H15" s="1253"/>
      <c r="I15" s="1253"/>
      <c r="J15" s="1253"/>
      <c r="K15" s="1253"/>
      <c r="L15" s="1253"/>
      <c r="M15" s="1253"/>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V15" s="1253"/>
      <c r="AW15" s="1253"/>
      <c r="AX15" s="1253"/>
      <c r="AY15" s="1253"/>
      <c r="AZ15" s="1253"/>
      <c r="BA15" s="1253"/>
      <c r="BB15" s="1253"/>
      <c r="BC15" s="1253"/>
      <c r="BD15" s="1253"/>
      <c r="BE15" s="1253"/>
      <c r="BF15" s="1253"/>
      <c r="BG15" s="1253"/>
      <c r="BH15" s="1253"/>
      <c r="BI15" s="1253"/>
      <c r="BJ15" s="1253"/>
      <c r="BK15" s="1253"/>
      <c r="BL15" s="1253"/>
      <c r="BM15" s="1253"/>
      <c r="BN15" s="1253"/>
      <c r="BO15" s="1253"/>
      <c r="BP15" s="1253"/>
      <c r="BQ15" s="1253"/>
      <c r="BR15" s="1253"/>
      <c r="BS15" s="1253"/>
      <c r="BT15" s="1253"/>
      <c r="BU15" s="1253"/>
      <c r="BV15" s="1253"/>
      <c r="BW15" s="1253"/>
      <c r="BX15" s="1253"/>
      <c r="BY15" s="1253"/>
      <c r="BZ15" s="1253"/>
      <c r="CA15" s="1253"/>
      <c r="CB15" s="1253"/>
      <c r="CC15" s="1253"/>
      <c r="CD15" s="1253"/>
      <c r="CE15" s="1253"/>
      <c r="CF15" s="1253"/>
      <c r="CG15" s="1253"/>
      <c r="CH15" s="1253"/>
      <c r="CI15" s="1253"/>
      <c r="CJ15" s="1253"/>
      <c r="CK15" s="1253"/>
      <c r="CL15" s="1253"/>
      <c r="CM15" s="1253"/>
      <c r="CN15" s="1253"/>
      <c r="CO15" s="1253"/>
      <c r="CP15" s="1253"/>
      <c r="CQ15" s="1253"/>
      <c r="CR15" s="1253"/>
      <c r="CS15" s="1253"/>
      <c r="CT15" s="1253"/>
      <c r="CU15" s="1253"/>
      <c r="CV15" s="1253"/>
      <c r="CW15" s="1253"/>
      <c r="CX15" s="1253"/>
      <c r="CY15" s="1253"/>
      <c r="CZ15" s="1253"/>
      <c r="DA15" s="1253"/>
      <c r="DB15" s="1253"/>
      <c r="DC15" s="1253"/>
      <c r="DD15" s="1253"/>
      <c r="DE15" s="1253"/>
    </row>
    <row r="16" spans="1:109" s="258" customFormat="1" ht="13">
      <c r="A16" s="1198"/>
      <c r="B16" s="1253"/>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D16" s="1253"/>
      <c r="BE16" s="1253"/>
      <c r="BF16" s="1253"/>
      <c r="BG16" s="1253"/>
      <c r="BH16" s="1253"/>
      <c r="BI16" s="1253"/>
      <c r="BJ16" s="1253"/>
      <c r="BK16" s="1253"/>
      <c r="BL16" s="1253"/>
      <c r="BM16" s="1253"/>
      <c r="BN16" s="1253"/>
      <c r="BO16" s="1253"/>
      <c r="BP16" s="1253"/>
      <c r="BQ16" s="1253"/>
      <c r="BR16" s="1253"/>
      <c r="BS16" s="1253"/>
      <c r="BT16" s="1253"/>
      <c r="BU16" s="1253"/>
      <c r="BV16" s="1253"/>
      <c r="BW16" s="1253"/>
      <c r="BX16" s="1253"/>
      <c r="BY16" s="1253"/>
      <c r="BZ16" s="1253"/>
      <c r="CA16" s="1253"/>
      <c r="CB16" s="1253"/>
      <c r="CC16" s="1253"/>
      <c r="CD16" s="1253"/>
      <c r="CE16" s="1253"/>
      <c r="CF16" s="1253"/>
      <c r="CG16" s="1253"/>
      <c r="CH16" s="1253"/>
      <c r="CI16" s="1253"/>
      <c r="CJ16" s="1253"/>
      <c r="CK16" s="1253"/>
      <c r="CL16" s="1253"/>
      <c r="CM16" s="1253"/>
      <c r="CN16" s="1253"/>
      <c r="CO16" s="1253"/>
      <c r="CP16" s="1253"/>
      <c r="CQ16" s="1253"/>
      <c r="CR16" s="1253"/>
      <c r="CS16" s="1253"/>
      <c r="CT16" s="1253"/>
      <c r="CU16" s="1253"/>
      <c r="CV16" s="1253"/>
      <c r="CW16" s="1253"/>
      <c r="CX16" s="1253"/>
      <c r="CY16" s="1253"/>
      <c r="CZ16" s="1253"/>
      <c r="DA16" s="1253"/>
      <c r="DB16" s="1253"/>
      <c r="DC16" s="1253"/>
      <c r="DD16" s="1253"/>
      <c r="DE16" s="1253"/>
    </row>
    <row r="17" spans="1:109" s="258" customFormat="1" ht="13">
      <c r="A17" s="1198"/>
      <c r="B17" s="1253"/>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D17" s="1253"/>
      <c r="BE17" s="1253"/>
      <c r="BF17" s="1253"/>
      <c r="BG17" s="1253"/>
      <c r="BH17" s="1253"/>
      <c r="BI17" s="1253"/>
      <c r="BJ17" s="1253"/>
      <c r="BK17" s="1253"/>
      <c r="BL17" s="1253"/>
      <c r="BM17" s="1253"/>
      <c r="BN17" s="1253"/>
      <c r="BO17" s="1253"/>
      <c r="BP17" s="1253"/>
      <c r="BQ17" s="1253"/>
      <c r="BR17" s="1253"/>
      <c r="BS17" s="1253"/>
      <c r="BT17" s="1253"/>
      <c r="BU17" s="1253"/>
      <c r="BV17" s="1253"/>
      <c r="BW17" s="1253"/>
      <c r="BX17" s="1253"/>
      <c r="BY17" s="1253"/>
      <c r="BZ17" s="1253"/>
      <c r="CA17" s="1253"/>
      <c r="CB17" s="1253"/>
      <c r="CC17" s="1253"/>
      <c r="CD17" s="1253"/>
      <c r="CE17" s="1253"/>
      <c r="CF17" s="1253"/>
      <c r="CG17" s="1253"/>
      <c r="CH17" s="1253"/>
      <c r="CI17" s="1253"/>
      <c r="CJ17" s="1253"/>
      <c r="CK17" s="1253"/>
      <c r="CL17" s="1253"/>
      <c r="CM17" s="1253"/>
      <c r="CN17" s="1253"/>
      <c r="CO17" s="1253"/>
      <c r="CP17" s="1253"/>
      <c r="CQ17" s="1253"/>
      <c r="CR17" s="1253"/>
      <c r="CS17" s="1253"/>
      <c r="CT17" s="1253"/>
      <c r="CU17" s="1253"/>
      <c r="CV17" s="1253"/>
      <c r="CW17" s="1253"/>
      <c r="CX17" s="1253"/>
      <c r="CY17" s="1253"/>
      <c r="CZ17" s="1253"/>
      <c r="DA17" s="1253"/>
      <c r="DB17" s="1253"/>
      <c r="DC17" s="1253"/>
      <c r="DD17" s="1253"/>
      <c r="DE17" s="1253"/>
    </row>
    <row r="18" spans="1:109" s="258" customFormat="1" ht="13">
      <c r="A18" s="1198"/>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D18" s="1253"/>
      <c r="BE18" s="1253"/>
      <c r="BF18" s="1253"/>
      <c r="BG18" s="1253"/>
      <c r="BH18" s="1253"/>
      <c r="BI18" s="1253"/>
      <c r="BJ18" s="1253"/>
      <c r="BK18" s="1253"/>
      <c r="BL18" s="1253"/>
      <c r="BM18" s="1253"/>
      <c r="BN18" s="1253"/>
      <c r="BO18" s="1253"/>
      <c r="BP18" s="1253"/>
      <c r="BQ18" s="1253"/>
      <c r="BR18" s="1253"/>
      <c r="BS18" s="1253"/>
      <c r="BT18" s="1253"/>
      <c r="BU18" s="1253"/>
      <c r="BV18" s="1253"/>
      <c r="BW18" s="1253"/>
      <c r="BX18" s="1253"/>
      <c r="BY18" s="1253"/>
      <c r="BZ18" s="1253"/>
      <c r="CA18" s="1253"/>
      <c r="CB18" s="1253"/>
      <c r="CC18" s="1253"/>
      <c r="CD18" s="1253"/>
      <c r="CE18" s="1253"/>
      <c r="CF18" s="1253"/>
      <c r="CG18" s="1253"/>
      <c r="CH18" s="1253"/>
      <c r="CI18" s="1253"/>
      <c r="CJ18" s="1253"/>
      <c r="CK18" s="1253"/>
      <c r="CL18" s="1253"/>
      <c r="CM18" s="1253"/>
      <c r="CN18" s="1253"/>
      <c r="CO18" s="1253"/>
      <c r="CP18" s="1253"/>
      <c r="CQ18" s="1253"/>
      <c r="CR18" s="1253"/>
      <c r="CS18" s="1253"/>
      <c r="CT18" s="1253"/>
      <c r="CU18" s="1253"/>
      <c r="CV18" s="1253"/>
      <c r="CW18" s="1253"/>
      <c r="CX18" s="1253"/>
      <c r="CY18" s="1253"/>
      <c r="CZ18" s="1253"/>
      <c r="DA18" s="1253"/>
      <c r="DB18" s="1253"/>
      <c r="DC18" s="1253"/>
      <c r="DD18" s="1253"/>
      <c r="DE18" s="1253"/>
    </row>
    <row r="19" spans="1:109" ht="13">
      <c r="DD19" s="1198"/>
      <c r="DE19" s="1198"/>
    </row>
    <row r="20" spans="1:109" ht="13">
      <c r="DD20" s="1198"/>
      <c r="DE20" s="1198"/>
    </row>
    <row r="21" spans="1:109" ht="17.25" customHeight="1">
      <c r="B21" s="1252"/>
      <c r="C21" s="1249"/>
      <c r="D21" s="1249"/>
      <c r="E21" s="1249"/>
      <c r="F21" s="1249"/>
      <c r="G21" s="1249"/>
      <c r="H21" s="1249"/>
      <c r="I21" s="1249"/>
      <c r="J21" s="1249"/>
      <c r="K21" s="1249"/>
      <c r="L21" s="1249"/>
      <c r="M21" s="1249"/>
      <c r="N21" s="1251"/>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51"/>
      <c r="AU21" s="1249"/>
      <c r="AV21" s="1249"/>
      <c r="AW21" s="1249"/>
      <c r="AX21" s="1249"/>
      <c r="AY21" s="1249"/>
      <c r="AZ21" s="1249"/>
      <c r="BA21" s="1249"/>
      <c r="BB21" s="1249"/>
      <c r="BC21" s="1249"/>
      <c r="BD21" s="1249"/>
      <c r="BE21" s="1249"/>
      <c r="BF21" s="1251"/>
      <c r="BG21" s="1249"/>
      <c r="BH21" s="1249"/>
      <c r="BI21" s="1249"/>
      <c r="BJ21" s="1249"/>
      <c r="BK21" s="1249"/>
      <c r="BL21" s="1249"/>
      <c r="BM21" s="1249"/>
      <c r="BN21" s="1249"/>
      <c r="BO21" s="1249"/>
      <c r="BP21" s="1249"/>
      <c r="BQ21" s="1249"/>
      <c r="BR21" s="1251"/>
      <c r="BS21" s="1249"/>
      <c r="BT21" s="1249"/>
      <c r="BU21" s="1249"/>
      <c r="BV21" s="1249"/>
      <c r="BW21" s="1249"/>
      <c r="BX21" s="1249"/>
      <c r="BY21" s="1249"/>
      <c r="BZ21" s="1249"/>
      <c r="CA21" s="1249"/>
      <c r="CB21" s="1249"/>
      <c r="CC21" s="1249"/>
      <c r="CD21" s="1251"/>
      <c r="CE21" s="1249"/>
      <c r="CF21" s="1249"/>
      <c r="CG21" s="1249"/>
      <c r="CH21" s="1249"/>
      <c r="CI21" s="1249"/>
      <c r="CJ21" s="1249"/>
      <c r="CK21" s="1249"/>
      <c r="CL21" s="1249"/>
      <c r="CM21" s="1249"/>
      <c r="CN21" s="1249"/>
      <c r="CO21" s="1249"/>
      <c r="CP21" s="1251"/>
      <c r="CQ21" s="1249"/>
      <c r="CR21" s="1249"/>
      <c r="CS21" s="1249"/>
      <c r="CT21" s="1249"/>
      <c r="CU21" s="1249"/>
      <c r="CV21" s="1249"/>
      <c r="CW21" s="1249"/>
      <c r="CX21" s="1249"/>
      <c r="CY21" s="1249"/>
      <c r="CZ21" s="1249"/>
      <c r="DA21" s="1249"/>
      <c r="DB21" s="1251"/>
      <c r="DC21" s="1249"/>
      <c r="DD21" s="1248"/>
      <c r="DE21" s="1198"/>
    </row>
    <row r="22" spans="1:109" ht="17.25" customHeight="1">
      <c r="B22" s="1199"/>
    </row>
    <row r="23" spans="1:109" ht="13">
      <c r="B23" s="1199"/>
    </row>
    <row r="24" spans="1:109" ht="13">
      <c r="B24" s="1199"/>
    </row>
    <row r="25" spans="1:109" ht="13">
      <c r="B25" s="1199"/>
    </row>
    <row r="26" spans="1:109" ht="13">
      <c r="B26" s="1199"/>
    </row>
    <row r="27" spans="1:109" ht="13">
      <c r="B27" s="1199"/>
    </row>
    <row r="28" spans="1:109" ht="13">
      <c r="B28" s="1199"/>
    </row>
    <row r="29" spans="1:109" ht="13">
      <c r="B29" s="1199"/>
    </row>
    <row r="30" spans="1:109" ht="13">
      <c r="B30" s="1199"/>
    </row>
    <row r="31" spans="1:109" ht="13">
      <c r="B31" s="1199"/>
    </row>
    <row r="32" spans="1:109" ht="13">
      <c r="B32" s="1199"/>
    </row>
    <row r="33" spans="2:109" ht="13">
      <c r="B33" s="1199"/>
    </row>
    <row r="34" spans="2:109" ht="13">
      <c r="B34" s="1199"/>
    </row>
    <row r="35" spans="2:109" ht="13">
      <c r="B35" s="1199"/>
    </row>
    <row r="36" spans="2:109" ht="13">
      <c r="B36" s="1199"/>
    </row>
    <row r="37" spans="2:109" ht="13">
      <c r="B37" s="1199"/>
    </row>
    <row r="38" spans="2:109" ht="13">
      <c r="B38" s="1199"/>
    </row>
    <row r="39" spans="2:109" ht="13">
      <c r="B39" s="1203"/>
      <c r="C39" s="1202"/>
      <c r="D39" s="1202"/>
      <c r="E39" s="1202"/>
      <c r="F39" s="1202"/>
      <c r="G39" s="1202"/>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c r="CB39" s="1202"/>
      <c r="CC39" s="1202"/>
      <c r="CD39" s="1202"/>
      <c r="CE39" s="1202"/>
      <c r="CF39" s="1202"/>
      <c r="CG39" s="1202"/>
      <c r="CH39" s="1202"/>
      <c r="CI39" s="1202"/>
      <c r="CJ39" s="1202"/>
      <c r="CK39" s="1202"/>
      <c r="CL39" s="1202"/>
      <c r="CM39" s="1202"/>
      <c r="CN39" s="1202"/>
      <c r="CO39" s="1202"/>
      <c r="CP39" s="1202"/>
      <c r="CQ39" s="1202"/>
      <c r="CR39" s="1202"/>
      <c r="CS39" s="1202"/>
      <c r="CT39" s="1202"/>
      <c r="CU39" s="1202"/>
      <c r="CV39" s="1202"/>
      <c r="CW39" s="1202"/>
      <c r="CX39" s="1202"/>
      <c r="CY39" s="1202"/>
      <c r="CZ39" s="1202"/>
      <c r="DA39" s="1202"/>
      <c r="DB39" s="1202"/>
      <c r="DC39" s="1202"/>
      <c r="DD39" s="1201"/>
    </row>
    <row r="40" spans="2:109" ht="13">
      <c r="B40" s="1239"/>
      <c r="DD40" s="1239"/>
      <c r="DE40" s="1198"/>
    </row>
    <row r="41" spans="2:109" ht="16.5">
      <c r="B41" s="1250" t="s">
        <v>581</v>
      </c>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c r="CB41" s="1249"/>
      <c r="CC41" s="1249"/>
      <c r="CD41" s="1249"/>
      <c r="CE41" s="1249"/>
      <c r="CF41" s="1249"/>
      <c r="CG41" s="1249"/>
      <c r="CH41" s="1249"/>
      <c r="CI41" s="1249"/>
      <c r="CJ41" s="1249"/>
      <c r="CK41" s="1249"/>
      <c r="CL41" s="1249"/>
      <c r="CM41" s="1249"/>
      <c r="CN41" s="1249"/>
      <c r="CO41" s="1249"/>
      <c r="CP41" s="1249"/>
      <c r="CQ41" s="1249"/>
      <c r="CR41" s="1249"/>
      <c r="CS41" s="1249"/>
      <c r="CT41" s="1249"/>
      <c r="CU41" s="1249"/>
      <c r="CV41" s="1249"/>
      <c r="CW41" s="1249"/>
      <c r="CX41" s="1249"/>
      <c r="CY41" s="1249"/>
      <c r="CZ41" s="1249"/>
      <c r="DA41" s="1249"/>
      <c r="DB41" s="1249"/>
      <c r="DC41" s="1249"/>
      <c r="DD41" s="1248"/>
    </row>
    <row r="42" spans="2:109" ht="13">
      <c r="B42" s="1199"/>
      <c r="G42" s="1235"/>
      <c r="I42" s="1234"/>
      <c r="J42" s="1234"/>
      <c r="K42" s="1234"/>
      <c r="AM42" s="1235"/>
      <c r="AN42" s="1235" t="s">
        <v>577</v>
      </c>
      <c r="AP42" s="1234"/>
      <c r="AQ42" s="1234"/>
      <c r="AR42" s="1234"/>
      <c r="AY42" s="1235"/>
      <c r="BA42" s="1234"/>
      <c r="BB42" s="1234"/>
      <c r="BC42" s="1234"/>
      <c r="BK42" s="1235"/>
      <c r="BM42" s="1234"/>
      <c r="BN42" s="1234"/>
      <c r="BO42" s="1234"/>
      <c r="BW42" s="1235"/>
      <c r="BY42" s="1234"/>
      <c r="BZ42" s="1234"/>
      <c r="CA42" s="1234"/>
      <c r="CI42" s="1235"/>
      <c r="CK42" s="1234"/>
      <c r="CL42" s="1234"/>
      <c r="CM42" s="1234"/>
      <c r="CU42" s="1235"/>
      <c r="CW42" s="1234"/>
      <c r="CX42" s="1234"/>
      <c r="CY42" s="1234"/>
    </row>
    <row r="43" spans="2:109" ht="13.5" customHeight="1">
      <c r="B43" s="1199"/>
      <c r="AN43" s="1233" t="s">
        <v>580</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1"/>
    </row>
    <row r="44" spans="2:109" ht="13">
      <c r="B44" s="1199"/>
      <c r="AN44" s="1230"/>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28"/>
    </row>
    <row r="45" spans="2:109" ht="13">
      <c r="B45" s="1199"/>
      <c r="AN45" s="1230"/>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28"/>
    </row>
    <row r="46" spans="2:109" ht="13">
      <c r="B46" s="1199"/>
      <c r="AN46" s="1230"/>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28"/>
    </row>
    <row r="47" spans="2:109" ht="13">
      <c r="B47" s="1199"/>
      <c r="AN47" s="1227"/>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5"/>
    </row>
    <row r="48" spans="2:109" ht="13">
      <c r="B48" s="1199"/>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
      <c r="B49" s="1199"/>
      <c r="AN49" s="1198" t="s">
        <v>575</v>
      </c>
    </row>
    <row r="50" spans="1:109" ht="13">
      <c r="B50" s="1199"/>
      <c r="G50" s="1210"/>
      <c r="H50" s="1210"/>
      <c r="I50" s="1210"/>
      <c r="J50" s="1210"/>
      <c r="K50" s="1219"/>
      <c r="L50" s="1219"/>
      <c r="M50" s="1218"/>
      <c r="N50" s="1218"/>
      <c r="AN50" s="1217"/>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5"/>
      <c r="BP50" s="1207" t="s">
        <v>498</v>
      </c>
      <c r="BQ50" s="1207"/>
      <c r="BR50" s="1207"/>
      <c r="BS50" s="1207"/>
      <c r="BT50" s="1207"/>
      <c r="BU50" s="1207"/>
      <c r="BV50" s="1207"/>
      <c r="BW50" s="1207"/>
      <c r="BX50" s="1207" t="s">
        <v>499</v>
      </c>
      <c r="BY50" s="1207"/>
      <c r="BZ50" s="1207"/>
      <c r="CA50" s="1207"/>
      <c r="CB50" s="1207"/>
      <c r="CC50" s="1207"/>
      <c r="CD50" s="1207"/>
      <c r="CE50" s="1207"/>
      <c r="CF50" s="1207" t="s">
        <v>500</v>
      </c>
      <c r="CG50" s="1207"/>
      <c r="CH50" s="1207"/>
      <c r="CI50" s="1207"/>
      <c r="CJ50" s="1207"/>
      <c r="CK50" s="1207"/>
      <c r="CL50" s="1207"/>
      <c r="CM50" s="1207"/>
      <c r="CN50" s="1207" t="s">
        <v>501</v>
      </c>
      <c r="CO50" s="1207"/>
      <c r="CP50" s="1207"/>
      <c r="CQ50" s="1207"/>
      <c r="CR50" s="1207"/>
      <c r="CS50" s="1207"/>
      <c r="CT50" s="1207"/>
      <c r="CU50" s="1207"/>
      <c r="CV50" s="1207" t="s">
        <v>502</v>
      </c>
      <c r="CW50" s="1207"/>
      <c r="CX50" s="1207"/>
      <c r="CY50" s="1207"/>
      <c r="CZ50" s="1207"/>
      <c r="DA50" s="1207"/>
      <c r="DB50" s="1207"/>
      <c r="DC50" s="1207"/>
    </row>
    <row r="51" spans="1:109" ht="13.5" customHeight="1">
      <c r="B51" s="1199"/>
      <c r="G51" s="1214"/>
      <c r="H51" s="1214"/>
      <c r="I51" s="1247"/>
      <c r="J51" s="1247"/>
      <c r="K51" s="1213"/>
      <c r="L51" s="1213"/>
      <c r="M51" s="1213"/>
      <c r="N51" s="1213"/>
      <c r="AM51" s="1212"/>
      <c r="AN51" s="1206" t="s">
        <v>574</v>
      </c>
      <c r="AO51" s="1206"/>
      <c r="AP51" s="1206"/>
      <c r="AQ51" s="1206"/>
      <c r="AR51" s="1206"/>
      <c r="AS51" s="1206"/>
      <c r="AT51" s="1206"/>
      <c r="AU51" s="1206"/>
      <c r="AV51" s="1206"/>
      <c r="AW51" s="1206"/>
      <c r="AX51" s="1206"/>
      <c r="AY51" s="1206"/>
      <c r="AZ51" s="1206"/>
      <c r="BA51" s="1206"/>
      <c r="BB51" s="1206" t="s">
        <v>572</v>
      </c>
      <c r="BC51" s="1206"/>
      <c r="BD51" s="1206"/>
      <c r="BE51" s="1206"/>
      <c r="BF51" s="1206"/>
      <c r="BG51" s="1206"/>
      <c r="BH51" s="1206"/>
      <c r="BI51" s="1206"/>
      <c r="BJ51" s="1206"/>
      <c r="BK51" s="1206"/>
      <c r="BL51" s="1206"/>
      <c r="BM51" s="1206"/>
      <c r="BN51" s="1206"/>
      <c r="BO51" s="1206"/>
      <c r="BP51" s="1205">
        <v>149</v>
      </c>
      <c r="BQ51" s="1205"/>
      <c r="BR51" s="1205"/>
      <c r="BS51" s="1205"/>
      <c r="BT51" s="1205"/>
      <c r="BU51" s="1205"/>
      <c r="BV51" s="1205"/>
      <c r="BW51" s="1205"/>
      <c r="BX51" s="1205">
        <v>143.4</v>
      </c>
      <c r="BY51" s="1205"/>
      <c r="BZ51" s="1205"/>
      <c r="CA51" s="1205"/>
      <c r="CB51" s="1205"/>
      <c r="CC51" s="1205"/>
      <c r="CD51" s="1205"/>
      <c r="CE51" s="1205"/>
      <c r="CF51" s="1205">
        <v>125.3</v>
      </c>
      <c r="CG51" s="1205"/>
      <c r="CH51" s="1205"/>
      <c r="CI51" s="1205"/>
      <c r="CJ51" s="1205"/>
      <c r="CK51" s="1205"/>
      <c r="CL51" s="1205"/>
      <c r="CM51" s="1205"/>
      <c r="CN51" s="1205">
        <v>124.4</v>
      </c>
      <c r="CO51" s="1205"/>
      <c r="CP51" s="1205"/>
      <c r="CQ51" s="1205"/>
      <c r="CR51" s="1205"/>
      <c r="CS51" s="1205"/>
      <c r="CT51" s="1205"/>
      <c r="CU51" s="1205"/>
      <c r="CV51" s="1205">
        <v>119</v>
      </c>
      <c r="CW51" s="1205"/>
      <c r="CX51" s="1205"/>
      <c r="CY51" s="1205"/>
      <c r="CZ51" s="1205"/>
      <c r="DA51" s="1205"/>
      <c r="DB51" s="1205"/>
      <c r="DC51" s="1205"/>
    </row>
    <row r="52" spans="1:109" ht="13">
      <c r="B52" s="1199"/>
      <c r="G52" s="1214"/>
      <c r="H52" s="1214"/>
      <c r="I52" s="1247"/>
      <c r="J52" s="1247"/>
      <c r="K52" s="1213"/>
      <c r="L52" s="1213"/>
      <c r="M52" s="1213"/>
      <c r="N52" s="1213"/>
      <c r="AM52" s="1212"/>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5"/>
      <c r="BQ52" s="1205"/>
      <c r="BR52" s="1205"/>
      <c r="BS52" s="1205"/>
      <c r="BT52" s="1205"/>
      <c r="BU52" s="1205"/>
      <c r="BV52" s="1205"/>
      <c r="BW52" s="1205"/>
      <c r="BX52" s="1205"/>
      <c r="BY52" s="1205"/>
      <c r="BZ52" s="1205"/>
      <c r="CA52" s="1205"/>
      <c r="CB52" s="1205"/>
      <c r="CC52" s="1205"/>
      <c r="CD52" s="1205"/>
      <c r="CE52" s="1205"/>
      <c r="CF52" s="1205"/>
      <c r="CG52" s="1205"/>
      <c r="CH52" s="1205"/>
      <c r="CI52" s="1205"/>
      <c r="CJ52" s="1205"/>
      <c r="CK52" s="1205"/>
      <c r="CL52" s="1205"/>
      <c r="CM52" s="1205"/>
      <c r="CN52" s="1205"/>
      <c r="CO52" s="1205"/>
      <c r="CP52" s="1205"/>
      <c r="CQ52" s="1205"/>
      <c r="CR52" s="1205"/>
      <c r="CS52" s="1205"/>
      <c r="CT52" s="1205"/>
      <c r="CU52" s="1205"/>
      <c r="CV52" s="1205"/>
      <c r="CW52" s="1205"/>
      <c r="CX52" s="1205"/>
      <c r="CY52" s="1205"/>
      <c r="CZ52" s="1205"/>
      <c r="DA52" s="1205"/>
      <c r="DB52" s="1205"/>
      <c r="DC52" s="1205"/>
    </row>
    <row r="53" spans="1:109" ht="13">
      <c r="A53" s="1234"/>
      <c r="B53" s="1199"/>
      <c r="G53" s="1214"/>
      <c r="H53" s="1214"/>
      <c r="I53" s="1210"/>
      <c r="J53" s="1210"/>
      <c r="K53" s="1213"/>
      <c r="L53" s="1213"/>
      <c r="M53" s="1213"/>
      <c r="N53" s="1213"/>
      <c r="AM53" s="1212"/>
      <c r="AN53" s="1206"/>
      <c r="AO53" s="1206"/>
      <c r="AP53" s="1206"/>
      <c r="AQ53" s="1206"/>
      <c r="AR53" s="1206"/>
      <c r="AS53" s="1206"/>
      <c r="AT53" s="1206"/>
      <c r="AU53" s="1206"/>
      <c r="AV53" s="1206"/>
      <c r="AW53" s="1206"/>
      <c r="AX53" s="1206"/>
      <c r="AY53" s="1206"/>
      <c r="AZ53" s="1206"/>
      <c r="BA53" s="1206"/>
      <c r="BB53" s="1206" t="s">
        <v>579</v>
      </c>
      <c r="BC53" s="1206"/>
      <c r="BD53" s="1206"/>
      <c r="BE53" s="1206"/>
      <c r="BF53" s="1206"/>
      <c r="BG53" s="1206"/>
      <c r="BH53" s="1206"/>
      <c r="BI53" s="1206"/>
      <c r="BJ53" s="1206"/>
      <c r="BK53" s="1206"/>
      <c r="BL53" s="1206"/>
      <c r="BM53" s="1206"/>
      <c r="BN53" s="1206"/>
      <c r="BO53" s="1206"/>
      <c r="BP53" s="1205">
        <v>56.1</v>
      </c>
      <c r="BQ53" s="1205"/>
      <c r="BR53" s="1205"/>
      <c r="BS53" s="1205"/>
      <c r="BT53" s="1205"/>
      <c r="BU53" s="1205"/>
      <c r="BV53" s="1205"/>
      <c r="BW53" s="1205"/>
      <c r="BX53" s="1205">
        <v>59.3</v>
      </c>
      <c r="BY53" s="1205"/>
      <c r="BZ53" s="1205"/>
      <c r="CA53" s="1205"/>
      <c r="CB53" s="1205"/>
      <c r="CC53" s="1205"/>
      <c r="CD53" s="1205"/>
      <c r="CE53" s="1205"/>
      <c r="CF53" s="1205">
        <v>61.1</v>
      </c>
      <c r="CG53" s="1205"/>
      <c r="CH53" s="1205"/>
      <c r="CI53" s="1205"/>
      <c r="CJ53" s="1205"/>
      <c r="CK53" s="1205"/>
      <c r="CL53" s="1205"/>
      <c r="CM53" s="1205"/>
      <c r="CN53" s="1205">
        <v>62.3</v>
      </c>
      <c r="CO53" s="1205"/>
      <c r="CP53" s="1205"/>
      <c r="CQ53" s="1205"/>
      <c r="CR53" s="1205"/>
      <c r="CS53" s="1205"/>
      <c r="CT53" s="1205"/>
      <c r="CU53" s="1205"/>
      <c r="CV53" s="1205">
        <v>63.5</v>
      </c>
      <c r="CW53" s="1205"/>
      <c r="CX53" s="1205"/>
      <c r="CY53" s="1205"/>
      <c r="CZ53" s="1205"/>
      <c r="DA53" s="1205"/>
      <c r="DB53" s="1205"/>
      <c r="DC53" s="1205"/>
    </row>
    <row r="54" spans="1:109" ht="13">
      <c r="A54" s="1234"/>
      <c r="B54" s="1199"/>
      <c r="G54" s="1214"/>
      <c r="H54" s="1214"/>
      <c r="I54" s="1210"/>
      <c r="J54" s="1210"/>
      <c r="K54" s="1213"/>
      <c r="L54" s="1213"/>
      <c r="M54" s="1213"/>
      <c r="N54" s="1213"/>
      <c r="AM54" s="1212"/>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5"/>
      <c r="BQ54" s="1205"/>
      <c r="BR54" s="1205"/>
      <c r="BS54" s="1205"/>
      <c r="BT54" s="1205"/>
      <c r="BU54" s="1205"/>
      <c r="BV54" s="1205"/>
      <c r="BW54" s="1205"/>
      <c r="BX54" s="1205"/>
      <c r="BY54" s="1205"/>
      <c r="BZ54" s="1205"/>
      <c r="CA54" s="1205"/>
      <c r="CB54" s="1205"/>
      <c r="CC54" s="1205"/>
      <c r="CD54" s="1205"/>
      <c r="CE54" s="1205"/>
      <c r="CF54" s="1205"/>
      <c r="CG54" s="1205"/>
      <c r="CH54" s="1205"/>
      <c r="CI54" s="1205"/>
      <c r="CJ54" s="1205"/>
      <c r="CK54" s="1205"/>
      <c r="CL54" s="1205"/>
      <c r="CM54" s="1205"/>
      <c r="CN54" s="1205"/>
      <c r="CO54" s="1205"/>
      <c r="CP54" s="1205"/>
      <c r="CQ54" s="1205"/>
      <c r="CR54" s="1205"/>
      <c r="CS54" s="1205"/>
      <c r="CT54" s="1205"/>
      <c r="CU54" s="1205"/>
      <c r="CV54" s="1205"/>
      <c r="CW54" s="1205"/>
      <c r="CX54" s="1205"/>
      <c r="CY54" s="1205"/>
      <c r="CZ54" s="1205"/>
      <c r="DA54" s="1205"/>
      <c r="DB54" s="1205"/>
      <c r="DC54" s="1205"/>
    </row>
    <row r="55" spans="1:109" ht="13">
      <c r="A55" s="1234"/>
      <c r="B55" s="1199"/>
      <c r="G55" s="1210"/>
      <c r="H55" s="1210"/>
      <c r="I55" s="1210"/>
      <c r="J55" s="1210"/>
      <c r="K55" s="1213"/>
      <c r="L55" s="1213"/>
      <c r="M55" s="1213"/>
      <c r="N55" s="1213"/>
      <c r="AN55" s="1207" t="s">
        <v>573</v>
      </c>
      <c r="AO55" s="1207"/>
      <c r="AP55" s="1207"/>
      <c r="AQ55" s="1207"/>
      <c r="AR55" s="1207"/>
      <c r="AS55" s="1207"/>
      <c r="AT55" s="1207"/>
      <c r="AU55" s="1207"/>
      <c r="AV55" s="1207"/>
      <c r="AW55" s="1207"/>
      <c r="AX55" s="1207"/>
      <c r="AY55" s="1207"/>
      <c r="AZ55" s="1207"/>
      <c r="BA55" s="1207"/>
      <c r="BB55" s="1206" t="s">
        <v>572</v>
      </c>
      <c r="BC55" s="1206"/>
      <c r="BD55" s="1206"/>
      <c r="BE55" s="1206"/>
      <c r="BF55" s="1206"/>
      <c r="BG55" s="1206"/>
      <c r="BH55" s="1206"/>
      <c r="BI55" s="1206"/>
      <c r="BJ55" s="1206"/>
      <c r="BK55" s="1206"/>
      <c r="BL55" s="1206"/>
      <c r="BM55" s="1206"/>
      <c r="BN55" s="1206"/>
      <c r="BO55" s="1206"/>
      <c r="BP55" s="1205">
        <v>250.4</v>
      </c>
      <c r="BQ55" s="1205"/>
      <c r="BR55" s="1205"/>
      <c r="BS55" s="1205"/>
      <c r="BT55" s="1205"/>
      <c r="BU55" s="1205"/>
      <c r="BV55" s="1205"/>
      <c r="BW55" s="1205"/>
      <c r="BX55" s="1205">
        <v>246.3</v>
      </c>
      <c r="BY55" s="1205"/>
      <c r="BZ55" s="1205"/>
      <c r="CA55" s="1205"/>
      <c r="CB55" s="1205"/>
      <c r="CC55" s="1205"/>
      <c r="CD55" s="1205"/>
      <c r="CE55" s="1205"/>
      <c r="CF55" s="1205">
        <v>225.3</v>
      </c>
      <c r="CG55" s="1205"/>
      <c r="CH55" s="1205"/>
      <c r="CI55" s="1205"/>
      <c r="CJ55" s="1205"/>
      <c r="CK55" s="1205"/>
      <c r="CL55" s="1205"/>
      <c r="CM55" s="1205"/>
      <c r="CN55" s="1205">
        <v>230.4</v>
      </c>
      <c r="CO55" s="1205"/>
      <c r="CP55" s="1205"/>
      <c r="CQ55" s="1205"/>
      <c r="CR55" s="1205"/>
      <c r="CS55" s="1205"/>
      <c r="CT55" s="1205"/>
      <c r="CU55" s="1205"/>
      <c r="CV55" s="1205">
        <v>230.5</v>
      </c>
      <c r="CW55" s="1205"/>
      <c r="CX55" s="1205"/>
      <c r="CY55" s="1205"/>
      <c r="CZ55" s="1205"/>
      <c r="DA55" s="1205"/>
      <c r="DB55" s="1205"/>
      <c r="DC55" s="1205"/>
    </row>
    <row r="56" spans="1:109" ht="13">
      <c r="A56" s="1234"/>
      <c r="B56" s="1199"/>
      <c r="G56" s="1210"/>
      <c r="H56" s="1210"/>
      <c r="I56" s="1210"/>
      <c r="J56" s="1210"/>
      <c r="K56" s="1213"/>
      <c r="L56" s="1213"/>
      <c r="M56" s="1213"/>
      <c r="N56" s="1213"/>
      <c r="AN56" s="1207"/>
      <c r="AO56" s="1207"/>
      <c r="AP56" s="1207"/>
      <c r="AQ56" s="1207"/>
      <c r="AR56" s="1207"/>
      <c r="AS56" s="1207"/>
      <c r="AT56" s="1207"/>
      <c r="AU56" s="1207"/>
      <c r="AV56" s="1207"/>
      <c r="AW56" s="1207"/>
      <c r="AX56" s="1207"/>
      <c r="AY56" s="1207"/>
      <c r="AZ56" s="1207"/>
      <c r="BA56" s="1207"/>
      <c r="BB56" s="1206"/>
      <c r="BC56" s="1206"/>
      <c r="BD56" s="1206"/>
      <c r="BE56" s="1206"/>
      <c r="BF56" s="1206"/>
      <c r="BG56" s="1206"/>
      <c r="BH56" s="1206"/>
      <c r="BI56" s="1206"/>
      <c r="BJ56" s="1206"/>
      <c r="BK56" s="1206"/>
      <c r="BL56" s="1206"/>
      <c r="BM56" s="1206"/>
      <c r="BN56" s="1206"/>
      <c r="BO56" s="1206"/>
      <c r="BP56" s="1205"/>
      <c r="BQ56" s="1205"/>
      <c r="BR56" s="1205"/>
      <c r="BS56" s="1205"/>
      <c r="BT56" s="1205"/>
      <c r="BU56" s="1205"/>
      <c r="BV56" s="1205"/>
      <c r="BW56" s="1205"/>
      <c r="BX56" s="1205"/>
      <c r="BY56" s="1205"/>
      <c r="BZ56" s="1205"/>
      <c r="CA56" s="1205"/>
      <c r="CB56" s="1205"/>
      <c r="CC56" s="1205"/>
      <c r="CD56" s="1205"/>
      <c r="CE56" s="1205"/>
      <c r="CF56" s="1205"/>
      <c r="CG56" s="1205"/>
      <c r="CH56" s="1205"/>
      <c r="CI56" s="1205"/>
      <c r="CJ56" s="1205"/>
      <c r="CK56" s="1205"/>
      <c r="CL56" s="1205"/>
      <c r="CM56" s="1205"/>
      <c r="CN56" s="1205"/>
      <c r="CO56" s="1205"/>
      <c r="CP56" s="1205"/>
      <c r="CQ56" s="1205"/>
      <c r="CR56" s="1205"/>
      <c r="CS56" s="1205"/>
      <c r="CT56" s="1205"/>
      <c r="CU56" s="1205"/>
      <c r="CV56" s="1205"/>
      <c r="CW56" s="1205"/>
      <c r="CX56" s="1205"/>
      <c r="CY56" s="1205"/>
      <c r="CZ56" s="1205"/>
      <c r="DA56" s="1205"/>
      <c r="DB56" s="1205"/>
      <c r="DC56" s="1205"/>
    </row>
    <row r="57" spans="1:109" s="1234" customFormat="1" ht="13">
      <c r="B57" s="1240"/>
      <c r="G57" s="1210"/>
      <c r="H57" s="1210"/>
      <c r="I57" s="1209"/>
      <c r="J57" s="1209"/>
      <c r="K57" s="1213"/>
      <c r="L57" s="1213"/>
      <c r="M57" s="1213"/>
      <c r="N57" s="1213"/>
      <c r="AM57" s="1198"/>
      <c r="AN57" s="1207"/>
      <c r="AO57" s="1207"/>
      <c r="AP57" s="1207"/>
      <c r="AQ57" s="1207"/>
      <c r="AR57" s="1207"/>
      <c r="AS57" s="1207"/>
      <c r="AT57" s="1207"/>
      <c r="AU57" s="1207"/>
      <c r="AV57" s="1207"/>
      <c r="AW57" s="1207"/>
      <c r="AX57" s="1207"/>
      <c r="AY57" s="1207"/>
      <c r="AZ57" s="1207"/>
      <c r="BA57" s="1207"/>
      <c r="BB57" s="1206" t="s">
        <v>579</v>
      </c>
      <c r="BC57" s="1206"/>
      <c r="BD57" s="1206"/>
      <c r="BE57" s="1206"/>
      <c r="BF57" s="1206"/>
      <c r="BG57" s="1206"/>
      <c r="BH57" s="1206"/>
      <c r="BI57" s="1206"/>
      <c r="BJ57" s="1206"/>
      <c r="BK57" s="1206"/>
      <c r="BL57" s="1206"/>
      <c r="BM57" s="1206"/>
      <c r="BN57" s="1206"/>
      <c r="BO57" s="1206"/>
      <c r="BP57" s="1205">
        <v>55.8</v>
      </c>
      <c r="BQ57" s="1205"/>
      <c r="BR57" s="1205"/>
      <c r="BS57" s="1205"/>
      <c r="BT57" s="1205"/>
      <c r="BU57" s="1205"/>
      <c r="BV57" s="1205"/>
      <c r="BW57" s="1205"/>
      <c r="BX57" s="1205">
        <v>57.1</v>
      </c>
      <c r="BY57" s="1205"/>
      <c r="BZ57" s="1205"/>
      <c r="CA57" s="1205"/>
      <c r="CB57" s="1205"/>
      <c r="CC57" s="1205"/>
      <c r="CD57" s="1205"/>
      <c r="CE57" s="1205"/>
      <c r="CF57" s="1205">
        <v>59.6</v>
      </c>
      <c r="CG57" s="1205"/>
      <c r="CH57" s="1205"/>
      <c r="CI57" s="1205"/>
      <c r="CJ57" s="1205"/>
      <c r="CK57" s="1205"/>
      <c r="CL57" s="1205"/>
      <c r="CM57" s="1205"/>
      <c r="CN57" s="1205">
        <v>61</v>
      </c>
      <c r="CO57" s="1205"/>
      <c r="CP57" s="1205"/>
      <c r="CQ57" s="1205"/>
      <c r="CR57" s="1205"/>
      <c r="CS57" s="1205"/>
      <c r="CT57" s="1205"/>
      <c r="CU57" s="1205"/>
      <c r="CV57" s="1205">
        <v>61.8</v>
      </c>
      <c r="CW57" s="1205"/>
      <c r="CX57" s="1205"/>
      <c r="CY57" s="1205"/>
      <c r="CZ57" s="1205"/>
      <c r="DA57" s="1205"/>
      <c r="DB57" s="1205"/>
      <c r="DC57" s="1205"/>
      <c r="DD57" s="1245"/>
      <c r="DE57" s="1240"/>
    </row>
    <row r="58" spans="1:109" s="1234" customFormat="1" ht="13">
      <c r="A58" s="1198"/>
      <c r="B58" s="1240"/>
      <c r="G58" s="1210"/>
      <c r="H58" s="1210"/>
      <c r="I58" s="1209"/>
      <c r="J58" s="1209"/>
      <c r="K58" s="1213"/>
      <c r="L58" s="1213"/>
      <c r="M58" s="1213"/>
      <c r="N58" s="1213"/>
      <c r="AM58" s="1198"/>
      <c r="AN58" s="1207"/>
      <c r="AO58" s="1207"/>
      <c r="AP58" s="1207"/>
      <c r="AQ58" s="1207"/>
      <c r="AR58" s="1207"/>
      <c r="AS58" s="1207"/>
      <c r="AT58" s="1207"/>
      <c r="AU58" s="1207"/>
      <c r="AV58" s="1207"/>
      <c r="AW58" s="1207"/>
      <c r="AX58" s="1207"/>
      <c r="AY58" s="1207"/>
      <c r="AZ58" s="1207"/>
      <c r="BA58" s="1207"/>
      <c r="BB58" s="1206"/>
      <c r="BC58" s="1206"/>
      <c r="BD58" s="1206"/>
      <c r="BE58" s="1206"/>
      <c r="BF58" s="1206"/>
      <c r="BG58" s="1206"/>
      <c r="BH58" s="1206"/>
      <c r="BI58" s="1206"/>
      <c r="BJ58" s="1206"/>
      <c r="BK58" s="1206"/>
      <c r="BL58" s="1206"/>
      <c r="BM58" s="1206"/>
      <c r="BN58" s="1206"/>
      <c r="BO58" s="1206"/>
      <c r="BP58" s="1205"/>
      <c r="BQ58" s="1205"/>
      <c r="BR58" s="1205"/>
      <c r="BS58" s="1205"/>
      <c r="BT58" s="1205"/>
      <c r="BU58" s="1205"/>
      <c r="BV58" s="1205"/>
      <c r="BW58" s="1205"/>
      <c r="BX58" s="1205"/>
      <c r="BY58" s="1205"/>
      <c r="BZ58" s="1205"/>
      <c r="CA58" s="1205"/>
      <c r="CB58" s="1205"/>
      <c r="CC58" s="1205"/>
      <c r="CD58" s="1205"/>
      <c r="CE58" s="1205"/>
      <c r="CF58" s="1205"/>
      <c r="CG58" s="1205"/>
      <c r="CH58" s="1205"/>
      <c r="CI58" s="1205"/>
      <c r="CJ58" s="1205"/>
      <c r="CK58" s="1205"/>
      <c r="CL58" s="1205"/>
      <c r="CM58" s="1205"/>
      <c r="CN58" s="1205"/>
      <c r="CO58" s="1205"/>
      <c r="CP58" s="1205"/>
      <c r="CQ58" s="1205"/>
      <c r="CR58" s="1205"/>
      <c r="CS58" s="1205"/>
      <c r="CT58" s="1205"/>
      <c r="CU58" s="1205"/>
      <c r="CV58" s="1205"/>
      <c r="CW58" s="1205"/>
      <c r="CX58" s="1205"/>
      <c r="CY58" s="1205"/>
      <c r="CZ58" s="1205"/>
      <c r="DA58" s="1205"/>
      <c r="DB58" s="1205"/>
      <c r="DC58" s="1205"/>
      <c r="DD58" s="1245"/>
      <c r="DE58" s="1240"/>
    </row>
    <row r="59" spans="1:109" s="1234" customFormat="1" ht="13">
      <c r="A59" s="1198"/>
      <c r="B59" s="1240"/>
      <c r="K59" s="1246"/>
      <c r="L59" s="1246"/>
      <c r="M59" s="1246"/>
      <c r="N59" s="1246"/>
      <c r="AQ59" s="1246"/>
      <c r="AR59" s="1246"/>
      <c r="AS59" s="1246"/>
      <c r="AT59" s="1246"/>
      <c r="BC59" s="1246"/>
      <c r="BD59" s="1246"/>
      <c r="BE59" s="1246"/>
      <c r="BF59" s="1246"/>
      <c r="BO59" s="1246"/>
      <c r="BP59" s="1246"/>
      <c r="BQ59" s="1246"/>
      <c r="BR59" s="1246"/>
      <c r="CA59" s="1246"/>
      <c r="CB59" s="1246"/>
      <c r="CC59" s="1246"/>
      <c r="CD59" s="1246"/>
      <c r="CM59" s="1246"/>
      <c r="CN59" s="1246"/>
      <c r="CO59" s="1246"/>
      <c r="CP59" s="1246"/>
      <c r="CY59" s="1246"/>
      <c r="CZ59" s="1246"/>
      <c r="DA59" s="1246"/>
      <c r="DB59" s="1246"/>
      <c r="DC59" s="1246"/>
      <c r="DD59" s="1245"/>
      <c r="DE59" s="1240"/>
    </row>
    <row r="60" spans="1:109" s="1234" customFormat="1" ht="13">
      <c r="A60" s="1198"/>
      <c r="B60" s="1240"/>
      <c r="K60" s="1246"/>
      <c r="L60" s="1246"/>
      <c r="M60" s="1246"/>
      <c r="N60" s="1246"/>
      <c r="AQ60" s="1246"/>
      <c r="AR60" s="1246"/>
      <c r="AS60" s="1246"/>
      <c r="AT60" s="1246"/>
      <c r="BC60" s="1246"/>
      <c r="BD60" s="1246"/>
      <c r="BE60" s="1246"/>
      <c r="BF60" s="1246"/>
      <c r="BO60" s="1246"/>
      <c r="BP60" s="1246"/>
      <c r="BQ60" s="1246"/>
      <c r="BR60" s="1246"/>
      <c r="CA60" s="1246"/>
      <c r="CB60" s="1246"/>
      <c r="CC60" s="1246"/>
      <c r="CD60" s="1246"/>
      <c r="CM60" s="1246"/>
      <c r="CN60" s="1246"/>
      <c r="CO60" s="1246"/>
      <c r="CP60" s="1246"/>
      <c r="CY60" s="1246"/>
      <c r="CZ60" s="1246"/>
      <c r="DA60" s="1246"/>
      <c r="DB60" s="1246"/>
      <c r="DC60" s="1246"/>
      <c r="DD60" s="1245"/>
      <c r="DE60" s="1240"/>
    </row>
    <row r="61" spans="1:109" s="1234" customFormat="1" ht="13">
      <c r="A61" s="1198"/>
      <c r="B61" s="1244"/>
      <c r="C61" s="1243"/>
      <c r="D61" s="1243"/>
      <c r="E61" s="1243"/>
      <c r="F61" s="1243"/>
      <c r="G61" s="1243"/>
      <c r="H61" s="1243"/>
      <c r="I61" s="1243"/>
      <c r="J61" s="1243"/>
      <c r="K61" s="1243"/>
      <c r="L61" s="1243"/>
      <c r="M61" s="1242"/>
      <c r="N61" s="1242"/>
      <c r="O61" s="1243"/>
      <c r="P61" s="1243"/>
      <c r="Q61" s="1243"/>
      <c r="R61" s="1243"/>
      <c r="S61" s="1243"/>
      <c r="T61" s="1243"/>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2"/>
      <c r="AT61" s="1242"/>
      <c r="AU61" s="1243"/>
      <c r="AV61" s="1243"/>
      <c r="AW61" s="1243"/>
      <c r="AX61" s="1243"/>
      <c r="AY61" s="1243"/>
      <c r="AZ61" s="1243"/>
      <c r="BA61" s="1243"/>
      <c r="BB61" s="1243"/>
      <c r="BC61" s="1243"/>
      <c r="BD61" s="1243"/>
      <c r="BE61" s="1242"/>
      <c r="BF61" s="1242"/>
      <c r="BG61" s="1243"/>
      <c r="BH61" s="1243"/>
      <c r="BI61" s="1243"/>
      <c r="BJ61" s="1243"/>
      <c r="BK61" s="1243"/>
      <c r="BL61" s="1243"/>
      <c r="BM61" s="1243"/>
      <c r="BN61" s="1243"/>
      <c r="BO61" s="1243"/>
      <c r="BP61" s="1243"/>
      <c r="BQ61" s="1242"/>
      <c r="BR61" s="1242"/>
      <c r="BS61" s="1243"/>
      <c r="BT61" s="1243"/>
      <c r="BU61" s="1243"/>
      <c r="BV61" s="1243"/>
      <c r="BW61" s="1243"/>
      <c r="BX61" s="1243"/>
      <c r="BY61" s="1243"/>
      <c r="BZ61" s="1243"/>
      <c r="CA61" s="1243"/>
      <c r="CB61" s="1243"/>
      <c r="CC61" s="1242"/>
      <c r="CD61" s="1242"/>
      <c r="CE61" s="1243"/>
      <c r="CF61" s="1243"/>
      <c r="CG61" s="1243"/>
      <c r="CH61" s="1243"/>
      <c r="CI61" s="1243"/>
      <c r="CJ61" s="1243"/>
      <c r="CK61" s="1243"/>
      <c r="CL61" s="1243"/>
      <c r="CM61" s="1243"/>
      <c r="CN61" s="1243"/>
      <c r="CO61" s="1242"/>
      <c r="CP61" s="1242"/>
      <c r="CQ61" s="1243"/>
      <c r="CR61" s="1243"/>
      <c r="CS61" s="1243"/>
      <c r="CT61" s="1243"/>
      <c r="CU61" s="1243"/>
      <c r="CV61" s="1243"/>
      <c r="CW61" s="1243"/>
      <c r="CX61" s="1243"/>
      <c r="CY61" s="1243"/>
      <c r="CZ61" s="1243"/>
      <c r="DA61" s="1242"/>
      <c r="DB61" s="1242"/>
      <c r="DC61" s="1242"/>
      <c r="DD61" s="1241"/>
      <c r="DE61" s="1240"/>
    </row>
    <row r="62" spans="1:109" ht="13">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198"/>
    </row>
    <row r="63" spans="1:109" ht="16.5">
      <c r="B63" s="1238" t="s">
        <v>578</v>
      </c>
    </row>
    <row r="64" spans="1:109" ht="13">
      <c r="B64" s="1199"/>
      <c r="G64" s="1235"/>
      <c r="I64" s="1237"/>
      <c r="J64" s="1237"/>
      <c r="K64" s="1237"/>
      <c r="L64" s="1237"/>
      <c r="M64" s="1237"/>
      <c r="N64" s="1236"/>
      <c r="AM64" s="1235"/>
      <c r="AN64" s="1235" t="s">
        <v>577</v>
      </c>
      <c r="AP64" s="1234"/>
      <c r="AQ64" s="1234"/>
      <c r="AR64" s="1234"/>
      <c r="AY64" s="1235"/>
      <c r="BA64" s="1234"/>
      <c r="BB64" s="1234"/>
      <c r="BC64" s="1234"/>
      <c r="BK64" s="1235"/>
      <c r="BM64" s="1234"/>
      <c r="BN64" s="1234"/>
      <c r="BO64" s="1234"/>
      <c r="BW64" s="1235"/>
      <c r="BY64" s="1234"/>
      <c r="BZ64" s="1234"/>
      <c r="CA64" s="1234"/>
      <c r="CI64" s="1235"/>
      <c r="CK64" s="1234"/>
      <c r="CL64" s="1234"/>
      <c r="CM64" s="1234"/>
      <c r="CU64" s="1235"/>
      <c r="CW64" s="1234"/>
      <c r="CX64" s="1234"/>
      <c r="CY64" s="1234"/>
    </row>
    <row r="65" spans="2:107" ht="13">
      <c r="B65" s="1199"/>
      <c r="AN65" s="1233" t="s">
        <v>576</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1"/>
    </row>
    <row r="66" spans="2:107" ht="13">
      <c r="B66" s="1199"/>
      <c r="AN66" s="1230"/>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28"/>
    </row>
    <row r="67" spans="2:107" ht="13">
      <c r="B67" s="1199"/>
      <c r="AN67" s="1230"/>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28"/>
    </row>
    <row r="68" spans="2:107" ht="13">
      <c r="B68" s="1199"/>
      <c r="AN68" s="1230"/>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28"/>
    </row>
    <row r="69" spans="2:107" ht="13">
      <c r="B69" s="1199"/>
      <c r="AN69" s="1227"/>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5"/>
    </row>
    <row r="70" spans="2:107" ht="13">
      <c r="B70" s="1199"/>
      <c r="H70" s="1224"/>
      <c r="I70" s="1224"/>
      <c r="J70" s="1222"/>
      <c r="K70" s="1222"/>
      <c r="L70" s="1221"/>
      <c r="M70" s="1222"/>
      <c r="N70" s="1221"/>
      <c r="AN70" s="1212"/>
      <c r="AO70" s="1212"/>
      <c r="AP70" s="1212"/>
      <c r="AZ70" s="1212"/>
      <c r="BA70" s="1212"/>
      <c r="BB70" s="1212"/>
      <c r="BL70" s="1212"/>
      <c r="BM70" s="1212"/>
      <c r="BN70" s="1212"/>
      <c r="BX70" s="1212"/>
      <c r="BY70" s="1212"/>
      <c r="BZ70" s="1212"/>
      <c r="CJ70" s="1212"/>
      <c r="CK70" s="1212"/>
      <c r="CL70" s="1212"/>
      <c r="CV70" s="1212"/>
      <c r="CW70" s="1212"/>
      <c r="CX70" s="1212"/>
    </row>
    <row r="71" spans="2:107" ht="13">
      <c r="B71" s="1199"/>
      <c r="G71" s="1220"/>
      <c r="I71" s="1223"/>
      <c r="J71" s="1222"/>
      <c r="K71" s="1222"/>
      <c r="L71" s="1221"/>
      <c r="M71" s="1222"/>
      <c r="N71" s="1221"/>
      <c r="AM71" s="1220"/>
      <c r="AN71" s="1198" t="s">
        <v>575</v>
      </c>
    </row>
    <row r="72" spans="2:107" ht="13">
      <c r="B72" s="1199"/>
      <c r="G72" s="1210"/>
      <c r="H72" s="1210"/>
      <c r="I72" s="1210"/>
      <c r="J72" s="1210"/>
      <c r="K72" s="1219"/>
      <c r="L72" s="1219"/>
      <c r="M72" s="1218"/>
      <c r="N72" s="1218"/>
      <c r="AN72" s="1217"/>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5"/>
      <c r="BP72" s="1207" t="s">
        <v>498</v>
      </c>
      <c r="BQ72" s="1207"/>
      <c r="BR72" s="1207"/>
      <c r="BS72" s="1207"/>
      <c r="BT72" s="1207"/>
      <c r="BU72" s="1207"/>
      <c r="BV72" s="1207"/>
      <c r="BW72" s="1207"/>
      <c r="BX72" s="1207" t="s">
        <v>499</v>
      </c>
      <c r="BY72" s="1207"/>
      <c r="BZ72" s="1207"/>
      <c r="CA72" s="1207"/>
      <c r="CB72" s="1207"/>
      <c r="CC72" s="1207"/>
      <c r="CD72" s="1207"/>
      <c r="CE72" s="1207"/>
      <c r="CF72" s="1207" t="s">
        <v>500</v>
      </c>
      <c r="CG72" s="1207"/>
      <c r="CH72" s="1207"/>
      <c r="CI72" s="1207"/>
      <c r="CJ72" s="1207"/>
      <c r="CK72" s="1207"/>
      <c r="CL72" s="1207"/>
      <c r="CM72" s="1207"/>
      <c r="CN72" s="1207" t="s">
        <v>501</v>
      </c>
      <c r="CO72" s="1207"/>
      <c r="CP72" s="1207"/>
      <c r="CQ72" s="1207"/>
      <c r="CR72" s="1207"/>
      <c r="CS72" s="1207"/>
      <c r="CT72" s="1207"/>
      <c r="CU72" s="1207"/>
      <c r="CV72" s="1207" t="s">
        <v>502</v>
      </c>
      <c r="CW72" s="1207"/>
      <c r="CX72" s="1207"/>
      <c r="CY72" s="1207"/>
      <c r="CZ72" s="1207"/>
      <c r="DA72" s="1207"/>
      <c r="DB72" s="1207"/>
      <c r="DC72" s="1207"/>
    </row>
    <row r="73" spans="2:107" ht="13">
      <c r="B73" s="1199"/>
      <c r="G73" s="1214"/>
      <c r="H73" s="1214"/>
      <c r="I73" s="1214"/>
      <c r="J73" s="1214"/>
      <c r="K73" s="1211"/>
      <c r="L73" s="1211"/>
      <c r="M73" s="1211"/>
      <c r="N73" s="1211"/>
      <c r="AM73" s="1212"/>
      <c r="AN73" s="1206" t="s">
        <v>574</v>
      </c>
      <c r="AO73" s="1206"/>
      <c r="AP73" s="1206"/>
      <c r="AQ73" s="1206"/>
      <c r="AR73" s="1206"/>
      <c r="AS73" s="1206"/>
      <c r="AT73" s="1206"/>
      <c r="AU73" s="1206"/>
      <c r="AV73" s="1206"/>
      <c r="AW73" s="1206"/>
      <c r="AX73" s="1206"/>
      <c r="AY73" s="1206"/>
      <c r="AZ73" s="1206"/>
      <c r="BA73" s="1206"/>
      <c r="BB73" s="1206" t="s">
        <v>572</v>
      </c>
      <c r="BC73" s="1206"/>
      <c r="BD73" s="1206"/>
      <c r="BE73" s="1206"/>
      <c r="BF73" s="1206"/>
      <c r="BG73" s="1206"/>
      <c r="BH73" s="1206"/>
      <c r="BI73" s="1206"/>
      <c r="BJ73" s="1206"/>
      <c r="BK73" s="1206"/>
      <c r="BL73" s="1206"/>
      <c r="BM73" s="1206"/>
      <c r="BN73" s="1206"/>
      <c r="BO73" s="1206"/>
      <c r="BP73" s="1205">
        <v>149</v>
      </c>
      <c r="BQ73" s="1205"/>
      <c r="BR73" s="1205"/>
      <c r="BS73" s="1205"/>
      <c r="BT73" s="1205"/>
      <c r="BU73" s="1205"/>
      <c r="BV73" s="1205"/>
      <c r="BW73" s="1205"/>
      <c r="BX73" s="1205">
        <v>143.4</v>
      </c>
      <c r="BY73" s="1205"/>
      <c r="BZ73" s="1205"/>
      <c r="CA73" s="1205"/>
      <c r="CB73" s="1205"/>
      <c r="CC73" s="1205"/>
      <c r="CD73" s="1205"/>
      <c r="CE73" s="1205"/>
      <c r="CF73" s="1205">
        <v>125.3</v>
      </c>
      <c r="CG73" s="1205"/>
      <c r="CH73" s="1205"/>
      <c r="CI73" s="1205"/>
      <c r="CJ73" s="1205"/>
      <c r="CK73" s="1205"/>
      <c r="CL73" s="1205"/>
      <c r="CM73" s="1205"/>
      <c r="CN73" s="1205">
        <v>124.4</v>
      </c>
      <c r="CO73" s="1205"/>
      <c r="CP73" s="1205"/>
      <c r="CQ73" s="1205"/>
      <c r="CR73" s="1205"/>
      <c r="CS73" s="1205"/>
      <c r="CT73" s="1205"/>
      <c r="CU73" s="1205"/>
      <c r="CV73" s="1205">
        <v>119</v>
      </c>
      <c r="CW73" s="1205"/>
      <c r="CX73" s="1205"/>
      <c r="CY73" s="1205"/>
      <c r="CZ73" s="1205"/>
      <c r="DA73" s="1205"/>
      <c r="DB73" s="1205"/>
      <c r="DC73" s="1205"/>
    </row>
    <row r="74" spans="2:107" ht="13">
      <c r="B74" s="1199"/>
      <c r="G74" s="1214"/>
      <c r="H74" s="1214"/>
      <c r="I74" s="1214"/>
      <c r="J74" s="1214"/>
      <c r="K74" s="1211"/>
      <c r="L74" s="1211"/>
      <c r="M74" s="1211"/>
      <c r="N74" s="1211"/>
      <c r="AM74" s="1212"/>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5"/>
      <c r="BQ74" s="1205"/>
      <c r="BR74" s="1205"/>
      <c r="BS74" s="1205"/>
      <c r="BT74" s="1205"/>
      <c r="BU74" s="1205"/>
      <c r="BV74" s="1205"/>
      <c r="BW74" s="1205"/>
      <c r="BX74" s="1205"/>
      <c r="BY74" s="1205"/>
      <c r="BZ74" s="1205"/>
      <c r="CA74" s="1205"/>
      <c r="CB74" s="1205"/>
      <c r="CC74" s="1205"/>
      <c r="CD74" s="1205"/>
      <c r="CE74" s="1205"/>
      <c r="CF74" s="1205"/>
      <c r="CG74" s="1205"/>
      <c r="CH74" s="1205"/>
      <c r="CI74" s="1205"/>
      <c r="CJ74" s="1205"/>
      <c r="CK74" s="1205"/>
      <c r="CL74" s="1205"/>
      <c r="CM74" s="1205"/>
      <c r="CN74" s="1205"/>
      <c r="CO74" s="1205"/>
      <c r="CP74" s="1205"/>
      <c r="CQ74" s="1205"/>
      <c r="CR74" s="1205"/>
      <c r="CS74" s="1205"/>
      <c r="CT74" s="1205"/>
      <c r="CU74" s="1205"/>
      <c r="CV74" s="1205"/>
      <c r="CW74" s="1205"/>
      <c r="CX74" s="1205"/>
      <c r="CY74" s="1205"/>
      <c r="CZ74" s="1205"/>
      <c r="DA74" s="1205"/>
      <c r="DB74" s="1205"/>
      <c r="DC74" s="1205"/>
    </row>
    <row r="75" spans="2:107" ht="13">
      <c r="B75" s="1199"/>
      <c r="G75" s="1214"/>
      <c r="H75" s="1214"/>
      <c r="I75" s="1210"/>
      <c r="J75" s="1210"/>
      <c r="K75" s="1213"/>
      <c r="L75" s="1213"/>
      <c r="M75" s="1213"/>
      <c r="N75" s="1213"/>
      <c r="AM75" s="1212"/>
      <c r="AN75" s="1206"/>
      <c r="AO75" s="1206"/>
      <c r="AP75" s="1206"/>
      <c r="AQ75" s="1206"/>
      <c r="AR75" s="1206"/>
      <c r="AS75" s="1206"/>
      <c r="AT75" s="1206"/>
      <c r="AU75" s="1206"/>
      <c r="AV75" s="1206"/>
      <c r="AW75" s="1206"/>
      <c r="AX75" s="1206"/>
      <c r="AY75" s="1206"/>
      <c r="AZ75" s="1206"/>
      <c r="BA75" s="1206"/>
      <c r="BB75" s="1206" t="s">
        <v>571</v>
      </c>
      <c r="BC75" s="1206"/>
      <c r="BD75" s="1206"/>
      <c r="BE75" s="1206"/>
      <c r="BF75" s="1206"/>
      <c r="BG75" s="1206"/>
      <c r="BH75" s="1206"/>
      <c r="BI75" s="1206"/>
      <c r="BJ75" s="1206"/>
      <c r="BK75" s="1206"/>
      <c r="BL75" s="1206"/>
      <c r="BM75" s="1206"/>
      <c r="BN75" s="1206"/>
      <c r="BO75" s="1206"/>
      <c r="BP75" s="1205">
        <v>10.199999999999999</v>
      </c>
      <c r="BQ75" s="1205"/>
      <c r="BR75" s="1205"/>
      <c r="BS75" s="1205"/>
      <c r="BT75" s="1205"/>
      <c r="BU75" s="1205"/>
      <c r="BV75" s="1205"/>
      <c r="BW75" s="1205"/>
      <c r="BX75" s="1205">
        <v>9.9</v>
      </c>
      <c r="BY75" s="1205"/>
      <c r="BZ75" s="1205"/>
      <c r="CA75" s="1205"/>
      <c r="CB75" s="1205"/>
      <c r="CC75" s="1205"/>
      <c r="CD75" s="1205"/>
      <c r="CE75" s="1205"/>
      <c r="CF75" s="1205">
        <v>10.9</v>
      </c>
      <c r="CG75" s="1205"/>
      <c r="CH75" s="1205"/>
      <c r="CI75" s="1205"/>
      <c r="CJ75" s="1205"/>
      <c r="CK75" s="1205"/>
      <c r="CL75" s="1205"/>
      <c r="CM75" s="1205"/>
      <c r="CN75" s="1205">
        <v>11.1</v>
      </c>
      <c r="CO75" s="1205"/>
      <c r="CP75" s="1205"/>
      <c r="CQ75" s="1205"/>
      <c r="CR75" s="1205"/>
      <c r="CS75" s="1205"/>
      <c r="CT75" s="1205"/>
      <c r="CU75" s="1205"/>
      <c r="CV75" s="1205">
        <v>11.2</v>
      </c>
      <c r="CW75" s="1205"/>
      <c r="CX75" s="1205"/>
      <c r="CY75" s="1205"/>
      <c r="CZ75" s="1205"/>
      <c r="DA75" s="1205"/>
      <c r="DB75" s="1205"/>
      <c r="DC75" s="1205"/>
    </row>
    <row r="76" spans="2:107" ht="13">
      <c r="B76" s="1199"/>
      <c r="G76" s="1214"/>
      <c r="H76" s="1214"/>
      <c r="I76" s="1210"/>
      <c r="J76" s="1210"/>
      <c r="K76" s="1213"/>
      <c r="L76" s="1213"/>
      <c r="M76" s="1213"/>
      <c r="N76" s="1213"/>
      <c r="AM76" s="1212"/>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5"/>
      <c r="BQ76" s="1205"/>
      <c r="BR76" s="1205"/>
      <c r="BS76" s="1205"/>
      <c r="BT76" s="1205"/>
      <c r="BU76" s="1205"/>
      <c r="BV76" s="1205"/>
      <c r="BW76" s="1205"/>
      <c r="BX76" s="1205"/>
      <c r="BY76" s="1205"/>
      <c r="BZ76" s="1205"/>
      <c r="CA76" s="1205"/>
      <c r="CB76" s="1205"/>
      <c r="CC76" s="1205"/>
      <c r="CD76" s="1205"/>
      <c r="CE76" s="1205"/>
      <c r="CF76" s="1205"/>
      <c r="CG76" s="1205"/>
      <c r="CH76" s="1205"/>
      <c r="CI76" s="1205"/>
      <c r="CJ76" s="1205"/>
      <c r="CK76" s="1205"/>
      <c r="CL76" s="1205"/>
      <c r="CM76" s="1205"/>
      <c r="CN76" s="1205"/>
      <c r="CO76" s="1205"/>
      <c r="CP76" s="1205"/>
      <c r="CQ76" s="1205"/>
      <c r="CR76" s="1205"/>
      <c r="CS76" s="1205"/>
      <c r="CT76" s="1205"/>
      <c r="CU76" s="1205"/>
      <c r="CV76" s="1205"/>
      <c r="CW76" s="1205"/>
      <c r="CX76" s="1205"/>
      <c r="CY76" s="1205"/>
      <c r="CZ76" s="1205"/>
      <c r="DA76" s="1205"/>
      <c r="DB76" s="1205"/>
      <c r="DC76" s="1205"/>
    </row>
    <row r="77" spans="2:107" ht="13">
      <c r="B77" s="1199"/>
      <c r="G77" s="1210"/>
      <c r="H77" s="1210"/>
      <c r="I77" s="1210"/>
      <c r="J77" s="1210"/>
      <c r="K77" s="1211"/>
      <c r="L77" s="1211"/>
      <c r="M77" s="1211"/>
      <c r="N77" s="1211"/>
      <c r="AN77" s="1207" t="s">
        <v>573</v>
      </c>
      <c r="AO77" s="1207"/>
      <c r="AP77" s="1207"/>
      <c r="AQ77" s="1207"/>
      <c r="AR77" s="1207"/>
      <c r="AS77" s="1207"/>
      <c r="AT77" s="1207"/>
      <c r="AU77" s="1207"/>
      <c r="AV77" s="1207"/>
      <c r="AW77" s="1207"/>
      <c r="AX77" s="1207"/>
      <c r="AY77" s="1207"/>
      <c r="AZ77" s="1207"/>
      <c r="BA77" s="1207"/>
      <c r="BB77" s="1206" t="s">
        <v>572</v>
      </c>
      <c r="BC77" s="1206"/>
      <c r="BD77" s="1206"/>
      <c r="BE77" s="1206"/>
      <c r="BF77" s="1206"/>
      <c r="BG77" s="1206"/>
      <c r="BH77" s="1206"/>
      <c r="BI77" s="1206"/>
      <c r="BJ77" s="1206"/>
      <c r="BK77" s="1206"/>
      <c r="BL77" s="1206"/>
      <c r="BM77" s="1206"/>
      <c r="BN77" s="1206"/>
      <c r="BO77" s="1206"/>
      <c r="BP77" s="1205">
        <v>250.4</v>
      </c>
      <c r="BQ77" s="1205"/>
      <c r="BR77" s="1205"/>
      <c r="BS77" s="1205"/>
      <c r="BT77" s="1205"/>
      <c r="BU77" s="1205"/>
      <c r="BV77" s="1205"/>
      <c r="BW77" s="1205"/>
      <c r="BX77" s="1205">
        <v>246.3</v>
      </c>
      <c r="BY77" s="1205"/>
      <c r="BZ77" s="1205"/>
      <c r="CA77" s="1205"/>
      <c r="CB77" s="1205"/>
      <c r="CC77" s="1205"/>
      <c r="CD77" s="1205"/>
      <c r="CE77" s="1205"/>
      <c r="CF77" s="1205">
        <v>225.3</v>
      </c>
      <c r="CG77" s="1205"/>
      <c r="CH77" s="1205"/>
      <c r="CI77" s="1205"/>
      <c r="CJ77" s="1205"/>
      <c r="CK77" s="1205"/>
      <c r="CL77" s="1205"/>
      <c r="CM77" s="1205"/>
      <c r="CN77" s="1205">
        <v>230.4</v>
      </c>
      <c r="CO77" s="1205"/>
      <c r="CP77" s="1205"/>
      <c r="CQ77" s="1205"/>
      <c r="CR77" s="1205"/>
      <c r="CS77" s="1205"/>
      <c r="CT77" s="1205"/>
      <c r="CU77" s="1205"/>
      <c r="CV77" s="1205">
        <v>230.5</v>
      </c>
      <c r="CW77" s="1205"/>
      <c r="CX77" s="1205"/>
      <c r="CY77" s="1205"/>
      <c r="CZ77" s="1205"/>
      <c r="DA77" s="1205"/>
      <c r="DB77" s="1205"/>
      <c r="DC77" s="1205"/>
    </row>
    <row r="78" spans="2:107" ht="13">
      <c r="B78" s="1199"/>
      <c r="G78" s="1210"/>
      <c r="H78" s="1210"/>
      <c r="I78" s="1210"/>
      <c r="J78" s="1210"/>
      <c r="K78" s="1211"/>
      <c r="L78" s="1211"/>
      <c r="M78" s="1211"/>
      <c r="N78" s="1211"/>
      <c r="AN78" s="1207"/>
      <c r="AO78" s="1207"/>
      <c r="AP78" s="1207"/>
      <c r="AQ78" s="1207"/>
      <c r="AR78" s="1207"/>
      <c r="AS78" s="1207"/>
      <c r="AT78" s="1207"/>
      <c r="AU78" s="1207"/>
      <c r="AV78" s="1207"/>
      <c r="AW78" s="1207"/>
      <c r="AX78" s="1207"/>
      <c r="AY78" s="1207"/>
      <c r="AZ78" s="1207"/>
      <c r="BA78" s="1207"/>
      <c r="BB78" s="1206"/>
      <c r="BC78" s="1206"/>
      <c r="BD78" s="1206"/>
      <c r="BE78" s="1206"/>
      <c r="BF78" s="1206"/>
      <c r="BG78" s="1206"/>
      <c r="BH78" s="1206"/>
      <c r="BI78" s="1206"/>
      <c r="BJ78" s="1206"/>
      <c r="BK78" s="1206"/>
      <c r="BL78" s="1206"/>
      <c r="BM78" s="1206"/>
      <c r="BN78" s="1206"/>
      <c r="BO78" s="1206"/>
      <c r="BP78" s="1205"/>
      <c r="BQ78" s="1205"/>
      <c r="BR78" s="1205"/>
      <c r="BS78" s="1205"/>
      <c r="BT78" s="1205"/>
      <c r="BU78" s="1205"/>
      <c r="BV78" s="1205"/>
      <c r="BW78" s="1205"/>
      <c r="BX78" s="1205"/>
      <c r="BY78" s="1205"/>
      <c r="BZ78" s="1205"/>
      <c r="CA78" s="1205"/>
      <c r="CB78" s="1205"/>
      <c r="CC78" s="1205"/>
      <c r="CD78" s="1205"/>
      <c r="CE78" s="1205"/>
      <c r="CF78" s="1205"/>
      <c r="CG78" s="1205"/>
      <c r="CH78" s="1205"/>
      <c r="CI78" s="1205"/>
      <c r="CJ78" s="1205"/>
      <c r="CK78" s="1205"/>
      <c r="CL78" s="1205"/>
      <c r="CM78" s="1205"/>
      <c r="CN78" s="1205"/>
      <c r="CO78" s="1205"/>
      <c r="CP78" s="1205"/>
      <c r="CQ78" s="1205"/>
      <c r="CR78" s="1205"/>
      <c r="CS78" s="1205"/>
      <c r="CT78" s="1205"/>
      <c r="CU78" s="1205"/>
      <c r="CV78" s="1205"/>
      <c r="CW78" s="1205"/>
      <c r="CX78" s="1205"/>
      <c r="CY78" s="1205"/>
      <c r="CZ78" s="1205"/>
      <c r="DA78" s="1205"/>
      <c r="DB78" s="1205"/>
      <c r="DC78" s="1205"/>
    </row>
    <row r="79" spans="2:107" ht="13">
      <c r="B79" s="1199"/>
      <c r="G79" s="1210"/>
      <c r="H79" s="1210"/>
      <c r="I79" s="1209"/>
      <c r="J79" s="1209"/>
      <c r="K79" s="1208"/>
      <c r="L79" s="1208"/>
      <c r="M79" s="1208"/>
      <c r="N79" s="1208"/>
      <c r="AN79" s="1207"/>
      <c r="AO79" s="1207"/>
      <c r="AP79" s="1207"/>
      <c r="AQ79" s="1207"/>
      <c r="AR79" s="1207"/>
      <c r="AS79" s="1207"/>
      <c r="AT79" s="1207"/>
      <c r="AU79" s="1207"/>
      <c r="AV79" s="1207"/>
      <c r="AW79" s="1207"/>
      <c r="AX79" s="1207"/>
      <c r="AY79" s="1207"/>
      <c r="AZ79" s="1207"/>
      <c r="BA79" s="1207"/>
      <c r="BB79" s="1206" t="s">
        <v>571</v>
      </c>
      <c r="BC79" s="1206"/>
      <c r="BD79" s="1206"/>
      <c r="BE79" s="1206"/>
      <c r="BF79" s="1206"/>
      <c r="BG79" s="1206"/>
      <c r="BH79" s="1206"/>
      <c r="BI79" s="1206"/>
      <c r="BJ79" s="1206"/>
      <c r="BK79" s="1206"/>
      <c r="BL79" s="1206"/>
      <c r="BM79" s="1206"/>
      <c r="BN79" s="1206"/>
      <c r="BO79" s="1206"/>
      <c r="BP79" s="1205">
        <v>14.4</v>
      </c>
      <c r="BQ79" s="1205"/>
      <c r="BR79" s="1205"/>
      <c r="BS79" s="1205"/>
      <c r="BT79" s="1205"/>
      <c r="BU79" s="1205"/>
      <c r="BV79" s="1205"/>
      <c r="BW79" s="1205"/>
      <c r="BX79" s="1205">
        <v>13.8</v>
      </c>
      <c r="BY79" s="1205"/>
      <c r="BZ79" s="1205"/>
      <c r="CA79" s="1205"/>
      <c r="CB79" s="1205"/>
      <c r="CC79" s="1205"/>
      <c r="CD79" s="1205"/>
      <c r="CE79" s="1205"/>
      <c r="CF79" s="1205">
        <v>13.7</v>
      </c>
      <c r="CG79" s="1205"/>
      <c r="CH79" s="1205"/>
      <c r="CI79" s="1205"/>
      <c r="CJ79" s="1205"/>
      <c r="CK79" s="1205"/>
      <c r="CL79" s="1205"/>
      <c r="CM79" s="1205"/>
      <c r="CN79" s="1205">
        <v>14.5</v>
      </c>
      <c r="CO79" s="1205"/>
      <c r="CP79" s="1205"/>
      <c r="CQ79" s="1205"/>
      <c r="CR79" s="1205"/>
      <c r="CS79" s="1205"/>
      <c r="CT79" s="1205"/>
      <c r="CU79" s="1205"/>
      <c r="CV79" s="1205">
        <v>14.8</v>
      </c>
      <c r="CW79" s="1205"/>
      <c r="CX79" s="1205"/>
      <c r="CY79" s="1205"/>
      <c r="CZ79" s="1205"/>
      <c r="DA79" s="1205"/>
      <c r="DB79" s="1205"/>
      <c r="DC79" s="1205"/>
    </row>
    <row r="80" spans="2:107" ht="13">
      <c r="B80" s="1199"/>
      <c r="G80" s="1210"/>
      <c r="H80" s="1210"/>
      <c r="I80" s="1209"/>
      <c r="J80" s="1209"/>
      <c r="K80" s="1208"/>
      <c r="L80" s="1208"/>
      <c r="M80" s="1208"/>
      <c r="N80" s="1208"/>
      <c r="AN80" s="1207"/>
      <c r="AO80" s="1207"/>
      <c r="AP80" s="1207"/>
      <c r="AQ80" s="1207"/>
      <c r="AR80" s="1207"/>
      <c r="AS80" s="1207"/>
      <c r="AT80" s="1207"/>
      <c r="AU80" s="1207"/>
      <c r="AV80" s="1207"/>
      <c r="AW80" s="1207"/>
      <c r="AX80" s="1207"/>
      <c r="AY80" s="1207"/>
      <c r="AZ80" s="1207"/>
      <c r="BA80" s="1207"/>
      <c r="BB80" s="1206"/>
      <c r="BC80" s="1206"/>
      <c r="BD80" s="1206"/>
      <c r="BE80" s="1206"/>
      <c r="BF80" s="1206"/>
      <c r="BG80" s="1206"/>
      <c r="BH80" s="1206"/>
      <c r="BI80" s="1206"/>
      <c r="BJ80" s="1206"/>
      <c r="BK80" s="1206"/>
      <c r="BL80" s="1206"/>
      <c r="BM80" s="1206"/>
      <c r="BN80" s="1206"/>
      <c r="BO80" s="1206"/>
      <c r="BP80" s="1205"/>
      <c r="BQ80" s="1205"/>
      <c r="BR80" s="1205"/>
      <c r="BS80" s="1205"/>
      <c r="BT80" s="1205"/>
      <c r="BU80" s="1205"/>
      <c r="BV80" s="1205"/>
      <c r="BW80" s="1205"/>
      <c r="BX80" s="1205"/>
      <c r="BY80" s="1205"/>
      <c r="BZ80" s="1205"/>
      <c r="CA80" s="1205"/>
      <c r="CB80" s="1205"/>
      <c r="CC80" s="1205"/>
      <c r="CD80" s="1205"/>
      <c r="CE80" s="1205"/>
      <c r="CF80" s="1205"/>
      <c r="CG80" s="1205"/>
      <c r="CH80" s="1205"/>
      <c r="CI80" s="1205"/>
      <c r="CJ80" s="1205"/>
      <c r="CK80" s="1205"/>
      <c r="CL80" s="1205"/>
      <c r="CM80" s="1205"/>
      <c r="CN80" s="1205"/>
      <c r="CO80" s="1205"/>
      <c r="CP80" s="1205"/>
      <c r="CQ80" s="1205"/>
      <c r="CR80" s="1205"/>
      <c r="CS80" s="1205"/>
      <c r="CT80" s="1205"/>
      <c r="CU80" s="1205"/>
      <c r="CV80" s="1205"/>
      <c r="CW80" s="1205"/>
      <c r="CX80" s="1205"/>
      <c r="CY80" s="1205"/>
      <c r="CZ80" s="1205"/>
      <c r="DA80" s="1205"/>
      <c r="DB80" s="1205"/>
      <c r="DC80" s="1205"/>
    </row>
    <row r="81" spans="2:109" ht="13">
      <c r="B81" s="1199"/>
    </row>
    <row r="82" spans="2:109" ht="16.5">
      <c r="B82" s="1199"/>
      <c r="K82" s="1204"/>
      <c r="L82" s="1204"/>
      <c r="M82" s="1204"/>
      <c r="N82" s="1204"/>
      <c r="AQ82" s="1204"/>
      <c r="AR82" s="1204"/>
      <c r="AS82" s="1204"/>
      <c r="AT82" s="1204"/>
      <c r="BC82" s="1204"/>
      <c r="BD82" s="1204"/>
      <c r="BE82" s="1204"/>
      <c r="BF82" s="1204"/>
      <c r="BO82" s="1204"/>
      <c r="BP82" s="1204"/>
      <c r="BQ82" s="1204"/>
      <c r="BR82" s="1204"/>
      <c r="CA82" s="1204"/>
      <c r="CB82" s="1204"/>
      <c r="CC82" s="1204"/>
      <c r="CD82" s="1204"/>
      <c r="CM82" s="1204"/>
      <c r="CN82" s="1204"/>
      <c r="CO82" s="1204"/>
      <c r="CP82" s="1204"/>
      <c r="CY82" s="1204"/>
      <c r="CZ82" s="1204"/>
      <c r="DA82" s="1204"/>
      <c r="DB82" s="1204"/>
      <c r="DC82" s="1204"/>
    </row>
    <row r="83" spans="2:109" ht="13">
      <c r="B83" s="1203"/>
      <c r="C83" s="1202"/>
      <c r="D83" s="1202"/>
      <c r="E83" s="1202"/>
      <c r="F83" s="1202"/>
      <c r="G83" s="1202"/>
      <c r="H83" s="1202"/>
      <c r="I83" s="1202"/>
      <c r="J83" s="1202"/>
      <c r="K83" s="1202"/>
      <c r="L83" s="1202"/>
      <c r="M83" s="1202"/>
      <c r="N83" s="1202"/>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2"/>
      <c r="AM83" s="1202"/>
      <c r="AN83" s="1202"/>
      <c r="AO83" s="1202"/>
      <c r="AP83" s="1202"/>
      <c r="AQ83" s="1202"/>
      <c r="AR83" s="1202"/>
      <c r="AS83" s="1202"/>
      <c r="AT83" s="1202"/>
      <c r="AU83" s="1202"/>
      <c r="AV83" s="1202"/>
      <c r="AW83" s="1202"/>
      <c r="AX83" s="1202"/>
      <c r="AY83" s="1202"/>
      <c r="AZ83" s="1202"/>
      <c r="BA83" s="1202"/>
      <c r="BB83" s="1202"/>
      <c r="BC83" s="1202"/>
      <c r="BD83" s="1202"/>
      <c r="BE83" s="1202"/>
      <c r="BF83" s="1202"/>
      <c r="BG83" s="1202"/>
      <c r="BH83" s="1202"/>
      <c r="BI83" s="1202"/>
      <c r="BJ83" s="1202"/>
      <c r="BK83" s="1202"/>
      <c r="BL83" s="1202"/>
      <c r="BM83" s="1202"/>
      <c r="BN83" s="1202"/>
      <c r="BO83" s="1202"/>
      <c r="BP83" s="1202"/>
      <c r="BQ83" s="1202"/>
      <c r="BR83" s="1202"/>
      <c r="BS83" s="1202"/>
      <c r="BT83" s="1202"/>
      <c r="BU83" s="1202"/>
      <c r="BV83" s="1202"/>
      <c r="BW83" s="1202"/>
      <c r="BX83" s="1202"/>
      <c r="BY83" s="1202"/>
      <c r="BZ83" s="1202"/>
      <c r="CA83" s="1202"/>
      <c r="CB83" s="1202"/>
      <c r="CC83" s="1202"/>
      <c r="CD83" s="1202"/>
      <c r="CE83" s="1202"/>
      <c r="CF83" s="1202"/>
      <c r="CG83" s="1202"/>
      <c r="CH83" s="1202"/>
      <c r="CI83" s="1202"/>
      <c r="CJ83" s="1202"/>
      <c r="CK83" s="1202"/>
      <c r="CL83" s="1202"/>
      <c r="CM83" s="1202"/>
      <c r="CN83" s="1202"/>
      <c r="CO83" s="1202"/>
      <c r="CP83" s="1202"/>
      <c r="CQ83" s="1202"/>
      <c r="CR83" s="1202"/>
      <c r="CS83" s="1202"/>
      <c r="CT83" s="1202"/>
      <c r="CU83" s="1202"/>
      <c r="CV83" s="1202"/>
      <c r="CW83" s="1202"/>
      <c r="CX83" s="1202"/>
      <c r="CY83" s="1202"/>
      <c r="CZ83" s="1202"/>
      <c r="DA83" s="1202"/>
      <c r="DB83" s="1202"/>
      <c r="DC83" s="1202"/>
      <c r="DD83" s="1201"/>
    </row>
    <row r="84" spans="2:109" ht="13">
      <c r="DD84" s="1198"/>
      <c r="DE84" s="1198"/>
    </row>
    <row r="85" spans="2:109" ht="13">
      <c r="DD85" s="1198"/>
      <c r="DE85" s="1198"/>
    </row>
  </sheetData>
  <sheetProtection algorithmName="SHA-512" hashValue="R36eV0yRMuYfRBFyFURpPjq2Jj8w/fWT0pKXSoVYJL1xgVdR1ZV8alE1WiCD4oipCYzj+6qVxk3lgW+nwOWQiQ==" saltValue="WzQextN9M8cCZPLosi7GM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C6E4-8C58-4607-9397-4419BA07F960}">
  <sheetPr>
    <pageSetUpPr fitToPage="1"/>
  </sheetPr>
  <dimension ref="A1:DR125"/>
  <sheetViews>
    <sheetView showGridLines="0" zoomScale="82" zoomScaleNormal="82" zoomScaleSheetLayoutView="55" workbookViewId="0"/>
  </sheetViews>
  <sheetFormatPr defaultColWidth="0" defaultRowHeight="13.5" customHeight="1" zeroHeight="1"/>
  <cols>
    <col min="1" max="34" width="2.453125" style="259" customWidth="1"/>
    <col min="35" max="122" width="2.453125" style="258" customWidth="1"/>
    <col min="123" max="16384" width="2.453125" style="258" hidden="1"/>
  </cols>
  <sheetData>
    <row r="1" spans="1:34"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3">
      <c r="S2" s="258"/>
      <c r="AH2" s="258"/>
    </row>
    <row r="3" spans="1:34" ht="13">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ht="13"/>
    <row r="5" spans="1:34" ht="13"/>
    <row r="6" spans="1:34" ht="13"/>
    <row r="7" spans="1:34" ht="13"/>
    <row r="8" spans="1:34" ht="13"/>
    <row r="9" spans="1:34" ht="13">
      <c r="AH9" s="258"/>
    </row>
    <row r="10" spans="1:34" ht="13"/>
    <row r="11" spans="1:34" ht="13"/>
    <row r="12" spans="1:34" ht="13"/>
    <row r="13" spans="1:34" ht="13"/>
    <row r="14" spans="1:34" ht="13"/>
    <row r="15" spans="1:34" ht="13"/>
    <row r="16" spans="1:34" ht="13"/>
    <row r="17" spans="12:34" ht="13">
      <c r="AH17" s="258"/>
    </row>
    <row r="18" spans="12:34" ht="13"/>
    <row r="19" spans="12:34" ht="13"/>
    <row r="20" spans="12:34" ht="13">
      <c r="AH20" s="258"/>
    </row>
    <row r="21" spans="12:34" ht="13">
      <c r="AH21" s="258"/>
    </row>
    <row r="22" spans="12:34" ht="13"/>
    <row r="23" spans="12:34" ht="13"/>
    <row r="24" spans="12:34" ht="13">
      <c r="Q24" s="258"/>
    </row>
    <row r="25" spans="12:34" ht="13"/>
    <row r="26" spans="12:34" ht="13"/>
    <row r="27" spans="12:34" ht="13"/>
    <row r="28" spans="12:34" ht="13">
      <c r="T28" s="258"/>
      <c r="AH28" s="258"/>
    </row>
    <row r="29" spans="12:34" ht="13">
      <c r="U29" s="258"/>
    </row>
    <row r="30" spans="12:34" ht="13"/>
    <row r="31" spans="12:34" ht="13">
      <c r="Q31" s="258"/>
    </row>
    <row r="32" spans="12:34" ht="13">
      <c r="L32" s="258"/>
    </row>
    <row r="33" spans="2:34" ht="13">
      <c r="C33" s="258"/>
      <c r="E33" s="258"/>
      <c r="G33" s="258"/>
      <c r="I33" s="258"/>
      <c r="X33" s="258"/>
    </row>
    <row r="34" spans="2:34" ht="13">
      <c r="B34" s="258"/>
      <c r="O34" s="258"/>
      <c r="P34" s="258"/>
      <c r="R34" s="258"/>
      <c r="T34" s="258"/>
    </row>
    <row r="35" spans="2:34" ht="13">
      <c r="D35" s="258"/>
      <c r="U35" s="258"/>
      <c r="W35" s="258"/>
      <c r="AC35" s="258"/>
      <c r="AD35" s="258"/>
      <c r="AE35" s="258"/>
      <c r="AF35" s="258"/>
      <c r="AG35" s="258"/>
      <c r="AH35" s="258"/>
    </row>
    <row r="36" spans="2:34" ht="13">
      <c r="H36" s="258"/>
      <c r="J36" s="258"/>
      <c r="K36" s="258"/>
      <c r="M36" s="258"/>
      <c r="V36" s="258"/>
      <c r="Y36" s="258"/>
      <c r="Z36" s="258"/>
      <c r="AA36" s="258"/>
      <c r="AB36" s="258"/>
      <c r="AC36" s="258"/>
      <c r="AD36" s="258"/>
      <c r="AE36" s="258"/>
      <c r="AF36" s="258"/>
      <c r="AG36" s="258"/>
      <c r="AH36" s="258"/>
    </row>
    <row r="37" spans="2:34" ht="13">
      <c r="AH37" s="258"/>
    </row>
    <row r="38" spans="2:34" ht="13">
      <c r="AG38" s="258"/>
      <c r="AH38" s="258"/>
    </row>
    <row r="39" spans="2:34" ht="13"/>
    <row r="40" spans="2:34" ht="13">
      <c r="X40" s="258"/>
    </row>
    <row r="41" spans="2:34" ht="13">
      <c r="R41" s="258"/>
    </row>
    <row r="42" spans="2:34" ht="13">
      <c r="W42" s="258"/>
    </row>
    <row r="43" spans="2:34" ht="13">
      <c r="V43" s="258"/>
      <c r="Y43" s="258"/>
      <c r="Z43" s="258"/>
      <c r="AA43" s="258"/>
      <c r="AB43" s="258"/>
      <c r="AC43" s="258"/>
      <c r="AD43" s="258"/>
      <c r="AE43" s="258"/>
      <c r="AF43" s="258"/>
      <c r="AG43" s="258"/>
      <c r="AH43" s="258"/>
    </row>
    <row r="44" spans="2:34" ht="13">
      <c r="AH44" s="258"/>
    </row>
    <row r="45" spans="2:34" ht="13">
      <c r="X45" s="258"/>
    </row>
    <row r="46" spans="2:34" ht="13"/>
    <row r="47" spans="2:34" ht="13"/>
    <row r="48" spans="2:34" ht="13">
      <c r="U48" s="258"/>
      <c r="V48" s="258"/>
      <c r="W48" s="258"/>
      <c r="Y48" s="258"/>
      <c r="Z48" s="258"/>
      <c r="AA48" s="258"/>
      <c r="AB48" s="258"/>
      <c r="AC48" s="258"/>
      <c r="AD48" s="258"/>
      <c r="AE48" s="258"/>
      <c r="AF48" s="258"/>
      <c r="AG48" s="258"/>
      <c r="AH48" s="258"/>
    </row>
    <row r="49" spans="28:34" ht="13"/>
    <row r="50" spans="28:34" ht="13">
      <c r="AE50" s="258"/>
      <c r="AF50" s="258"/>
      <c r="AG50" s="258"/>
      <c r="AH50" s="258"/>
    </row>
    <row r="51" spans="28:34" ht="13">
      <c r="AC51" s="258"/>
      <c r="AD51" s="258"/>
      <c r="AE51" s="258"/>
      <c r="AF51" s="258"/>
      <c r="AG51" s="258"/>
      <c r="AH51" s="258"/>
    </row>
    <row r="52" spans="28:34" ht="13"/>
    <row r="53" spans="28:34" ht="13">
      <c r="AF53" s="258"/>
      <c r="AG53" s="258"/>
      <c r="AH53" s="258"/>
    </row>
    <row r="54" spans="28:34" ht="13">
      <c r="AH54" s="258"/>
    </row>
    <row r="55" spans="28:34" ht="13"/>
    <row r="56" spans="28:34" ht="13">
      <c r="AB56" s="258"/>
      <c r="AC56" s="258"/>
      <c r="AD56" s="258"/>
      <c r="AE56" s="258"/>
      <c r="AF56" s="258"/>
      <c r="AG56" s="258"/>
      <c r="AH56" s="258"/>
    </row>
    <row r="57" spans="28:34" ht="13">
      <c r="AH57" s="258"/>
    </row>
    <row r="58" spans="28:34" ht="13">
      <c r="AH58" s="258"/>
    </row>
    <row r="59" spans="28:34" ht="13"/>
    <row r="60" spans="28:34" ht="13"/>
    <row r="61" spans="28:34" ht="13"/>
    <row r="62" spans="28:34" ht="13"/>
    <row r="63" spans="28:34" ht="13">
      <c r="AH63" s="258"/>
    </row>
    <row r="64" spans="28:34" ht="13">
      <c r="AG64" s="258"/>
      <c r="AH64" s="258"/>
    </row>
    <row r="65" spans="28:34" ht="13"/>
    <row r="66" spans="28:34" ht="13"/>
    <row r="67" spans="28:34" ht="13"/>
    <row r="68" spans="28:34" ht="13">
      <c r="AB68" s="258"/>
      <c r="AC68" s="258"/>
      <c r="AD68" s="258"/>
      <c r="AE68" s="258"/>
      <c r="AF68" s="258"/>
      <c r="AG68" s="258"/>
      <c r="AH68" s="258"/>
    </row>
    <row r="69" spans="28:34" ht="13">
      <c r="AF69" s="258"/>
      <c r="AG69" s="258"/>
      <c r="AH69" s="258"/>
    </row>
    <row r="70" spans="28:34" ht="13"/>
    <row r="71" spans="28:34" ht="13"/>
    <row r="72" spans="28:34" ht="13"/>
    <row r="73" spans="28:34" ht="13"/>
    <row r="74" spans="28:34" ht="13"/>
    <row r="75" spans="28:34" ht="13">
      <c r="AH75" s="258"/>
    </row>
    <row r="76" spans="28:34" ht="13">
      <c r="AF76" s="258"/>
      <c r="AG76" s="258"/>
      <c r="AH76" s="258"/>
    </row>
    <row r="77" spans="28:34" ht="13">
      <c r="AG77" s="258"/>
      <c r="AH77" s="258"/>
    </row>
    <row r="78" spans="28:34" ht="13"/>
    <row r="79" spans="28:34" ht="13"/>
    <row r="80" spans="28:34" ht="13"/>
    <row r="81" spans="25:34" ht="13"/>
    <row r="82" spans="25:34" ht="13">
      <c r="Y82" s="258"/>
    </row>
    <row r="83" spans="25:34" ht="13">
      <c r="Y83" s="258"/>
      <c r="Z83" s="258"/>
      <c r="AA83" s="258"/>
      <c r="AB83" s="258"/>
      <c r="AC83" s="258"/>
      <c r="AD83" s="258"/>
      <c r="AE83" s="258"/>
      <c r="AF83" s="258"/>
      <c r="AG83" s="258"/>
      <c r="AH83" s="258"/>
    </row>
    <row r="84" spans="25:34" ht="13"/>
    <row r="85" spans="25:34" ht="13"/>
    <row r="86" spans="25:34" ht="13"/>
    <row r="87" spans="25:34" ht="13"/>
    <row r="88" spans="25:34" ht="13">
      <c r="AH88" s="258"/>
    </row>
    <row r="89" spans="25:34" ht="13"/>
    <row r="90" spans="25:34" ht="13"/>
    <row r="91" spans="25:34" ht="13"/>
    <row r="92" spans="25:34" ht="13.5" customHeight="1"/>
    <row r="93" spans="25:34" ht="13.5" customHeight="1"/>
    <row r="94" spans="25:34" ht="13.5" customHeight="1">
      <c r="AF94" s="258"/>
      <c r="AG94" s="258"/>
      <c r="AH94" s="258"/>
    </row>
    <row r="95" spans="25:34" ht="13.5" customHeight="1">
      <c r="AH95" s="258"/>
    </row>
    <row r="96" spans="25:34" ht="13.5" customHeight="1"/>
    <row r="97" spans="33:34" ht="13.5" customHeight="1"/>
    <row r="98" spans="33:34" ht="13.5" customHeight="1"/>
    <row r="99" spans="33:34" ht="13.5" customHeight="1"/>
    <row r="100" spans="33:34" ht="13.5" customHeight="1"/>
    <row r="101" spans="33:34" ht="13.5" customHeight="1">
      <c r="AH101" s="258"/>
    </row>
    <row r="102" spans="33:34" ht="13.5" customHeight="1"/>
    <row r="103" spans="33:34" ht="13.5" customHeight="1"/>
    <row r="104" spans="33:34" ht="13.5" customHeight="1">
      <c r="AG104" s="258"/>
      <c r="AH104" s="2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8"/>
    </row>
    <row r="117" spans="34:122" ht="13.5" customHeight="1"/>
    <row r="118" spans="34:122" ht="13.5" customHeight="1"/>
    <row r="119" spans="34:122" ht="13.5" customHeight="1"/>
    <row r="120" spans="34:122" ht="13.5" customHeight="1">
      <c r="AH120" s="258"/>
    </row>
    <row r="121" spans="34:122" ht="13.5" customHeight="1">
      <c r="AH121" s="258"/>
    </row>
    <row r="122" spans="34:122" ht="13.5" customHeight="1"/>
    <row r="123" spans="34:122" ht="13.5" customHeight="1"/>
    <row r="124" spans="34:122" ht="13.5" customHeight="1"/>
    <row r="125" spans="34:122" ht="13.5" customHeight="1">
      <c r="DR125" s="258" t="s">
        <v>0</v>
      </c>
    </row>
  </sheetData>
  <sheetProtection algorithmName="SHA-512" hashValue="EFh1rGw0BJYrfP/m84KdvSlgNqZ5kkDXWKS3fLYoF+1bGT5pFLBfRpHknP/GogPtZMwWAqBNULSTVhY/hYTBkA==" saltValue="UV7ivlj6WhaBN9b+f/swn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31AA3-5079-4373-A090-0D48DFD996B2}">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453125" style="259" customWidth="1"/>
    <col min="35" max="122" width="2.453125" style="258" customWidth="1"/>
    <col min="123" max="16384" width="2.453125" style="258" hidden="1"/>
  </cols>
  <sheetData>
    <row r="1" spans="1:34"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3">
      <c r="S2" s="258"/>
      <c r="AH2" s="258"/>
    </row>
    <row r="3" spans="1:34" ht="13">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ht="13"/>
    <row r="5" spans="1:34" ht="13"/>
    <row r="6" spans="1:34" ht="13"/>
    <row r="7" spans="1:34" ht="13"/>
    <row r="8" spans="1:34" ht="13"/>
    <row r="9" spans="1:34" ht="13">
      <c r="AH9" s="258"/>
    </row>
    <row r="10" spans="1:34" ht="13"/>
    <row r="11" spans="1:34" ht="13"/>
    <row r="12" spans="1:34" ht="13"/>
    <row r="13" spans="1:34" ht="13"/>
    <row r="14" spans="1:34" ht="13"/>
    <row r="15" spans="1:34" ht="13"/>
    <row r="16" spans="1:34" ht="13"/>
    <row r="17" spans="12:34" ht="13">
      <c r="AH17" s="258"/>
    </row>
    <row r="18" spans="12:34" ht="13"/>
    <row r="19" spans="12:34" ht="13"/>
    <row r="20" spans="12:34" ht="13">
      <c r="AH20" s="258"/>
    </row>
    <row r="21" spans="12:34" ht="13">
      <c r="AH21" s="258"/>
    </row>
    <row r="22" spans="12:34" ht="13"/>
    <row r="23" spans="12:34" ht="13"/>
    <row r="24" spans="12:34" ht="13">
      <c r="Q24" s="258"/>
    </row>
    <row r="25" spans="12:34" ht="13"/>
    <row r="26" spans="12:34" ht="13"/>
    <row r="27" spans="12:34" ht="13"/>
    <row r="28" spans="12:34" ht="13">
      <c r="T28" s="258"/>
      <c r="AH28" s="258"/>
    </row>
    <row r="29" spans="12:34" ht="13">
      <c r="U29" s="258"/>
    </row>
    <row r="30" spans="12:34" ht="13"/>
    <row r="31" spans="12:34" ht="13">
      <c r="Q31" s="258"/>
      <c r="X31" s="258"/>
    </row>
    <row r="32" spans="12:34" ht="13">
      <c r="L32" s="258"/>
    </row>
    <row r="33" spans="2:34" ht="13">
      <c r="C33" s="258"/>
      <c r="E33" s="258"/>
      <c r="G33" s="258"/>
      <c r="I33" s="258"/>
    </row>
    <row r="34" spans="2:34" ht="13">
      <c r="B34" s="258"/>
      <c r="O34" s="258"/>
      <c r="P34" s="258"/>
      <c r="R34" s="258"/>
      <c r="T34" s="258"/>
    </row>
    <row r="35" spans="2:34" ht="13">
      <c r="D35" s="258"/>
      <c r="U35" s="258"/>
      <c r="W35" s="258"/>
      <c r="AC35" s="258"/>
      <c r="AD35" s="258"/>
      <c r="AE35" s="258"/>
      <c r="AF35" s="258"/>
      <c r="AG35" s="258"/>
      <c r="AH35" s="258"/>
    </row>
    <row r="36" spans="2:34" ht="13">
      <c r="H36" s="258"/>
      <c r="J36" s="258"/>
      <c r="K36" s="258"/>
      <c r="M36" s="258"/>
      <c r="V36" s="258"/>
      <c r="Y36" s="258"/>
      <c r="Z36" s="258"/>
      <c r="AA36" s="258"/>
      <c r="AB36" s="258"/>
      <c r="AC36" s="258"/>
      <c r="AD36" s="258"/>
      <c r="AE36" s="258"/>
      <c r="AF36" s="258"/>
      <c r="AG36" s="258"/>
      <c r="AH36" s="258"/>
    </row>
    <row r="37" spans="2:34" ht="13">
      <c r="AH37" s="258"/>
    </row>
    <row r="38" spans="2:34" ht="13">
      <c r="X38" s="258"/>
      <c r="AG38" s="258"/>
      <c r="AH38" s="258"/>
    </row>
    <row r="39" spans="2:34" ht="13"/>
    <row r="40" spans="2:34" ht="13"/>
    <row r="41" spans="2:34" ht="13">
      <c r="R41" s="258"/>
    </row>
    <row r="42" spans="2:34" ht="13">
      <c r="W42" s="258"/>
    </row>
    <row r="43" spans="2:34" ht="13">
      <c r="V43" s="258"/>
      <c r="X43" s="258"/>
      <c r="Y43" s="258"/>
      <c r="Z43" s="258"/>
      <c r="AA43" s="258"/>
      <c r="AB43" s="258"/>
      <c r="AC43" s="258"/>
      <c r="AD43" s="258"/>
      <c r="AE43" s="258"/>
      <c r="AF43" s="258"/>
      <c r="AG43" s="258"/>
      <c r="AH43" s="258"/>
    </row>
    <row r="44" spans="2:34" ht="13">
      <c r="AH44" s="258"/>
    </row>
    <row r="45" spans="2:34" ht="13"/>
    <row r="46" spans="2:34" ht="13"/>
    <row r="47" spans="2:34" ht="13"/>
    <row r="48" spans="2:34" ht="13">
      <c r="U48" s="258"/>
      <c r="V48" s="258"/>
      <c r="W48" s="258"/>
      <c r="Y48" s="258"/>
      <c r="Z48" s="258"/>
      <c r="AA48" s="258"/>
      <c r="AB48" s="258"/>
      <c r="AC48" s="258"/>
      <c r="AD48" s="258"/>
      <c r="AE48" s="258"/>
      <c r="AF48" s="258"/>
      <c r="AG48" s="258"/>
      <c r="AH48" s="258"/>
    </row>
    <row r="49" spans="28:34" ht="13"/>
    <row r="50" spans="28:34" ht="13">
      <c r="AE50" s="258"/>
      <c r="AF50" s="258"/>
      <c r="AG50" s="258"/>
      <c r="AH50" s="258"/>
    </row>
    <row r="51" spans="28:34" ht="13">
      <c r="AC51" s="258"/>
      <c r="AD51" s="258"/>
      <c r="AE51" s="258"/>
      <c r="AF51" s="258"/>
      <c r="AG51" s="258"/>
      <c r="AH51" s="258"/>
    </row>
    <row r="52" spans="28:34" ht="13"/>
    <row r="53" spans="28:34" ht="13">
      <c r="AF53" s="258"/>
      <c r="AG53" s="258"/>
      <c r="AH53" s="258"/>
    </row>
    <row r="54" spans="28:34" ht="13">
      <c r="AH54" s="258"/>
    </row>
    <row r="55" spans="28:34" ht="13"/>
    <row r="56" spans="28:34" ht="13">
      <c r="AB56" s="258"/>
      <c r="AC56" s="258"/>
      <c r="AD56" s="258"/>
      <c r="AE56" s="258"/>
      <c r="AF56" s="258"/>
      <c r="AG56" s="258"/>
      <c r="AH56" s="258"/>
    </row>
    <row r="57" spans="28:34" ht="13">
      <c r="AH57" s="258"/>
    </row>
    <row r="58" spans="28:34" ht="13">
      <c r="AH58" s="258"/>
    </row>
    <row r="59" spans="28:34" ht="13"/>
    <row r="60" spans="28:34" ht="13"/>
    <row r="61" spans="28:34" ht="13"/>
    <row r="62" spans="28:34" ht="13"/>
    <row r="63" spans="28:34" ht="13">
      <c r="AH63" s="258"/>
    </row>
    <row r="64" spans="28:34" ht="13">
      <c r="AG64" s="258"/>
      <c r="AH64" s="258"/>
    </row>
    <row r="65" spans="28:34" ht="13"/>
    <row r="66" spans="28:34" ht="13"/>
    <row r="67" spans="28:34" ht="13"/>
    <row r="68" spans="28:34" ht="13">
      <c r="AB68" s="258"/>
      <c r="AC68" s="258"/>
      <c r="AD68" s="258"/>
      <c r="AE68" s="258"/>
      <c r="AF68" s="258"/>
      <c r="AG68" s="258"/>
      <c r="AH68" s="258"/>
    </row>
    <row r="69" spans="28:34" ht="13">
      <c r="AF69" s="258"/>
      <c r="AG69" s="258"/>
      <c r="AH69" s="258"/>
    </row>
    <row r="70" spans="28:34" ht="13"/>
    <row r="71" spans="28:34" ht="13"/>
    <row r="72" spans="28:34" ht="13"/>
    <row r="73" spans="28:34" ht="13"/>
    <row r="74" spans="28:34" ht="13"/>
    <row r="75" spans="28:34" ht="13">
      <c r="AH75" s="258"/>
    </row>
    <row r="76" spans="28:34" ht="13">
      <c r="AF76" s="258"/>
      <c r="AG76" s="258"/>
      <c r="AH76" s="258"/>
    </row>
    <row r="77" spans="28:34" ht="13">
      <c r="AG77" s="258"/>
      <c r="AH77" s="258"/>
    </row>
    <row r="78" spans="28:34" ht="13"/>
    <row r="79" spans="28:34" ht="13"/>
    <row r="80" spans="28:34" ht="13"/>
    <row r="81" spans="25:34" ht="13"/>
    <row r="82" spans="25:34" ht="13">
      <c r="Y82" s="258"/>
    </row>
    <row r="83" spans="25:34" ht="13">
      <c r="Y83" s="258"/>
      <c r="Z83" s="258"/>
      <c r="AA83" s="258"/>
      <c r="AB83" s="258"/>
      <c r="AC83" s="258"/>
      <c r="AD83" s="258"/>
      <c r="AE83" s="258"/>
      <c r="AF83" s="258"/>
      <c r="AG83" s="258"/>
      <c r="AH83" s="258"/>
    </row>
    <row r="84" spans="25:34" ht="13"/>
    <row r="85" spans="25:34" ht="13"/>
    <row r="86" spans="25:34" ht="13"/>
    <row r="87" spans="25:34" ht="13"/>
    <row r="88" spans="25:34" ht="13">
      <c r="AH88" s="258"/>
    </row>
    <row r="89" spans="25:34" ht="13"/>
    <row r="90" spans="25:34" ht="13"/>
    <row r="91" spans="25:34" ht="13"/>
    <row r="92" spans="25:34" ht="13.5" customHeight="1"/>
    <row r="93" spans="25:34" ht="13.5" customHeight="1"/>
    <row r="94" spans="25:34" ht="13.5" customHeight="1">
      <c r="AF94" s="258"/>
      <c r="AG94" s="258"/>
      <c r="AH94" s="258"/>
    </row>
    <row r="95" spans="25:34" ht="13.5" customHeight="1">
      <c r="AH95" s="258"/>
    </row>
    <row r="96" spans="25:34" ht="13.5" customHeight="1"/>
    <row r="97" spans="33:34" ht="13.5" customHeight="1"/>
    <row r="98" spans="33:34" ht="13.5" customHeight="1"/>
    <row r="99" spans="33:34" ht="13.5" customHeight="1"/>
    <row r="100" spans="33:34" ht="13.5" customHeight="1"/>
    <row r="101" spans="33:34" ht="13.5" customHeight="1">
      <c r="AH101" s="258"/>
    </row>
    <row r="102" spans="33:34" ht="13.5" customHeight="1"/>
    <row r="103" spans="33:34" ht="13.5" customHeight="1"/>
    <row r="104" spans="33:34" ht="13.5" customHeight="1">
      <c r="AG104" s="258"/>
      <c r="AH104" s="2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8"/>
    </row>
    <row r="117" spans="34:122" ht="13.5" customHeight="1"/>
    <row r="118" spans="34:122" ht="13.5" customHeight="1"/>
    <row r="119" spans="34:122" ht="13.5" customHeight="1"/>
    <row r="120" spans="34:122" ht="13.5" customHeight="1">
      <c r="AH120" s="258"/>
    </row>
    <row r="121" spans="34:122" ht="13.5" customHeight="1">
      <c r="AH121" s="258"/>
    </row>
    <row r="122" spans="34:122" ht="13.5" customHeight="1"/>
    <row r="123" spans="34:122" ht="13.5" customHeight="1"/>
    <row r="124" spans="34:122" ht="13.5" customHeight="1">
      <c r="AH124" s="258"/>
    </row>
    <row r="125" spans="34:122" ht="13.5" customHeight="1">
      <c r="DR125" s="258" t="s">
        <v>0</v>
      </c>
    </row>
  </sheetData>
  <sheetProtection algorithmName="SHA-512" hashValue="DVJM2PxL7q2RChukRnfhkpFbYT74UBMDFAtg6NtrZWG6dqZcHCZ6gF+sn6Y5UnF7YzPDvyNUuixASvVt8+06ew==" saltValue="0cnNCMramdpmLjsLFYl3K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25" customWidth="1"/>
    <col min="2" max="8" width="13.36328125" style="125" customWidth="1"/>
    <col min="9" max="16384" width="11.08984375" style="125"/>
  </cols>
  <sheetData>
    <row r="1" spans="1:8">
      <c r="A1" s="119"/>
      <c r="B1" s="120"/>
      <c r="C1" s="121"/>
      <c r="D1" s="122"/>
      <c r="E1" s="123"/>
      <c r="F1" s="123"/>
      <c r="G1" s="123"/>
      <c r="H1" s="124"/>
    </row>
    <row r="2" spans="1:8">
      <c r="A2" s="126"/>
      <c r="B2" s="127"/>
      <c r="C2" s="128"/>
      <c r="D2" s="129" t="s">
        <v>50</v>
      </c>
      <c r="E2" s="130"/>
      <c r="F2" s="131" t="s">
        <v>51</v>
      </c>
      <c r="G2" s="132"/>
      <c r="H2" s="133"/>
    </row>
    <row r="3" spans="1:8">
      <c r="A3" s="129" t="s">
        <v>491</v>
      </c>
      <c r="B3" s="134"/>
      <c r="C3" s="135"/>
      <c r="D3" s="136">
        <v>78657</v>
      </c>
      <c r="E3" s="137"/>
      <c r="F3" s="138">
        <v>91743</v>
      </c>
      <c r="G3" s="139"/>
      <c r="H3" s="140"/>
    </row>
    <row r="4" spans="1:8">
      <c r="A4" s="141"/>
      <c r="B4" s="142"/>
      <c r="C4" s="143"/>
      <c r="D4" s="144">
        <v>17544</v>
      </c>
      <c r="E4" s="145"/>
      <c r="F4" s="146">
        <v>21872</v>
      </c>
      <c r="G4" s="147"/>
      <c r="H4" s="148"/>
    </row>
    <row r="5" spans="1:8">
      <c r="A5" s="129" t="s">
        <v>493</v>
      </c>
      <c r="B5" s="134"/>
      <c r="C5" s="135"/>
      <c r="D5" s="136">
        <v>85550</v>
      </c>
      <c r="E5" s="137"/>
      <c r="F5" s="138">
        <v>95429</v>
      </c>
      <c r="G5" s="139"/>
      <c r="H5" s="140"/>
    </row>
    <row r="6" spans="1:8">
      <c r="A6" s="141"/>
      <c r="B6" s="142"/>
      <c r="C6" s="143"/>
      <c r="D6" s="144">
        <v>16855</v>
      </c>
      <c r="E6" s="145"/>
      <c r="F6" s="146">
        <v>19371</v>
      </c>
      <c r="G6" s="147"/>
      <c r="H6" s="148"/>
    </row>
    <row r="7" spans="1:8">
      <c r="A7" s="129" t="s">
        <v>494</v>
      </c>
      <c r="B7" s="134"/>
      <c r="C7" s="135"/>
      <c r="D7" s="136">
        <v>90718</v>
      </c>
      <c r="E7" s="137"/>
      <c r="F7" s="138">
        <v>93540</v>
      </c>
      <c r="G7" s="139"/>
      <c r="H7" s="140"/>
    </row>
    <row r="8" spans="1:8">
      <c r="A8" s="141"/>
      <c r="B8" s="142"/>
      <c r="C8" s="143"/>
      <c r="D8" s="144">
        <v>18301</v>
      </c>
      <c r="E8" s="145"/>
      <c r="F8" s="146">
        <v>20617</v>
      </c>
      <c r="G8" s="147"/>
      <c r="H8" s="148"/>
    </row>
    <row r="9" spans="1:8">
      <c r="A9" s="129" t="s">
        <v>495</v>
      </c>
      <c r="B9" s="134"/>
      <c r="C9" s="135"/>
      <c r="D9" s="136">
        <v>82861</v>
      </c>
      <c r="E9" s="137"/>
      <c r="F9" s="138">
        <v>88232</v>
      </c>
      <c r="G9" s="139"/>
      <c r="H9" s="140"/>
    </row>
    <row r="10" spans="1:8">
      <c r="A10" s="141"/>
      <c r="B10" s="142"/>
      <c r="C10" s="143"/>
      <c r="D10" s="144">
        <v>16271</v>
      </c>
      <c r="E10" s="145"/>
      <c r="F10" s="146">
        <v>18955</v>
      </c>
      <c r="G10" s="147"/>
      <c r="H10" s="148"/>
    </row>
    <row r="11" spans="1:8">
      <c r="A11" s="129" t="s">
        <v>496</v>
      </c>
      <c r="B11" s="134"/>
      <c r="C11" s="135"/>
      <c r="D11" s="136">
        <v>92495</v>
      </c>
      <c r="E11" s="137"/>
      <c r="F11" s="138">
        <v>88906</v>
      </c>
      <c r="G11" s="139"/>
      <c r="H11" s="140"/>
    </row>
    <row r="12" spans="1:8">
      <c r="A12" s="141"/>
      <c r="B12" s="142"/>
      <c r="C12" s="149"/>
      <c r="D12" s="144">
        <v>18781</v>
      </c>
      <c r="E12" s="145"/>
      <c r="F12" s="146">
        <v>19827</v>
      </c>
      <c r="G12" s="147"/>
      <c r="H12" s="148"/>
    </row>
    <row r="13" spans="1:8">
      <c r="A13" s="129"/>
      <c r="B13" s="134"/>
      <c r="C13" s="150"/>
      <c r="D13" s="151">
        <v>86056</v>
      </c>
      <c r="E13" s="152"/>
      <c r="F13" s="153">
        <v>91570</v>
      </c>
      <c r="G13" s="154"/>
      <c r="H13" s="140"/>
    </row>
    <row r="14" spans="1:8">
      <c r="A14" s="141"/>
      <c r="B14" s="142"/>
      <c r="C14" s="143"/>
      <c r="D14" s="144">
        <v>17550</v>
      </c>
      <c r="E14" s="145"/>
      <c r="F14" s="146">
        <v>20128</v>
      </c>
      <c r="G14" s="147"/>
      <c r="H14" s="148"/>
    </row>
    <row r="17" spans="1:11">
      <c r="A17" s="125" t="s">
        <v>52</v>
      </c>
    </row>
    <row r="18" spans="1:11">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c r="A19" s="155" t="s">
        <v>53</v>
      </c>
      <c r="B19" s="155">
        <f>ROUND(VALUE(SUBSTITUTE(実質収支比率等に係る経年分析!F$48,"▲","-")),2)</f>
        <v>0.54</v>
      </c>
      <c r="C19" s="155">
        <f>ROUND(VALUE(SUBSTITUTE(実質収支比率等に係る経年分析!G$48,"▲","-")),2)</f>
        <v>0.7</v>
      </c>
      <c r="D19" s="155">
        <f>ROUND(VALUE(SUBSTITUTE(実質収支比率等に係る経年分析!H$48,"▲","-")),2)</f>
        <v>0.69</v>
      </c>
      <c r="E19" s="155">
        <f>ROUND(VALUE(SUBSTITUTE(実質収支比率等に係る経年分析!I$48,"▲","-")),2)</f>
        <v>1.62</v>
      </c>
      <c r="F19" s="155">
        <f>ROUND(VALUE(SUBSTITUTE(実質収支比率等に係る経年分析!J$48,"▲","-")),2)</f>
        <v>1.44</v>
      </c>
    </row>
    <row r="20" spans="1:11">
      <c r="A20" s="155" t="s">
        <v>54</v>
      </c>
      <c r="B20" s="155">
        <f>ROUND(VALUE(SUBSTITUTE(実質収支比率等に係る経年分析!F$47,"▲","-")),2)</f>
        <v>5.86</v>
      </c>
      <c r="C20" s="155">
        <f>ROUND(VALUE(SUBSTITUTE(実質収支比率等に係る経年分析!G$47,"▲","-")),2)</f>
        <v>6.34</v>
      </c>
      <c r="D20" s="155">
        <f>ROUND(VALUE(SUBSTITUTE(実質収支比率等に係る経年分析!H$47,"▲","-")),2)</f>
        <v>6.99</v>
      </c>
      <c r="E20" s="155">
        <f>ROUND(VALUE(SUBSTITUTE(実質収支比率等に係る経年分析!I$47,"▲","-")),2)</f>
        <v>8.35</v>
      </c>
      <c r="F20" s="155">
        <f>ROUND(VALUE(SUBSTITUTE(実質収支比率等に係る経年分析!J$47,"▲","-")),2)</f>
        <v>7.53</v>
      </c>
    </row>
    <row r="21" spans="1:11">
      <c r="A21" s="155" t="s">
        <v>55</v>
      </c>
      <c r="B21" s="155">
        <f>IF(ISNUMBER(VALUE(SUBSTITUTE(実質収支比率等に係る経年分析!F$49,"▲","-"))),ROUND(VALUE(SUBSTITUTE(実質収支比率等に係る経年分析!F$49,"▲","-")),2),NA())</f>
        <v>0.84</v>
      </c>
      <c r="C21" s="155">
        <f>IF(ISNUMBER(VALUE(SUBSTITUTE(実質収支比率等に係る経年分析!G$49,"▲","-"))),ROUND(VALUE(SUBSTITUTE(実質収支比率等に係る経年分析!G$49,"▲","-")),2),NA())</f>
        <v>0.76</v>
      </c>
      <c r="D21" s="155">
        <f>IF(ISNUMBER(VALUE(SUBSTITUTE(実質収支比率等に係る経年分析!H$49,"▲","-"))),ROUND(VALUE(SUBSTITUTE(実質収支比率等に係る経年分析!H$49,"▲","-")),2),NA())</f>
        <v>0.92</v>
      </c>
      <c r="E21" s="155">
        <f>IF(ISNUMBER(VALUE(SUBSTITUTE(実質収支比率等に係る経年分析!I$49,"▲","-"))),ROUND(VALUE(SUBSTITUTE(実質収支比率等に係る経年分析!I$49,"▲","-")),2),NA())</f>
        <v>2.11</v>
      </c>
      <c r="F21" s="155">
        <f>IF(ISNUMBER(VALUE(SUBSTITUTE(実質収支比率等に係る経年分析!J$49,"▲","-"))),ROUND(VALUE(SUBSTITUTE(実質収支比率等に係る経年分析!J$49,"▲","-")),2),NA())</f>
        <v>-0.98</v>
      </c>
    </row>
    <row r="24" spans="1:11">
      <c r="A24" s="125" t="s">
        <v>56</v>
      </c>
    </row>
    <row r="25" spans="1:11">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c r="A26" s="156"/>
      <c r="B26" s="156" t="s">
        <v>57</v>
      </c>
      <c r="C26" s="156" t="s">
        <v>58</v>
      </c>
      <c r="D26" s="156" t="s">
        <v>57</v>
      </c>
      <c r="E26" s="156" t="s">
        <v>58</v>
      </c>
      <c r="F26" s="156" t="s">
        <v>57</v>
      </c>
      <c r="G26" s="156" t="s">
        <v>58</v>
      </c>
      <c r="H26" s="156" t="s">
        <v>57</v>
      </c>
      <c r="I26" s="156" t="s">
        <v>58</v>
      </c>
      <c r="J26" s="156" t="s">
        <v>57</v>
      </c>
      <c r="K26" s="156" t="s">
        <v>58</v>
      </c>
    </row>
    <row r="27" spans="1:11">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c r="A29" s="156" t="str">
        <f>IF(連結実質赤字比率に係る赤字・黒字の構成分析!C$41="",NA(),連結実質赤字比率に係る赤字・黒字の構成分析!C$41)</f>
        <v>自動車集中管理（重複会計）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c r="A30" s="156" t="str">
        <f>IF(連結実質赤字比率に係る赤字・黒字の構成分析!C$40="",NA(),連結実質赤字比率に係る赤字・黒字の構成分析!C$40)</f>
        <v>県有林経営事業</v>
      </c>
      <c r="B30" s="156">
        <f>IF(ROUND(VALUE(SUBSTITUTE(連結実質赤字比率に係る赤字・黒字の構成分析!F$40,"▲", "-")), 2) &lt; 0, ABS(ROUND(VALUE(SUBSTITUTE(連結実質赤字比率に係る赤字・黒字の構成分析!F$40,"▲", "-")), 2)), NA())</f>
        <v>0.63</v>
      </c>
      <c r="C30" s="156" t="e">
        <f>IF(ROUND(VALUE(SUBSTITUTE(連結実質赤字比率に係る赤字・黒字の構成分析!F$40,"▲", "-")), 2) &gt;= 0, ABS(ROUND(VALUE(SUBSTITUTE(連結実質赤字比率に係る赤字・黒字の構成分析!F$40,"▲", "-")), 2)), NA())</f>
        <v>#N/A</v>
      </c>
      <c r="D30" s="156">
        <f>IF(ROUND(VALUE(SUBSTITUTE(連結実質赤字比率に係る赤字・黒字の構成分析!G$40,"▲", "-")), 2) &lt; 0, ABS(ROUND(VALUE(SUBSTITUTE(連結実質赤字比率に係る赤字・黒字の構成分析!G$40,"▲", "-")), 2)), NA())</f>
        <v>0.61</v>
      </c>
      <c r="E30" s="156" t="e">
        <f>IF(ROUND(VALUE(SUBSTITUTE(連結実質赤字比率に係る赤字・黒字の構成分析!G$40,"▲", "-")), 2) &gt;= 0, ABS(ROUND(VALUE(SUBSTITUTE(連結実質赤字比率に係る赤字・黒字の構成分析!G$40,"▲", "-")), 2)), NA())</f>
        <v>#N/A</v>
      </c>
      <c r="F30" s="156">
        <f>IF(ROUND(VALUE(SUBSTITUTE(連結実質赤字比率に係る赤字・黒字の構成分析!H$40,"▲", "-")), 2) &lt; 0, ABS(ROUND(VALUE(SUBSTITUTE(連結実質赤字比率に係る赤字・黒字の構成分析!H$40,"▲", "-")), 2)), NA())</f>
        <v>0.56999999999999995</v>
      </c>
      <c r="G30" s="156" t="e">
        <f>IF(ROUND(VALUE(SUBSTITUTE(連結実質赤字比率に係る赤字・黒字の構成分析!H$40,"▲", "-")), 2) &gt;= 0, ABS(ROUND(VALUE(SUBSTITUTE(連結実質赤字比率に係る赤字・黒字の構成分析!H$40,"▲", "-")), 2)), NA())</f>
        <v>#N/A</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0.01</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0.01</v>
      </c>
    </row>
    <row r="31" spans="1:11">
      <c r="A31" s="156" t="str">
        <f>IF(連結実質赤字比率に係る赤字・黒字の構成分析!C$39="",NA(),連結実質赤字比率に係る赤字・黒字の構成分析!C$39)</f>
        <v>港湾施設整備事業特別会計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0.19</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0.2</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0.21</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0.23</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0.24</v>
      </c>
    </row>
    <row r="32" spans="1:11">
      <c r="A32" s="156" t="str">
        <f>IF(連結実質赤字比率に係る赤字・黒字の構成分析!C$38="",NA(),連結実質赤字比率に係る赤字・黒字の構成分析!C$38)</f>
        <v>病院事業会計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0.63</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0.56999999999999995</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0.67</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1.3</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0.5</v>
      </c>
    </row>
    <row r="33" spans="1:16">
      <c r="A33" s="156" t="str">
        <f>IF(連結実質赤字比率に係る赤字・黒字の構成分析!C$37="",NA(),連結実質赤字比率に係る赤字・黒字の構成分析!C$37)</f>
        <v>工業用水道事業会計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1.47</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1.54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0.96</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1.02</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1.1000000000000001</v>
      </c>
    </row>
    <row r="34" spans="1:16">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1.17</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1.31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1.27</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1.59</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1.42</v>
      </c>
    </row>
    <row r="35" spans="1:16">
      <c r="A35" s="156" t="str">
        <f>IF(連結実質赤字比率に係る赤字・黒字の構成分析!C$35="",NA(),連結実質赤字比率に係る赤字・黒字の構成分析!C$35)</f>
        <v>電気事業会計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1.71</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1.57</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1.43</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1.23</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1.49</v>
      </c>
    </row>
    <row r="36" spans="1:16">
      <c r="A36" s="156" t="str">
        <f>IF(連結実質赤字比率に係る赤字・黒字の構成分析!C$34="",NA(),連結実質赤字比率に係る赤字・黒字の構成分析!C$34)</f>
        <v>国民健康保険事業</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0.5</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2.0299999999999998</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2.65</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2.75</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2.74</v>
      </c>
    </row>
    <row r="39" spans="1:16">
      <c r="A39" s="125" t="s">
        <v>59</v>
      </c>
    </row>
    <row r="40" spans="1:16">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c r="A42" s="157" t="s">
        <v>62</v>
      </c>
      <c r="B42" s="157"/>
      <c r="C42" s="157"/>
      <c r="D42" s="157">
        <f>'実質公債費比率（分子）の構造'!K$52</f>
        <v>58779</v>
      </c>
      <c r="E42" s="157"/>
      <c r="F42" s="157"/>
      <c r="G42" s="157">
        <f>'実質公債費比率（分子）の構造'!L$52</f>
        <v>54265</v>
      </c>
      <c r="H42" s="157"/>
      <c r="I42" s="157"/>
      <c r="J42" s="157">
        <f>'実質公債費比率（分子）の構造'!M$52</f>
        <v>52825</v>
      </c>
      <c r="K42" s="157"/>
      <c r="L42" s="157"/>
      <c r="M42" s="157">
        <f>'実質公債費比率（分子）の構造'!N$52</f>
        <v>50162</v>
      </c>
      <c r="N42" s="157"/>
      <c r="O42" s="157"/>
      <c r="P42" s="157">
        <f>'実質公債費比率（分子）の構造'!O$52</f>
        <v>48963</v>
      </c>
    </row>
    <row r="43" spans="1:16">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c r="A44" s="157" t="s">
        <v>63</v>
      </c>
      <c r="B44" s="157">
        <f>'実質公債費比率（分子）の構造'!K$50</f>
        <v>253</v>
      </c>
      <c r="C44" s="157"/>
      <c r="D44" s="157"/>
      <c r="E44" s="157">
        <f>'実質公債費比率（分子）の構造'!L$50</f>
        <v>213</v>
      </c>
      <c r="F44" s="157"/>
      <c r="G44" s="157"/>
      <c r="H44" s="157">
        <f>'実質公債費比率（分子）の構造'!M$50</f>
        <v>143</v>
      </c>
      <c r="I44" s="157"/>
      <c r="J44" s="157"/>
      <c r="K44" s="157">
        <f>'実質公債費比率（分子）の構造'!N$50</f>
        <v>69</v>
      </c>
      <c r="L44" s="157"/>
      <c r="M44" s="157"/>
      <c r="N44" s="157">
        <f>'実質公債費比率（分子）の構造'!O$50</f>
        <v>50</v>
      </c>
      <c r="O44" s="157"/>
      <c r="P44" s="157"/>
    </row>
    <row r="45" spans="1:16">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c r="A46" s="157" t="s">
        <v>65</v>
      </c>
      <c r="B46" s="157">
        <f>'実質公債費比率（分子）の構造'!K$48</f>
        <v>2195</v>
      </c>
      <c r="C46" s="157"/>
      <c r="D46" s="157"/>
      <c r="E46" s="157">
        <f>'実質公債費比率（分子）の構造'!L$48</f>
        <v>2202</v>
      </c>
      <c r="F46" s="157"/>
      <c r="G46" s="157"/>
      <c r="H46" s="157">
        <f>'実質公債費比率（分子）の構造'!M$48</f>
        <v>2058</v>
      </c>
      <c r="I46" s="157"/>
      <c r="J46" s="157"/>
      <c r="K46" s="157">
        <f>'実質公債費比率（分子）の構造'!N$48</f>
        <v>1797</v>
      </c>
      <c r="L46" s="157"/>
      <c r="M46" s="157"/>
      <c r="N46" s="157">
        <f>'実質公債費比率（分子）の構造'!O$48</f>
        <v>1879</v>
      </c>
      <c r="O46" s="157"/>
      <c r="P46" s="157"/>
    </row>
    <row r="47" spans="1:16">
      <c r="A47" s="157" t="s">
        <v>13</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c r="A49" s="157" t="s">
        <v>67</v>
      </c>
      <c r="B49" s="157">
        <f>'実質公債費比率（分子）の構造'!K$45</f>
        <v>85681</v>
      </c>
      <c r="C49" s="157"/>
      <c r="D49" s="157"/>
      <c r="E49" s="157">
        <f>'実質公債費比率（分子）の構造'!L$45</f>
        <v>81951</v>
      </c>
      <c r="F49" s="157"/>
      <c r="G49" s="157"/>
      <c r="H49" s="157">
        <f>'実質公債費比率（分子）の構造'!M$45</f>
        <v>92484</v>
      </c>
      <c r="I49" s="157"/>
      <c r="J49" s="157"/>
      <c r="K49" s="157">
        <f>'実質公債費比率（分子）の構造'!N$45</f>
        <v>80744</v>
      </c>
      <c r="L49" s="157"/>
      <c r="M49" s="157"/>
      <c r="N49" s="157">
        <f>'実質公債費比率（分子）の構造'!O$45</f>
        <v>79440</v>
      </c>
      <c r="O49" s="157"/>
      <c r="P49" s="157"/>
    </row>
    <row r="50" spans="1:16">
      <c r="A50" s="157" t="s">
        <v>68</v>
      </c>
      <c r="B50" s="157" t="e">
        <f>NA()</f>
        <v>#N/A</v>
      </c>
      <c r="C50" s="157">
        <f>IF(ISNUMBER('実質公債費比率（分子）の構造'!K$53),'実質公債費比率（分子）の構造'!K$53,NA())</f>
        <v>29350</v>
      </c>
      <c r="D50" s="157" t="e">
        <f>NA()</f>
        <v>#N/A</v>
      </c>
      <c r="E50" s="157" t="e">
        <f>NA()</f>
        <v>#N/A</v>
      </c>
      <c r="F50" s="157">
        <f>IF(ISNUMBER('実質公債費比率（分子）の構造'!L$53),'実質公債費比率（分子）の構造'!L$53,NA())</f>
        <v>30101</v>
      </c>
      <c r="G50" s="157" t="e">
        <f>NA()</f>
        <v>#N/A</v>
      </c>
      <c r="H50" s="157" t="e">
        <f>NA()</f>
        <v>#N/A</v>
      </c>
      <c r="I50" s="157">
        <f>IF(ISNUMBER('実質公債費比率（分子）の構造'!M$53),'実質公債費比率（分子）の構造'!M$53,NA())</f>
        <v>41860</v>
      </c>
      <c r="J50" s="157" t="e">
        <f>NA()</f>
        <v>#N/A</v>
      </c>
      <c r="K50" s="157" t="e">
        <f>NA()</f>
        <v>#N/A</v>
      </c>
      <c r="L50" s="157">
        <f>IF(ISNUMBER('実質公債費比率（分子）の構造'!N$53),'実質公債費比率（分子）の構造'!N$53,NA())</f>
        <v>32448</v>
      </c>
      <c r="M50" s="157" t="e">
        <f>NA()</f>
        <v>#N/A</v>
      </c>
      <c r="N50" s="157" t="e">
        <f>NA()</f>
        <v>#N/A</v>
      </c>
      <c r="O50" s="157">
        <f>IF(ISNUMBER('実質公債費比率（分子）の構造'!O$53),'実質公債費比率（分子）の構造'!O$53,NA())</f>
        <v>32406</v>
      </c>
      <c r="P50" s="157" t="e">
        <f>NA()</f>
        <v>#N/A</v>
      </c>
    </row>
    <row r="53" spans="1:16">
      <c r="A53" s="125" t="s">
        <v>69</v>
      </c>
    </row>
    <row r="54" spans="1:16">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c r="A56" s="156" t="s">
        <v>43</v>
      </c>
      <c r="B56" s="156"/>
      <c r="C56" s="156"/>
      <c r="D56" s="156">
        <f>'将来負担比率（分子）の構造'!I$52</f>
        <v>644986</v>
      </c>
      <c r="E56" s="156"/>
      <c r="F56" s="156"/>
      <c r="G56" s="156">
        <f>'将来負担比率（分子）の構造'!J$52</f>
        <v>648967</v>
      </c>
      <c r="H56" s="156"/>
      <c r="I56" s="156"/>
      <c r="J56" s="156">
        <f>'将来負担比率（分子）の構造'!K$52</f>
        <v>646638</v>
      </c>
      <c r="K56" s="156"/>
      <c r="L56" s="156"/>
      <c r="M56" s="156">
        <f>'将来負担比率（分子）の構造'!L$52</f>
        <v>625340</v>
      </c>
      <c r="N56" s="156"/>
      <c r="O56" s="156"/>
      <c r="P56" s="156">
        <f>'将来負担比率（分子）の構造'!M$52</f>
        <v>604955</v>
      </c>
    </row>
    <row r="57" spans="1:16">
      <c r="A57" s="156" t="s">
        <v>42</v>
      </c>
      <c r="B57" s="156"/>
      <c r="C57" s="156"/>
      <c r="D57" s="156">
        <f>'将来負担比率（分子）の構造'!I$51</f>
        <v>19857</v>
      </c>
      <c r="E57" s="156"/>
      <c r="F57" s="156"/>
      <c r="G57" s="156">
        <f>'将来負担比率（分子）の構造'!J$51</f>
        <v>18336</v>
      </c>
      <c r="H57" s="156"/>
      <c r="I57" s="156"/>
      <c r="J57" s="156">
        <f>'将来負担比率（分子）の構造'!K$51</f>
        <v>16593</v>
      </c>
      <c r="K57" s="156"/>
      <c r="L57" s="156"/>
      <c r="M57" s="156">
        <f>'将来負担比率（分子）の構造'!L$51</f>
        <v>17394</v>
      </c>
      <c r="N57" s="156"/>
      <c r="O57" s="156"/>
      <c r="P57" s="156">
        <f>'将来負担比率（分子）の構造'!M$51</f>
        <v>17955</v>
      </c>
    </row>
    <row r="58" spans="1:16">
      <c r="A58" s="156" t="s">
        <v>41</v>
      </c>
      <c r="B58" s="156"/>
      <c r="C58" s="156"/>
      <c r="D58" s="156">
        <f>'将来負担比率（分子）の構造'!I$50</f>
        <v>94818</v>
      </c>
      <c r="E58" s="156"/>
      <c r="F58" s="156"/>
      <c r="G58" s="156">
        <f>'将来負担比率（分子）の構造'!J$50</f>
        <v>101768</v>
      </c>
      <c r="H58" s="156"/>
      <c r="I58" s="156"/>
      <c r="J58" s="156">
        <f>'将来負担比率（分子）の構造'!K$50</f>
        <v>125092</v>
      </c>
      <c r="K58" s="156"/>
      <c r="L58" s="156"/>
      <c r="M58" s="156">
        <f>'将来負担比率（分子）の構造'!L$50</f>
        <v>126636</v>
      </c>
      <c r="N58" s="156"/>
      <c r="O58" s="156"/>
      <c r="P58" s="156">
        <f>'将来負担比率（分子）の構造'!M$50</f>
        <v>140035</v>
      </c>
    </row>
    <row r="59" spans="1:16">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c r="A61" s="156" t="s">
        <v>36</v>
      </c>
      <c r="B61" s="156">
        <f>'将来負担比率（分子）の構造'!I$46</f>
        <v>13</v>
      </c>
      <c r="C61" s="156"/>
      <c r="D61" s="156"/>
      <c r="E61" s="156">
        <f>'将来負担比率（分子）の構造'!J$46</f>
        <v>16</v>
      </c>
      <c r="F61" s="156"/>
      <c r="G61" s="156"/>
      <c r="H61" s="156">
        <f>'将来負担比率（分子）の構造'!K$46</f>
        <v>5</v>
      </c>
      <c r="I61" s="156"/>
      <c r="J61" s="156"/>
      <c r="K61" s="156">
        <f>'将来負担比率（分子）の構造'!L$46</f>
        <v>8</v>
      </c>
      <c r="L61" s="156"/>
      <c r="M61" s="156"/>
      <c r="N61" s="156">
        <f>'将来負担比率（分子）の構造'!M$46</f>
        <v>23</v>
      </c>
      <c r="O61" s="156"/>
      <c r="P61" s="156"/>
    </row>
    <row r="62" spans="1:16">
      <c r="A62" s="156" t="s">
        <v>35</v>
      </c>
      <c r="B62" s="156">
        <f>'将来負担比率（分子）の構造'!I$45</f>
        <v>151937</v>
      </c>
      <c r="C62" s="156"/>
      <c r="D62" s="156"/>
      <c r="E62" s="156">
        <f>'将来負担比率（分子）の構造'!J$45</f>
        <v>148632</v>
      </c>
      <c r="F62" s="156"/>
      <c r="G62" s="156"/>
      <c r="H62" s="156">
        <f>'将来負担比率（分子）の構造'!K$45</f>
        <v>142348</v>
      </c>
      <c r="I62" s="156"/>
      <c r="J62" s="156"/>
      <c r="K62" s="156">
        <f>'将来負担比率（分子）の構造'!L$45</f>
        <v>135783</v>
      </c>
      <c r="L62" s="156"/>
      <c r="M62" s="156"/>
      <c r="N62" s="156">
        <f>'将来負担比率（分子）の構造'!M$45</f>
        <v>138832</v>
      </c>
      <c r="O62" s="156"/>
      <c r="P62" s="156"/>
    </row>
    <row r="63" spans="1:16">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c r="A64" s="156" t="s">
        <v>33</v>
      </c>
      <c r="B64" s="156">
        <f>'将来負担比率（分子）の構造'!I$43</f>
        <v>17615</v>
      </c>
      <c r="C64" s="156"/>
      <c r="D64" s="156"/>
      <c r="E64" s="156">
        <f>'将来負担比率（分子）の構造'!J$43</f>
        <v>22602</v>
      </c>
      <c r="F64" s="156"/>
      <c r="G64" s="156"/>
      <c r="H64" s="156">
        <f>'将来負担比率（分子）の構造'!K$43</f>
        <v>26537</v>
      </c>
      <c r="I64" s="156"/>
      <c r="J64" s="156"/>
      <c r="K64" s="156">
        <f>'将来負担比率（分子）の構造'!L$43</f>
        <v>26425</v>
      </c>
      <c r="L64" s="156"/>
      <c r="M64" s="156"/>
      <c r="N64" s="156">
        <f>'将来負担比率（分子）の構造'!M$43</f>
        <v>25691</v>
      </c>
      <c r="O64" s="156"/>
      <c r="P64" s="156"/>
    </row>
    <row r="65" spans="1:16">
      <c r="A65" s="156" t="s">
        <v>32</v>
      </c>
      <c r="B65" s="156">
        <f>'将来負担比率（分子）の構造'!I$42</f>
        <v>3067</v>
      </c>
      <c r="C65" s="156"/>
      <c r="D65" s="156"/>
      <c r="E65" s="156">
        <f>'将来負担比率（分子）の構造'!J$42</f>
        <v>2683</v>
      </c>
      <c r="F65" s="156"/>
      <c r="G65" s="156"/>
      <c r="H65" s="156">
        <f>'将来負担比率（分子）の構造'!K$42</f>
        <v>2284</v>
      </c>
      <c r="I65" s="156"/>
      <c r="J65" s="156"/>
      <c r="K65" s="156">
        <f>'将来負担比率（分子）の構造'!L$42</f>
        <v>1910</v>
      </c>
      <c r="L65" s="156"/>
      <c r="M65" s="156"/>
      <c r="N65" s="156">
        <f>'将来負担比率（分子）の構造'!M$42</f>
        <v>1722</v>
      </c>
      <c r="O65" s="156"/>
      <c r="P65" s="156"/>
    </row>
    <row r="66" spans="1:16">
      <c r="A66" s="156" t="s">
        <v>31</v>
      </c>
      <c r="B66" s="156">
        <f>'将来負担比率（分子）の構造'!I$41</f>
        <v>1026876</v>
      </c>
      <c r="C66" s="156"/>
      <c r="D66" s="156"/>
      <c r="E66" s="156">
        <f>'将来負担比率（分子）の構造'!J$41</f>
        <v>1030067</v>
      </c>
      <c r="F66" s="156"/>
      <c r="G66" s="156"/>
      <c r="H66" s="156">
        <f>'将来負担比率（分子）の構造'!K$41</f>
        <v>1018332</v>
      </c>
      <c r="I66" s="156"/>
      <c r="J66" s="156"/>
      <c r="K66" s="156">
        <f>'将来負担比率（分子）の構造'!L$41</f>
        <v>994692</v>
      </c>
      <c r="L66" s="156"/>
      <c r="M66" s="156"/>
      <c r="N66" s="156">
        <f>'将来負担比率（分子）の構造'!M$41</f>
        <v>972071</v>
      </c>
      <c r="O66" s="156"/>
      <c r="P66" s="156"/>
    </row>
    <row r="67" spans="1:16">
      <c r="A67" s="156" t="s">
        <v>72</v>
      </c>
      <c r="B67" s="156" t="e">
        <f>NA()</f>
        <v>#N/A</v>
      </c>
      <c r="C67" s="156">
        <f>IF(ISNUMBER('将来負担比率（分子）の構造'!I$53), IF('将来負担比率（分子）の構造'!I$53 &lt; 0, 0, '将来負担比率（分子）の構造'!I$53), NA())</f>
        <v>439846</v>
      </c>
      <c r="D67" s="156" t="e">
        <f>NA()</f>
        <v>#N/A</v>
      </c>
      <c r="E67" s="156" t="e">
        <f>NA()</f>
        <v>#N/A</v>
      </c>
      <c r="F67" s="156">
        <f>IF(ISNUMBER('将来負担比率（分子）の構造'!J$53), IF('将来負担比率（分子）の構造'!J$53 &lt; 0, 0, '将来負担比率（分子）の構造'!J$53), NA())</f>
        <v>434929</v>
      </c>
      <c r="G67" s="156" t="e">
        <f>NA()</f>
        <v>#N/A</v>
      </c>
      <c r="H67" s="156" t="e">
        <f>NA()</f>
        <v>#N/A</v>
      </c>
      <c r="I67" s="156">
        <f>IF(ISNUMBER('将来負担比率（分子）の構造'!K$53), IF('将来負担比率（分子）の構造'!K$53 &lt; 0, 0, '将来負担比率（分子）の構造'!K$53), NA())</f>
        <v>401185</v>
      </c>
      <c r="J67" s="156" t="e">
        <f>NA()</f>
        <v>#N/A</v>
      </c>
      <c r="K67" s="156" t="e">
        <f>NA()</f>
        <v>#N/A</v>
      </c>
      <c r="L67" s="156">
        <f>IF(ISNUMBER('将来負担比率（分子）の構造'!L$53), IF('将来負担比率（分子）の構造'!L$53 &lt; 0, 0, '将来負担比率（分子）の構造'!L$53), NA())</f>
        <v>389448</v>
      </c>
      <c r="M67" s="156" t="e">
        <f>NA()</f>
        <v>#N/A</v>
      </c>
      <c r="N67" s="156" t="e">
        <f>NA()</f>
        <v>#N/A</v>
      </c>
      <c r="O67" s="156">
        <f>IF(ISNUMBER('将来負担比率（分子）の構造'!M$53), IF('将来負担比率（分子）の構造'!M$53 &lt; 0, 0, '将来負担比率（分子）の構造'!M$53), NA())</f>
        <v>375394</v>
      </c>
      <c r="P67" s="156" t="e">
        <f>NA()</f>
        <v>#N/A</v>
      </c>
    </row>
    <row r="70" spans="1:16">
      <c r="A70" s="158" t="s">
        <v>73</v>
      </c>
      <c r="B70" s="158"/>
      <c r="C70" s="158"/>
      <c r="D70" s="158"/>
      <c r="E70" s="158"/>
      <c r="F70" s="158"/>
    </row>
    <row r="71" spans="1:16">
      <c r="A71" s="159"/>
      <c r="B71" s="159" t="str">
        <f>基金残高に係る経年分析!F54</f>
        <v>R03</v>
      </c>
      <c r="C71" s="159" t="str">
        <f>基金残高に係る経年分析!G54</f>
        <v>R04</v>
      </c>
      <c r="D71" s="159" t="str">
        <f>基金残高に係る経年分析!H54</f>
        <v>R05</v>
      </c>
    </row>
    <row r="72" spans="1:16">
      <c r="A72" s="159" t="s">
        <v>74</v>
      </c>
      <c r="B72" s="160">
        <f>基金残高に係る経年分析!F55</f>
        <v>25932</v>
      </c>
      <c r="C72" s="160">
        <f>基金残高に係る経年分析!G55</f>
        <v>30306</v>
      </c>
      <c r="D72" s="160">
        <f>基金残高に係る経年分析!H55</f>
        <v>27372</v>
      </c>
    </row>
    <row r="73" spans="1:16">
      <c r="A73" s="159" t="s">
        <v>75</v>
      </c>
      <c r="B73" s="160">
        <f>基金残高に係る経年分析!F56</f>
        <v>18786</v>
      </c>
      <c r="C73" s="160">
        <f>基金残高に係る経年分析!G56</f>
        <v>18788</v>
      </c>
      <c r="D73" s="160">
        <f>基金残高に係る経年分析!H56</f>
        <v>21053</v>
      </c>
    </row>
    <row r="74" spans="1:16">
      <c r="A74" s="159" t="s">
        <v>76</v>
      </c>
      <c r="B74" s="160">
        <f>基金残高に係る経年分析!F57</f>
        <v>69312</v>
      </c>
      <c r="C74" s="160">
        <f>基金残高に係る経年分析!G57</f>
        <v>66677</v>
      </c>
      <c r="D74" s="160">
        <f>基金残高に係る経年分析!H57</f>
        <v>80764</v>
      </c>
    </row>
  </sheetData>
  <sheetProtection algorithmName="SHA-512" hashValue="bgxReVrJgs8omTNBiaF7CGyt3FDIVXwmccQXLu2GO5+Wl3gzjlt5q8DhkgdyE+fnCT/PrFqtr+tpckGb0Hj3Qw==" saltValue="MsskxH4fa1Cd0r0QQCOE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村上和暉</cp:lastModifiedBy>
  <cp:lastPrinted>2025-03-10T08:34:11Z</cp:lastPrinted>
  <dcterms:created xsi:type="dcterms:W3CDTF">2025-02-12T10:24:30Z</dcterms:created>
  <dcterms:modified xsi:type="dcterms:W3CDTF">2025-10-02T04:41:58Z</dcterms:modified>
  <cp:category/>
</cp:coreProperties>
</file>