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6章\ＨＰ掲載用\"/>
    </mc:Choice>
  </mc:AlternateContent>
  <xr:revisionPtr revIDLastSave="0" documentId="13_ncr:1_{63C1388A-13E2-402B-8A90-5B10D537F67D}" xr6:coauthVersionLast="47" xr6:coauthVersionMax="47" xr10:uidLastSave="{00000000-0000-0000-0000-000000000000}"/>
  <bookViews>
    <workbookView xWindow="-110" yWindow="-110" windowWidth="19420" windowHeight="10300" xr2:uid="{2AD9853D-5F54-45A4-BA6A-E381130C8029}"/>
  </bookViews>
  <sheets>
    <sheet name="１表" sheetId="1" r:id="rId1"/>
    <sheet name="２表" sheetId="2" r:id="rId2"/>
    <sheet name="２表保健所" sheetId="3" r:id="rId3"/>
    <sheet name="３表" sheetId="4" r:id="rId4"/>
    <sheet name="４表" sheetId="5" r:id="rId5"/>
    <sheet name="５表" sheetId="6" r:id="rId6"/>
    <sheet name="６表" sheetId="7" r:id="rId7"/>
    <sheet name="７表" sheetId="8" r:id="rId8"/>
    <sheet name="８表" sheetId="9" r:id="rId9"/>
  </sheets>
  <definedNames>
    <definedName name="_xlnm.Print_Area" localSheetId="0">'１表'!$A$1:$F$36</definedName>
    <definedName name="_xlnm.Print_Area" localSheetId="1">'２表'!$A$1:$I$35</definedName>
    <definedName name="_xlnm.Print_Area" localSheetId="3">'３表'!$A$1:$U$34</definedName>
    <definedName name="_xlnm.Print_Area" localSheetId="4">'４表'!$A$1:$N$33</definedName>
    <definedName name="_xlnm.Print_Area" localSheetId="5">'５表'!$A$1:$M$35</definedName>
    <definedName name="_xlnm.Print_Area" localSheetId="6">'６表'!$A$1:$I$35</definedName>
    <definedName name="_xlnm.Print_Area" localSheetId="8">'８表'!$A$1:$DB$35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35" i="9" l="1"/>
  <c r="DA35" i="9"/>
  <c r="CZ35" i="9"/>
  <c r="CY35" i="9"/>
  <c r="CX35" i="9"/>
  <c r="CW35" i="9"/>
  <c r="CV35" i="9"/>
  <c r="CU35" i="9"/>
  <c r="CT35" i="9"/>
  <c r="CS35" i="9"/>
  <c r="CR35" i="9"/>
  <c r="CQ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K35" i="9"/>
  <c r="BJ35" i="9"/>
  <c r="BI35" i="9"/>
  <c r="BH35" i="9"/>
  <c r="BG35" i="9"/>
  <c r="BF35" i="9"/>
  <c r="BE35" i="9"/>
  <c r="BD35" i="9"/>
  <c r="BB35" i="9"/>
  <c r="BA35" i="9"/>
  <c r="AZ35" i="9"/>
  <c r="AY35" i="9"/>
  <c r="AX35" i="9"/>
  <c r="AW35" i="9"/>
  <c r="AV35" i="9"/>
  <c r="AU35" i="9"/>
  <c r="AS35" i="9"/>
  <c r="AR35" i="9"/>
  <c r="AQ35" i="9"/>
  <c r="AP35" i="9"/>
  <c r="AO35" i="9"/>
  <c r="AN35" i="9"/>
  <c r="AM35" i="9"/>
  <c r="AL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R35" i="9"/>
  <c r="Q35" i="9"/>
  <c r="P35" i="9"/>
  <c r="O35" i="9"/>
  <c r="N35" i="9"/>
  <c r="M35" i="9"/>
  <c r="L35" i="9"/>
  <c r="K35" i="9"/>
  <c r="I35" i="9"/>
  <c r="H35" i="9"/>
  <c r="G35" i="9"/>
  <c r="F35" i="9"/>
  <c r="E35" i="9"/>
  <c r="D35" i="9"/>
  <c r="C35" i="9"/>
  <c r="B35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K34" i="9"/>
  <c r="BJ34" i="9"/>
  <c r="BI34" i="9"/>
  <c r="BH34" i="9"/>
  <c r="BG34" i="9"/>
  <c r="BF34" i="9"/>
  <c r="BE34" i="9"/>
  <c r="BD34" i="9"/>
  <c r="BB34" i="9"/>
  <c r="BA34" i="9"/>
  <c r="AZ34" i="9"/>
  <c r="AY34" i="9"/>
  <c r="AX34" i="9"/>
  <c r="AW34" i="9"/>
  <c r="AV34" i="9"/>
  <c r="AU34" i="9"/>
  <c r="AS34" i="9"/>
  <c r="AR34" i="9"/>
  <c r="AQ34" i="9"/>
  <c r="AP34" i="9"/>
  <c r="AO34" i="9"/>
  <c r="AN34" i="9"/>
  <c r="AM34" i="9"/>
  <c r="AL34" i="9"/>
  <c r="AJ34" i="9"/>
  <c r="AI34" i="9"/>
  <c r="AH34" i="9"/>
  <c r="AG34" i="9"/>
  <c r="AF34" i="9"/>
  <c r="AE34" i="9"/>
  <c r="AD34" i="9"/>
  <c r="AC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L34" i="9"/>
  <c r="K34" i="9"/>
  <c r="I34" i="9"/>
  <c r="H34" i="9"/>
  <c r="G34" i="9"/>
  <c r="F34" i="9"/>
  <c r="E34" i="9"/>
  <c r="D34" i="9"/>
  <c r="C34" i="9"/>
  <c r="B34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K33" i="9"/>
  <c r="BJ33" i="9"/>
  <c r="BI33" i="9"/>
  <c r="BH33" i="9"/>
  <c r="BG33" i="9"/>
  <c r="BF33" i="9"/>
  <c r="BE33" i="9"/>
  <c r="BD33" i="9"/>
  <c r="BB33" i="9"/>
  <c r="BA33" i="9"/>
  <c r="AZ33" i="9"/>
  <c r="AY33" i="9"/>
  <c r="AX33" i="9"/>
  <c r="AW33" i="9"/>
  <c r="AV33" i="9"/>
  <c r="AU33" i="9"/>
  <c r="AS33" i="9"/>
  <c r="AR33" i="9"/>
  <c r="AQ33" i="9"/>
  <c r="AP33" i="9"/>
  <c r="AO33" i="9"/>
  <c r="AN33" i="9"/>
  <c r="AM33" i="9"/>
  <c r="AL33" i="9"/>
  <c r="AJ33" i="9"/>
  <c r="AI33" i="9"/>
  <c r="AH33" i="9"/>
  <c r="AG33" i="9"/>
  <c r="AF33" i="9"/>
  <c r="AE33" i="9"/>
  <c r="AD33" i="9"/>
  <c r="AC33" i="9"/>
  <c r="AA33" i="9"/>
  <c r="Z33" i="9"/>
  <c r="Y33" i="9"/>
  <c r="X33" i="9"/>
  <c r="W33" i="9"/>
  <c r="V33" i="9"/>
  <c r="U33" i="9"/>
  <c r="T33" i="9"/>
  <c r="R33" i="9"/>
  <c r="Q33" i="9"/>
  <c r="P33" i="9"/>
  <c r="O33" i="9"/>
  <c r="N33" i="9"/>
  <c r="M33" i="9"/>
  <c r="L33" i="9"/>
  <c r="K33" i="9"/>
  <c r="I33" i="9"/>
  <c r="H33" i="9"/>
  <c r="G33" i="9"/>
  <c r="F33" i="9"/>
  <c r="E33" i="9"/>
  <c r="D33" i="9"/>
  <c r="C33" i="9"/>
  <c r="B33" i="9"/>
  <c r="DB32" i="9"/>
  <c r="DA32" i="9"/>
  <c r="CZ32" i="9"/>
  <c r="CY32" i="9"/>
  <c r="CX32" i="9"/>
  <c r="CW32" i="9"/>
  <c r="CV32" i="9"/>
  <c r="CU32" i="9"/>
  <c r="CT32" i="9"/>
  <c r="CS32" i="9"/>
  <c r="CR32" i="9"/>
  <c r="CQ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K32" i="9"/>
  <c r="BJ32" i="9"/>
  <c r="BI32" i="9"/>
  <c r="BH32" i="9"/>
  <c r="BG32" i="9"/>
  <c r="BF32" i="9"/>
  <c r="BE32" i="9"/>
  <c r="BD32" i="9"/>
  <c r="BB32" i="9"/>
  <c r="BA32" i="9"/>
  <c r="AZ32" i="9"/>
  <c r="AY32" i="9"/>
  <c r="AX32" i="9"/>
  <c r="AW32" i="9"/>
  <c r="AV32" i="9"/>
  <c r="AU32" i="9"/>
  <c r="AS32" i="9"/>
  <c r="AR32" i="9"/>
  <c r="AQ32" i="9"/>
  <c r="AP32" i="9"/>
  <c r="AO32" i="9"/>
  <c r="AN32" i="9"/>
  <c r="AM32" i="9"/>
  <c r="AL32" i="9"/>
  <c r="AJ32" i="9"/>
  <c r="AI32" i="9"/>
  <c r="AH32" i="9"/>
  <c r="AG32" i="9"/>
  <c r="AF32" i="9"/>
  <c r="AE32" i="9"/>
  <c r="AD32" i="9"/>
  <c r="AC32" i="9"/>
  <c r="AA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I32" i="9"/>
  <c r="H32" i="9"/>
  <c r="G32" i="9"/>
  <c r="F32" i="9"/>
  <c r="E32" i="9"/>
  <c r="D32" i="9"/>
  <c r="C32" i="9"/>
  <c r="B32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K31" i="9"/>
  <c r="BJ31" i="9"/>
  <c r="BI31" i="9"/>
  <c r="BH31" i="9"/>
  <c r="BG31" i="9"/>
  <c r="BF31" i="9"/>
  <c r="BE31" i="9"/>
  <c r="BD31" i="9"/>
  <c r="BB31" i="9"/>
  <c r="BA31" i="9"/>
  <c r="AZ31" i="9"/>
  <c r="AY31" i="9"/>
  <c r="AX31" i="9"/>
  <c r="AW31" i="9"/>
  <c r="AV31" i="9"/>
  <c r="AU31" i="9"/>
  <c r="AS31" i="9"/>
  <c r="AR31" i="9"/>
  <c r="AQ31" i="9"/>
  <c r="AP31" i="9"/>
  <c r="AO31" i="9"/>
  <c r="AN31" i="9"/>
  <c r="AM31" i="9"/>
  <c r="AL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R31" i="9"/>
  <c r="Q31" i="9"/>
  <c r="P31" i="9"/>
  <c r="O31" i="9"/>
  <c r="N31" i="9"/>
  <c r="M31" i="9"/>
  <c r="L31" i="9"/>
  <c r="K31" i="9"/>
  <c r="I31" i="9"/>
  <c r="H31" i="9"/>
  <c r="G31" i="9"/>
  <c r="F31" i="9"/>
  <c r="E31" i="9"/>
  <c r="D31" i="9"/>
  <c r="C31" i="9"/>
  <c r="B31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K30" i="9"/>
  <c r="BJ30" i="9"/>
  <c r="BI30" i="9"/>
  <c r="BH30" i="9"/>
  <c r="BG30" i="9"/>
  <c r="BF30" i="9"/>
  <c r="BE30" i="9"/>
  <c r="BD30" i="9"/>
  <c r="BB30" i="9"/>
  <c r="BA30" i="9"/>
  <c r="AZ30" i="9"/>
  <c r="AY30" i="9"/>
  <c r="AX30" i="9"/>
  <c r="AW30" i="9"/>
  <c r="AV30" i="9"/>
  <c r="AU30" i="9"/>
  <c r="AS30" i="9"/>
  <c r="AR30" i="9"/>
  <c r="AQ30" i="9"/>
  <c r="AP30" i="9"/>
  <c r="AO30" i="9"/>
  <c r="AN30" i="9"/>
  <c r="AM30" i="9"/>
  <c r="AL30" i="9"/>
  <c r="AJ30" i="9"/>
  <c r="AI30" i="9"/>
  <c r="AH30" i="9"/>
  <c r="AG30" i="9"/>
  <c r="AF30" i="9"/>
  <c r="AE30" i="9"/>
  <c r="AD30" i="9"/>
  <c r="AC30" i="9"/>
  <c r="AA30" i="9"/>
  <c r="Z30" i="9"/>
  <c r="Y30" i="9"/>
  <c r="X30" i="9"/>
  <c r="W30" i="9"/>
  <c r="V30" i="9"/>
  <c r="U30" i="9"/>
  <c r="T30" i="9"/>
  <c r="R30" i="9"/>
  <c r="Q30" i="9"/>
  <c r="P30" i="9"/>
  <c r="O30" i="9"/>
  <c r="N30" i="9"/>
  <c r="M30" i="9"/>
  <c r="L30" i="9"/>
  <c r="K30" i="9"/>
  <c r="I30" i="9"/>
  <c r="H30" i="9"/>
  <c r="G30" i="9"/>
  <c r="F30" i="9"/>
  <c r="E30" i="9"/>
  <c r="D30" i="9"/>
  <c r="C30" i="9"/>
  <c r="B30" i="9"/>
  <c r="DB9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E9" i="9"/>
  <c r="CD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K9" i="9"/>
  <c r="BJ9" i="9"/>
  <c r="BI9" i="9"/>
  <c r="BH9" i="9"/>
  <c r="BG9" i="9"/>
  <c r="BF9" i="9"/>
  <c r="BE9" i="9"/>
  <c r="BD9" i="9"/>
  <c r="BB9" i="9"/>
  <c r="BA9" i="9"/>
  <c r="AZ9" i="9"/>
  <c r="AY9" i="9"/>
  <c r="AX9" i="9"/>
  <c r="AW9" i="9"/>
  <c r="AV9" i="9"/>
  <c r="AU9" i="9"/>
  <c r="AS9" i="9"/>
  <c r="AR9" i="9"/>
  <c r="AQ9" i="9"/>
  <c r="AP9" i="9"/>
  <c r="AO9" i="9"/>
  <c r="AN9" i="9"/>
  <c r="AM9" i="9"/>
  <c r="AL9" i="9"/>
  <c r="AJ9" i="9"/>
  <c r="AI9" i="9"/>
  <c r="AH9" i="9"/>
  <c r="AG9" i="9"/>
  <c r="AF9" i="9"/>
  <c r="AE9" i="9"/>
  <c r="AD9" i="9"/>
  <c r="AC9" i="9"/>
  <c r="AA9" i="9"/>
  <c r="Z9" i="9"/>
  <c r="Y9" i="9"/>
  <c r="X9" i="9"/>
  <c r="W9" i="9"/>
  <c r="V9" i="9"/>
  <c r="U9" i="9"/>
  <c r="T9" i="9"/>
  <c r="R9" i="9"/>
  <c r="Q9" i="9"/>
  <c r="P9" i="9"/>
  <c r="O9" i="9"/>
  <c r="N9" i="9"/>
  <c r="M9" i="9"/>
  <c r="L9" i="9"/>
  <c r="K9" i="9"/>
  <c r="I9" i="9"/>
  <c r="H9" i="9"/>
  <c r="G9" i="9"/>
  <c r="F9" i="9"/>
  <c r="E9" i="9"/>
  <c r="D9" i="9"/>
  <c r="C9" i="9"/>
  <c r="B9" i="9"/>
  <c r="DB8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E8" i="9"/>
  <c r="CD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K8" i="9"/>
  <c r="BJ8" i="9"/>
  <c r="BI8" i="9"/>
  <c r="BH8" i="9"/>
  <c r="BG8" i="9"/>
  <c r="BF8" i="9"/>
  <c r="BE8" i="9"/>
  <c r="BD8" i="9"/>
  <c r="BB8" i="9"/>
  <c r="BA8" i="9"/>
  <c r="AZ8" i="9"/>
  <c r="AY8" i="9"/>
  <c r="AX8" i="9"/>
  <c r="AW8" i="9"/>
  <c r="AV8" i="9"/>
  <c r="AU8" i="9"/>
  <c r="AS8" i="9"/>
  <c r="AR8" i="9"/>
  <c r="AQ8" i="9"/>
  <c r="AP8" i="9"/>
  <c r="AO8" i="9"/>
  <c r="AN8" i="9"/>
  <c r="AM8" i="9"/>
  <c r="AL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R8" i="9"/>
  <c r="Q8" i="9"/>
  <c r="P8" i="9"/>
  <c r="O8" i="9"/>
  <c r="N8" i="9"/>
  <c r="M8" i="9"/>
  <c r="L8" i="9"/>
  <c r="K8" i="9"/>
  <c r="I8" i="9"/>
  <c r="H8" i="9"/>
  <c r="G8" i="9"/>
  <c r="F8" i="9"/>
  <c r="F7" i="9" s="1"/>
  <c r="E8" i="9"/>
  <c r="D8" i="9"/>
  <c r="C8" i="9"/>
  <c r="B8" i="9"/>
  <c r="DB7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7" i="9"/>
  <c r="CD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K7" i="9"/>
  <c r="BJ7" i="9"/>
  <c r="BI7" i="9"/>
  <c r="BH7" i="9"/>
  <c r="BG7" i="9"/>
  <c r="BF7" i="9"/>
  <c r="BE7" i="9"/>
  <c r="BD7" i="9"/>
  <c r="BB7" i="9"/>
  <c r="BA7" i="9"/>
  <c r="AZ7" i="9"/>
  <c r="AY7" i="9"/>
  <c r="AX7" i="9"/>
  <c r="AW7" i="9"/>
  <c r="AV7" i="9"/>
  <c r="AU7" i="9"/>
  <c r="AS7" i="9"/>
  <c r="AR7" i="9"/>
  <c r="AQ7" i="9"/>
  <c r="AP7" i="9"/>
  <c r="AO7" i="9"/>
  <c r="AN7" i="9"/>
  <c r="AM7" i="9"/>
  <c r="AL7" i="9"/>
  <c r="AJ7" i="9"/>
  <c r="AI7" i="9"/>
  <c r="AH7" i="9"/>
  <c r="AG7" i="9"/>
  <c r="AF7" i="9"/>
  <c r="AE7" i="9"/>
  <c r="AD7" i="9"/>
  <c r="AC7" i="9"/>
  <c r="AA7" i="9"/>
  <c r="Z7" i="9"/>
  <c r="Y7" i="9"/>
  <c r="X7" i="9"/>
  <c r="W7" i="9"/>
  <c r="V7" i="9"/>
  <c r="U7" i="9"/>
  <c r="T7" i="9"/>
  <c r="R7" i="9"/>
  <c r="Q7" i="9"/>
  <c r="P7" i="9"/>
  <c r="O7" i="9"/>
  <c r="N7" i="9"/>
  <c r="M7" i="9"/>
  <c r="L7" i="9"/>
  <c r="K7" i="9"/>
  <c r="I7" i="9"/>
  <c r="H7" i="9"/>
  <c r="G7" i="9"/>
  <c r="E7" i="9"/>
  <c r="D7" i="9"/>
  <c r="C7" i="9"/>
  <c r="B7" i="9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9" i="8"/>
  <c r="D9" i="8"/>
  <c r="C9" i="8"/>
  <c r="B9" i="8"/>
  <c r="E8" i="8"/>
  <c r="D8" i="8"/>
  <c r="C8" i="8"/>
  <c r="B8" i="8"/>
  <c r="E7" i="8"/>
  <c r="D7" i="8"/>
  <c r="C7" i="8"/>
  <c r="B7" i="8"/>
  <c r="I35" i="7"/>
  <c r="H35" i="7"/>
  <c r="G35" i="7"/>
  <c r="F35" i="7"/>
  <c r="E35" i="7"/>
  <c r="D35" i="7"/>
  <c r="C35" i="7"/>
  <c r="B35" i="7"/>
  <c r="I34" i="7"/>
  <c r="H34" i="7"/>
  <c r="G34" i="7"/>
  <c r="F34" i="7"/>
  <c r="E34" i="7"/>
  <c r="D34" i="7"/>
  <c r="C34" i="7"/>
  <c r="B34" i="7"/>
  <c r="I33" i="7"/>
  <c r="H33" i="7"/>
  <c r="G33" i="7"/>
  <c r="F33" i="7"/>
  <c r="E33" i="7"/>
  <c r="D33" i="7"/>
  <c r="C33" i="7"/>
  <c r="B33" i="7"/>
  <c r="I32" i="7"/>
  <c r="H32" i="7"/>
  <c r="G32" i="7"/>
  <c r="F32" i="7"/>
  <c r="E32" i="7"/>
  <c r="D32" i="7"/>
  <c r="C32" i="7"/>
  <c r="B32" i="7"/>
  <c r="I31" i="7"/>
  <c r="H31" i="7"/>
  <c r="G31" i="7"/>
  <c r="F31" i="7"/>
  <c r="E31" i="7"/>
  <c r="D31" i="7"/>
  <c r="C31" i="7"/>
  <c r="B31" i="7"/>
  <c r="I30" i="7"/>
  <c r="H30" i="7"/>
  <c r="G30" i="7"/>
  <c r="F30" i="7"/>
  <c r="E30" i="7"/>
  <c r="D30" i="7"/>
  <c r="C30" i="7"/>
  <c r="B30" i="7"/>
  <c r="I9" i="7"/>
  <c r="H9" i="7"/>
  <c r="G9" i="7"/>
  <c r="F9" i="7"/>
  <c r="E9" i="7"/>
  <c r="D9" i="7"/>
  <c r="C9" i="7"/>
  <c r="B9" i="7"/>
  <c r="I8" i="7"/>
  <c r="I7" i="7" s="1"/>
  <c r="H8" i="7"/>
  <c r="H7" i="7" s="1"/>
  <c r="G8" i="7"/>
  <c r="G7" i="7" s="1"/>
  <c r="F8" i="7"/>
  <c r="F7" i="7" s="1"/>
  <c r="E8" i="7"/>
  <c r="D8" i="7"/>
  <c r="C8" i="7"/>
  <c r="B8" i="7"/>
  <c r="E7" i="7"/>
  <c r="D7" i="7"/>
  <c r="C7" i="7"/>
  <c r="B7" i="7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9" i="6"/>
  <c r="L9" i="6"/>
  <c r="K9" i="6"/>
  <c r="J9" i="6"/>
  <c r="I9" i="6"/>
  <c r="H9" i="6"/>
  <c r="G9" i="6"/>
  <c r="F9" i="6"/>
  <c r="F7" i="6" s="1"/>
  <c r="E9" i="6"/>
  <c r="D9" i="6"/>
  <c r="C9" i="6"/>
  <c r="C7" i="6" s="1"/>
  <c r="B9" i="6"/>
  <c r="M8" i="6"/>
  <c r="L8" i="6"/>
  <c r="K8" i="6"/>
  <c r="J8" i="6"/>
  <c r="I8" i="6"/>
  <c r="H8" i="6"/>
  <c r="G8" i="6"/>
  <c r="F8" i="6"/>
  <c r="E8" i="6"/>
  <c r="D8" i="6"/>
  <c r="D7" i="6" s="1"/>
  <c r="C8" i="6"/>
  <c r="B8" i="6"/>
  <c r="B7" i="6" s="1"/>
  <c r="M7" i="6"/>
  <c r="L7" i="6"/>
  <c r="K7" i="6"/>
  <c r="J7" i="6"/>
  <c r="I7" i="6"/>
  <c r="H7" i="6"/>
  <c r="G7" i="6"/>
  <c r="E7" i="6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M32" i="5"/>
  <c r="K32" i="5"/>
  <c r="J32" i="5"/>
  <c r="I32" i="5"/>
  <c r="H32" i="5"/>
  <c r="G32" i="5"/>
  <c r="F32" i="5"/>
  <c r="E32" i="5"/>
  <c r="D32" i="5"/>
  <c r="C32" i="5"/>
  <c r="B32" i="5"/>
  <c r="N31" i="5"/>
  <c r="M31" i="5"/>
  <c r="L31" i="5"/>
  <c r="K31" i="5"/>
  <c r="J31" i="5"/>
  <c r="H31" i="5"/>
  <c r="G31" i="5"/>
  <c r="E31" i="5"/>
  <c r="D31" i="5"/>
  <c r="B31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7" i="5"/>
  <c r="M7" i="5"/>
  <c r="M5" i="5" s="1"/>
  <c r="L7" i="5"/>
  <c r="K7" i="5"/>
  <c r="J7" i="5"/>
  <c r="I7" i="5"/>
  <c r="H7" i="5"/>
  <c r="G7" i="5"/>
  <c r="F7" i="5"/>
  <c r="E7" i="5"/>
  <c r="D7" i="5"/>
  <c r="D5" i="5" s="1"/>
  <c r="C7" i="5"/>
  <c r="B7" i="5"/>
  <c r="N6" i="5"/>
  <c r="N5" i="5" s="1"/>
  <c r="M6" i="5"/>
  <c r="L6" i="5"/>
  <c r="K6" i="5"/>
  <c r="J6" i="5"/>
  <c r="I6" i="5"/>
  <c r="H6" i="5"/>
  <c r="G6" i="5"/>
  <c r="F6" i="5"/>
  <c r="F5" i="5" s="1"/>
  <c r="E6" i="5"/>
  <c r="E5" i="5" s="1"/>
  <c r="D6" i="5"/>
  <c r="C6" i="5"/>
  <c r="C5" i="5" s="1"/>
  <c r="B6" i="5"/>
  <c r="B5" i="5" s="1"/>
  <c r="L5" i="5"/>
  <c r="K5" i="5"/>
  <c r="J5" i="5"/>
  <c r="I5" i="5"/>
  <c r="H5" i="5"/>
  <c r="G5" i="5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U33" i="4"/>
  <c r="T33" i="4"/>
  <c r="S33" i="4"/>
  <c r="R33" i="4"/>
  <c r="Q33" i="4"/>
  <c r="P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U32" i="4"/>
  <c r="T32" i="4"/>
  <c r="S32" i="4"/>
  <c r="R32" i="4"/>
  <c r="Q32" i="4"/>
  <c r="P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U30" i="4"/>
  <c r="T30" i="4"/>
  <c r="S30" i="4"/>
  <c r="R30" i="4"/>
  <c r="Q30" i="4"/>
  <c r="P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U29" i="4"/>
  <c r="T29" i="4"/>
  <c r="S29" i="4"/>
  <c r="R29" i="4"/>
  <c r="Q29" i="4"/>
  <c r="P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U8" i="4"/>
  <c r="U6" i="4" s="1"/>
  <c r="T8" i="4"/>
  <c r="S8" i="4"/>
  <c r="R8" i="4"/>
  <c r="Q8" i="4"/>
  <c r="P8" i="4"/>
  <c r="N8" i="4"/>
  <c r="M8" i="4"/>
  <c r="L8" i="4"/>
  <c r="K8" i="4"/>
  <c r="J8" i="4"/>
  <c r="I8" i="4"/>
  <c r="I6" i="4" s="1"/>
  <c r="H8" i="4"/>
  <c r="H6" i="4" s="1"/>
  <c r="G8" i="4"/>
  <c r="F8" i="4"/>
  <c r="E8" i="4"/>
  <c r="D8" i="4"/>
  <c r="C8" i="4"/>
  <c r="B8" i="4"/>
  <c r="U7" i="4"/>
  <c r="T7" i="4"/>
  <c r="T6" i="4" s="1"/>
  <c r="S7" i="4"/>
  <c r="S6" i="4" s="1"/>
  <c r="R7" i="4"/>
  <c r="R6" i="4" s="1"/>
  <c r="Q7" i="4"/>
  <c r="Q6" i="4" s="1"/>
  <c r="P7" i="4"/>
  <c r="P6" i="4" s="1"/>
  <c r="N7" i="4"/>
  <c r="N6" i="4" s="1"/>
  <c r="M7" i="4"/>
  <c r="L7" i="4"/>
  <c r="K7" i="4"/>
  <c r="J7" i="4"/>
  <c r="I7" i="4"/>
  <c r="H7" i="4"/>
  <c r="G7" i="4"/>
  <c r="G6" i="4" s="1"/>
  <c r="F7" i="4"/>
  <c r="F6" i="4" s="1"/>
  <c r="E7" i="4"/>
  <c r="E6" i="4" s="1"/>
  <c r="D7" i="4"/>
  <c r="D6" i="4" s="1"/>
  <c r="C7" i="4"/>
  <c r="C6" i="4" s="1"/>
  <c r="B7" i="4"/>
  <c r="B6" i="4" s="1"/>
  <c r="M6" i="4"/>
  <c r="L6" i="4"/>
  <c r="K6" i="4"/>
  <c r="J6" i="4"/>
  <c r="H16" i="3"/>
  <c r="G16" i="3"/>
  <c r="F16" i="3"/>
  <c r="E16" i="3"/>
  <c r="D16" i="3"/>
  <c r="C16" i="3"/>
  <c r="B16" i="3"/>
  <c r="H4" i="3"/>
  <c r="G4" i="3"/>
  <c r="F4" i="3"/>
  <c r="E4" i="3"/>
  <c r="D4" i="3"/>
  <c r="C4" i="3"/>
  <c r="B4" i="3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9" i="2"/>
  <c r="I7" i="2" s="1"/>
  <c r="H9" i="2"/>
  <c r="G9" i="2"/>
  <c r="F9" i="2"/>
  <c r="E9" i="2"/>
  <c r="D9" i="2"/>
  <c r="C9" i="2"/>
  <c r="B9" i="2"/>
  <c r="I8" i="2"/>
  <c r="H8" i="2"/>
  <c r="H7" i="2" s="1"/>
  <c r="G8" i="2"/>
  <c r="G7" i="2" s="1"/>
  <c r="F8" i="2"/>
  <c r="F7" i="2" s="1"/>
  <c r="E8" i="2"/>
  <c r="E7" i="2" s="1"/>
  <c r="D8" i="2"/>
  <c r="D7" i="2" s="1"/>
  <c r="C8" i="2"/>
  <c r="B8" i="2"/>
  <c r="C7" i="2"/>
  <c r="B7" i="2"/>
  <c r="D29" i="1"/>
  <c r="C29" i="1"/>
  <c r="B29" i="1"/>
  <c r="E17" i="1"/>
  <c r="D17" i="1"/>
  <c r="C17" i="1"/>
  <c r="B17" i="1"/>
  <c r="E5" i="1"/>
  <c r="D5" i="1"/>
  <c r="C5" i="1"/>
  <c r="B5" i="1"/>
</calcChain>
</file>

<file path=xl/sharedStrings.xml><?xml version="1.0" encoding="utf-8"?>
<sst xmlns="http://schemas.openxmlformats.org/spreadsheetml/2006/main" count="893" uniqueCount="178">
  <si>
    <t>第１表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3"/>
  </si>
  <si>
    <t>令和４年度</t>
    <rPh sb="0" eb="2">
      <t>レイワ</t>
    </rPh>
    <rPh sb="3" eb="5">
      <t>ネンド</t>
    </rPh>
    <phoneticPr fontId="3"/>
  </si>
  <si>
    <t>保健所</t>
  </si>
  <si>
    <t>ツベルクリン反応検査</t>
    <rPh sb="6" eb="8">
      <t>ハンノウ</t>
    </rPh>
    <rPh sb="8" eb="10">
      <t>ケンサ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</si>
  <si>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</si>
  <si>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</si>
  <si>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</si>
  <si>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</si>
  <si>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総数</t>
  </si>
  <si>
    <t>松山市</t>
    <rPh sb="0" eb="3">
      <t>マツヤマシ</t>
    </rPh>
    <phoneticPr fontId="3"/>
  </si>
  <si>
    <t>四国中央</t>
    <rPh sb="0" eb="2">
      <t>シコク</t>
    </rPh>
    <rPh sb="2" eb="4">
      <t>チュウオウ</t>
    </rPh>
    <phoneticPr fontId="3"/>
  </si>
  <si>
    <t>西条</t>
  </si>
  <si>
    <t>今治</t>
  </si>
  <si>
    <t>中予</t>
    <rPh sb="0" eb="2">
      <t>チュウヨ</t>
    </rPh>
    <phoneticPr fontId="3"/>
  </si>
  <si>
    <t>八幡浜</t>
    <rPh sb="0" eb="3">
      <t>ヤワタハマ</t>
    </rPh>
    <phoneticPr fontId="3"/>
  </si>
  <si>
    <t>宇和島</t>
    <rPh sb="0" eb="3">
      <t>ウワジマ</t>
    </rPh>
    <phoneticPr fontId="3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</si>
  <si>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3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</si>
  <si>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3"/>
  </si>
  <si>
    <t>かくたん
検査者数</t>
    <rPh sb="5" eb="7">
      <t>ケンサ</t>
    </rPh>
    <rPh sb="7" eb="8">
      <t>モノ</t>
    </rPh>
    <rPh sb="8" eb="9">
      <t>カズ</t>
    </rPh>
    <phoneticPr fontId="3"/>
  </si>
  <si>
    <t>IGRA検査者数</t>
    <phoneticPr fontId="3"/>
  </si>
  <si>
    <t>被発見者数</t>
    <rPh sb="0" eb="1">
      <t>ヒ</t>
    </rPh>
    <rPh sb="1" eb="4">
      <t>ハッケンシャ</t>
    </rPh>
    <rPh sb="4" eb="5">
      <t>スウ</t>
    </rPh>
    <phoneticPr fontId="3"/>
  </si>
  <si>
    <t>結核患者数</t>
    <rPh sb="0" eb="2">
      <t>ケッカク</t>
    </rPh>
    <rPh sb="2" eb="4">
      <t>カンジャ</t>
    </rPh>
    <rPh sb="4" eb="5">
      <t>スウ</t>
    </rPh>
    <phoneticPr fontId="3"/>
  </si>
  <si>
    <t>潜在性　　　　結核感染者</t>
    <phoneticPr fontId="3"/>
  </si>
  <si>
    <t>発病の
おそれあり</t>
    <rPh sb="0" eb="2">
      <t>ハツビョウ</t>
    </rPh>
    <phoneticPr fontId="3"/>
  </si>
  <si>
    <t>-</t>
  </si>
  <si>
    <t>第２表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3"/>
  </si>
  <si>
    <t>令和４年度</t>
    <rPh sb="0" eb="2">
      <t>レイワ</t>
    </rPh>
    <rPh sb="3" eb="4">
      <t>ド</t>
    </rPh>
    <phoneticPr fontId="3"/>
  </si>
  <si>
    <t>市町</t>
    <phoneticPr fontId="3"/>
  </si>
  <si>
    <t>結核</t>
    <rPh sb="0" eb="2">
      <t>ケッカク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</si>
  <si>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</si>
  <si>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その他</t>
    <rPh sb="0" eb="3">
      <t>ソノタ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</si>
  <si>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</si>
  <si>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循環器疾患</t>
    <rPh sb="0" eb="3">
      <t>ジュンカンキ</t>
    </rPh>
    <rPh sb="3" eb="5">
      <t>シッカン</t>
    </rPh>
    <phoneticPr fontId="3"/>
  </si>
  <si>
    <t>肝臓がん</t>
    <rPh sb="0" eb="2">
      <t>カンゾウ</t>
    </rPh>
    <phoneticPr fontId="3"/>
  </si>
  <si>
    <t>前立腺がん</t>
    <rPh sb="0" eb="3">
      <t>ゼンリツセン</t>
    </rPh>
    <phoneticPr fontId="3"/>
  </si>
  <si>
    <t>骨租しょう症</t>
    <rPh sb="0" eb="1">
      <t>コツ</t>
    </rPh>
    <rPh sb="1" eb="2">
      <t>ソ</t>
    </rPh>
    <rPh sb="5" eb="6">
      <t>ショウ</t>
    </rPh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</si>
  <si>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</si>
  <si>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</si>
  <si>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</si>
  <si>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</si>
  <si>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</si>
  <si>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</si>
  <si>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</si>
  <si>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</si>
  <si>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</si>
  <si>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</si>
  <si>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</si>
  <si>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</si>
  <si>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</si>
  <si>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.</t>
    <phoneticPr fontId="3"/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</si>
  <si>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</si>
  <si>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</si>
  <si>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</si>
  <si>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</si>
  <si>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</si>
  <si>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</si>
  <si>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</si>
  <si>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</si>
  <si>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</si>
  <si>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</si>
  <si>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</si>
  <si>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松山</t>
  </si>
  <si>
    <t>八幡浜大洲</t>
  </si>
  <si>
    <t>宇和島</t>
  </si>
  <si>
    <t>保健所別</t>
    <rPh sb="0" eb="3">
      <t>ホケンショ</t>
    </rPh>
    <rPh sb="3" eb="4">
      <t>ベツ</t>
    </rPh>
    <phoneticPr fontId="3"/>
  </si>
  <si>
    <t>保健所</t>
    <rPh sb="0" eb="3">
      <t>ホケンショ</t>
    </rPh>
    <phoneticPr fontId="3"/>
  </si>
  <si>
    <t>精神</t>
    <rPh sb="0" eb="2">
      <t>セイシン</t>
    </rPh>
    <phoneticPr fontId="3"/>
  </si>
  <si>
    <t>療育</t>
    <rPh sb="0" eb="1">
      <t>リョウ</t>
    </rPh>
    <rPh sb="1" eb="2">
      <t>イク</t>
    </rPh>
    <phoneticPr fontId="3"/>
  </si>
  <si>
    <t>定期</t>
    <rPh sb="0" eb="2">
      <t>テイキ</t>
    </rPh>
    <phoneticPr fontId="3"/>
  </si>
  <si>
    <t>接触者健診</t>
    <rPh sb="0" eb="3">
      <t>セッショクシャ</t>
    </rPh>
    <rPh sb="3" eb="5">
      <t>ケンシン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</si>
  <si>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</si>
  <si>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</si>
  <si>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母子</t>
    <rPh sb="0" eb="2">
      <t>ボシ</t>
    </rPh>
    <phoneticPr fontId="3"/>
  </si>
  <si>
    <t>一般</t>
    <rPh sb="0" eb="2">
      <t>イッパン</t>
    </rPh>
    <phoneticPr fontId="3"/>
  </si>
  <si>
    <t>（再掲）</t>
    <rPh sb="1" eb="3">
      <t>サイケイ</t>
    </rPh>
    <phoneticPr fontId="3"/>
  </si>
  <si>
    <t>妊婦</t>
    <rPh sb="0" eb="2">
      <t>ニンプ</t>
    </rPh>
    <phoneticPr fontId="3"/>
  </si>
  <si>
    <t>産婦</t>
    <rPh sb="0" eb="2">
      <t>サンプ</t>
    </rPh>
    <phoneticPr fontId="3"/>
  </si>
  <si>
    <t>乳児
（療育を除く）</t>
    <rPh sb="0" eb="2">
      <t>ニュウジ</t>
    </rPh>
    <rPh sb="4" eb="6">
      <t>リョウイク</t>
    </rPh>
    <rPh sb="7" eb="8">
      <t>ノゾ</t>
    </rPh>
    <phoneticPr fontId="3"/>
  </si>
  <si>
    <t>幼児
（療育を除く）</t>
    <rPh sb="0" eb="2">
      <t>ヨウジ</t>
    </rPh>
    <rPh sb="4" eb="6">
      <t>リョウイク</t>
    </rPh>
    <rPh sb="7" eb="8">
      <t>ノゾ</t>
    </rPh>
    <phoneticPr fontId="3"/>
  </si>
  <si>
    <t>事業所からの受託</t>
    <rPh sb="0" eb="3">
      <t>ジギョウショ</t>
    </rPh>
    <rPh sb="6" eb="8">
      <t>ジュタク</t>
    </rPh>
    <phoneticPr fontId="3"/>
  </si>
  <si>
    <t>・</t>
  </si>
  <si>
    <t>第３表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3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</si>
  <si>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3"/>
  </si>
  <si>
    <t>一般健康診査</t>
    <rPh sb="0" eb="2">
      <t>イッパン</t>
    </rPh>
    <rPh sb="2" eb="4">
      <t>ケンコウ</t>
    </rPh>
    <rPh sb="4" eb="6">
      <t>シンサ</t>
    </rPh>
    <phoneticPr fontId="3"/>
  </si>
  <si>
    <t>乳児</t>
    <rPh sb="0" eb="2">
      <t>ニュウジ</t>
    </rPh>
    <phoneticPr fontId="3"/>
  </si>
  <si>
    <t>幼児</t>
    <rPh sb="0" eb="2">
      <t>ヨウジ</t>
    </rPh>
    <phoneticPr fontId="3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</si>
  <si>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3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</si>
  <si>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3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</si>
  <si>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3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</si>
  <si>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3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</si>
  <si>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3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</si>
  <si>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3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</si>
  <si>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3"/>
  </si>
  <si>
    <t>受診
実人員</t>
    <rPh sb="0" eb="2">
      <t>ジュシン</t>
    </rPh>
    <rPh sb="3" eb="4">
      <t>ミ</t>
    </rPh>
    <rPh sb="4" eb="6">
      <t>ジンイン</t>
    </rPh>
    <phoneticPr fontId="3"/>
  </si>
  <si>
    <t>受診
延人員</t>
    <rPh sb="0" eb="2">
      <t>ジュシン</t>
    </rPh>
    <rPh sb="3" eb="4">
      <t>ノ</t>
    </rPh>
    <rPh sb="4" eb="6">
      <t>ジンイン</t>
    </rPh>
    <phoneticPr fontId="3"/>
  </si>
  <si>
    <t>対象人員</t>
    <rPh sb="0" eb="2">
      <t>タイショウ</t>
    </rPh>
    <rPh sb="2" eb="4">
      <t>ジンイン</t>
    </rPh>
    <phoneticPr fontId="3"/>
  </si>
  <si>
    <t>受診実人員</t>
    <rPh sb="0" eb="2">
      <t>ジュシン</t>
    </rPh>
    <rPh sb="2" eb="3">
      <t>ジツ</t>
    </rPh>
    <rPh sb="3" eb="5">
      <t>ジンイン</t>
    </rPh>
    <phoneticPr fontId="3"/>
  </si>
  <si>
    <t>第４表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3"/>
  </si>
  <si>
    <t>電話相談</t>
    <rPh sb="0" eb="2">
      <t>デンワ</t>
    </rPh>
    <rPh sb="2" eb="4">
      <t>ソウダン</t>
    </rPh>
    <phoneticPr fontId="3"/>
  </si>
  <si>
    <t>実人員</t>
    <rPh sb="0" eb="1">
      <t>ジツ</t>
    </rPh>
    <rPh sb="1" eb="3">
      <t>ジンイン</t>
    </rPh>
    <phoneticPr fontId="3"/>
  </si>
  <si>
    <t>　</t>
    <phoneticPr fontId="3"/>
  </si>
  <si>
    <t>延人員</t>
    <rPh sb="0" eb="1">
      <t>ノ</t>
    </rPh>
    <rPh sb="1" eb="3">
      <t>ジンイン</t>
    </rPh>
    <phoneticPr fontId="3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</si>
  <si>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3"/>
  </si>
  <si>
    <t>…</t>
  </si>
  <si>
    <t>第５表　妊産婦・乳幼児訪問指導人員　-　市町別</t>
    <rPh sb="0" eb="1">
      <t>ダイ</t>
    </rPh>
    <rPh sb="2" eb="3">
      <t>ヒョウ</t>
    </rPh>
    <rPh sb="11" eb="13">
      <t>ホウモン</t>
    </rPh>
    <phoneticPr fontId="3"/>
  </si>
  <si>
    <t>妊婦</t>
  </si>
  <si>
    <t>産婦</t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</si>
  <si>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3"/>
  </si>
  <si>
    <t>未熟児</t>
    <rPh sb="0" eb="3">
      <t>ミジュクジ</t>
    </rPh>
    <phoneticPr fontId="3"/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</si>
  <si>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3"/>
  </si>
  <si>
    <t>幼児</t>
  </si>
  <si>
    <t>実人員</t>
  </si>
  <si>
    <t>延人員</t>
  </si>
  <si>
    <t>第６表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3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</si>
  <si>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3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</si>
  <si>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3"/>
  </si>
  <si>
    <t>妊産婦</t>
    <rPh sb="0" eb="3">
      <t>ニンサンプ</t>
    </rPh>
    <phoneticPr fontId="3"/>
  </si>
  <si>
    <t>乳幼児</t>
    <rPh sb="0" eb="3">
      <t>ニュウヨウジ</t>
    </rPh>
    <phoneticPr fontId="3"/>
  </si>
  <si>
    <t>実人員</t>
    <rPh sb="0" eb="3">
      <t>ジツジンイン</t>
    </rPh>
    <phoneticPr fontId="3"/>
  </si>
  <si>
    <t>延人員</t>
    <rPh sb="0" eb="1">
      <t>ノ</t>
    </rPh>
    <rPh sb="1" eb="3">
      <t>ジツジンイン</t>
    </rPh>
    <phoneticPr fontId="3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</si>
  <si>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3"/>
  </si>
  <si>
    <t>第７表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3"/>
  </si>
  <si>
    <t>第８表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3"/>
  </si>
  <si>
    <t>第８表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3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</si>
  <si>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3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</si>
  <si>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3"/>
  </si>
  <si>
    <t>市町</t>
    <rPh sb="0" eb="2">
      <t>シチョウ</t>
    </rPh>
    <phoneticPr fontId="3"/>
  </si>
  <si>
    <t>不活化ポリオワクチン（IPV)</t>
    <rPh sb="0" eb="1">
      <t>フ</t>
    </rPh>
    <rPh sb="1" eb="3">
      <t>カツカ</t>
    </rPh>
    <phoneticPr fontId="3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</si>
  <si>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3"/>
  </si>
  <si>
    <t>日本脳炎ワクチン</t>
    <rPh sb="0" eb="2">
      <t>ニホン</t>
    </rPh>
    <rPh sb="2" eb="4">
      <t>ノウエン</t>
    </rPh>
    <phoneticPr fontId="3"/>
  </si>
  <si>
    <t>ヒブワクチン</t>
    <phoneticPr fontId="3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</si>
  <si>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3"/>
  </si>
  <si>
    <t>子宮頸がん予防ワクチン</t>
    <rPh sb="0" eb="2">
      <t>シキュウ</t>
    </rPh>
    <rPh sb="2" eb="3">
      <t>ケイ</t>
    </rPh>
    <rPh sb="5" eb="7">
      <t>ヨボウ</t>
    </rPh>
    <phoneticPr fontId="3"/>
  </si>
  <si>
    <t>水痘ワクチン</t>
    <rPh sb="0" eb="2">
      <t>スイトウ</t>
    </rPh>
    <phoneticPr fontId="3"/>
  </si>
  <si>
    <t>B型肝炎ワクチン</t>
    <rPh sb="1" eb="2">
      <t>ガタ</t>
    </rPh>
    <rPh sb="2" eb="4">
      <t>カンエン</t>
    </rPh>
    <phoneticPr fontId="3"/>
  </si>
  <si>
    <t>麻しん風しん混合ワクチン</t>
    <rPh sb="0" eb="1">
      <t>マ</t>
    </rPh>
    <rPh sb="3" eb="4">
      <t>フウ</t>
    </rPh>
    <rPh sb="6" eb="8">
      <t>コンゴウ</t>
    </rPh>
    <phoneticPr fontId="3"/>
  </si>
  <si>
    <t>麻しんワクチン</t>
    <rPh sb="0" eb="1">
      <t>アサ</t>
    </rPh>
    <phoneticPr fontId="3"/>
  </si>
  <si>
    <t>風しんワクチン</t>
    <rPh sb="0" eb="1">
      <t>カゼ</t>
    </rPh>
    <phoneticPr fontId="3"/>
  </si>
  <si>
    <t>BCGワクチン</t>
    <phoneticPr fontId="3"/>
  </si>
  <si>
    <t>インフルエンザワクチン</t>
    <phoneticPr fontId="3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</si>
  <si>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3"/>
  </si>
  <si>
    <t>個別</t>
    <rPh sb="0" eb="2">
      <t>コベツ</t>
    </rPh>
    <phoneticPr fontId="3"/>
  </si>
  <si>
    <t>集団</t>
    <rPh sb="0" eb="2">
      <t>シュウダン</t>
    </rPh>
    <phoneticPr fontId="3"/>
  </si>
  <si>
    <t>第１期</t>
    <rPh sb="0" eb="1">
      <t>ダイ</t>
    </rPh>
    <rPh sb="2" eb="3">
      <t>キ</t>
    </rPh>
    <phoneticPr fontId="3"/>
  </si>
  <si>
    <t>第２期</t>
    <rPh sb="0" eb="1">
      <t>ダイ</t>
    </rPh>
    <rPh sb="2" eb="3">
      <t>キ</t>
    </rPh>
    <phoneticPr fontId="3"/>
  </si>
  <si>
    <t>初回接種</t>
    <rPh sb="0" eb="2">
      <t>ショカイ</t>
    </rPh>
    <rPh sb="2" eb="4">
      <t>セッシュ</t>
    </rPh>
    <phoneticPr fontId="3"/>
  </si>
  <si>
    <t>追加接種</t>
    <rPh sb="0" eb="2">
      <t>ツイカ</t>
    </rPh>
    <rPh sb="2" eb="4">
      <t>セッシュ</t>
    </rPh>
    <phoneticPr fontId="3"/>
  </si>
  <si>
    <t>第１回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</si>
  <si>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</si>
  <si>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</si>
  <si>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追加</t>
    <rPh sb="0" eb="2">
      <t>ツイカ</t>
    </rPh>
    <phoneticPr fontId="3"/>
  </si>
  <si>
    <t>第1回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</si>
  <si>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</si>
  <si>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</si>
  <si>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６０歳以上
65未満</t>
    <rPh sb="2" eb="3">
      <t>サイ</t>
    </rPh>
    <rPh sb="3" eb="5">
      <t>イジョウ</t>
    </rPh>
    <rPh sb="8" eb="10">
      <t>ミマン</t>
    </rPh>
    <phoneticPr fontId="3"/>
  </si>
  <si>
    <t>65歳以上</t>
    <rPh sb="2" eb="3">
      <t>サイ</t>
    </rPh>
    <rPh sb="3" eb="5">
      <t>イジョウ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</si>
  <si>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</si>
  <si>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</si>
  <si>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5月未満</t>
    <rPh sb="1" eb="2">
      <t>ガツ</t>
    </rPh>
    <rPh sb="2" eb="4">
      <t>ミマン</t>
    </rPh>
    <phoneticPr fontId="3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</si>
  <si>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3"/>
  </si>
  <si>
    <t>市計</t>
    <rPh sb="0" eb="1">
      <t>シ</t>
    </rPh>
    <rPh sb="1" eb="2">
      <t>ケイ</t>
    </rPh>
    <phoneticPr fontId="3"/>
  </si>
  <si>
    <t>郡計</t>
    <phoneticPr fontId="3"/>
  </si>
  <si>
    <t>群計</t>
    <rPh sb="0" eb="1">
      <t>グン</t>
    </rPh>
    <rPh sb="1" eb="2">
      <t>ケイ</t>
    </rPh>
    <phoneticPr fontId="3"/>
  </si>
  <si>
    <t>松山市</t>
    <rPh sb="0" eb="2">
      <t>マツヤマ</t>
    </rPh>
    <rPh sb="2" eb="3">
      <t>シ</t>
    </rPh>
    <phoneticPr fontId="3"/>
  </si>
  <si>
    <t>松山市</t>
    <phoneticPr fontId="3"/>
  </si>
  <si>
    <t>今治市</t>
    <rPh sb="0" eb="3">
      <t>イマバリシ</t>
    </rPh>
    <phoneticPr fontId="3"/>
  </si>
  <si>
    <t>宇和島市</t>
    <rPh sb="0" eb="4">
      <t>ウワジマシ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</si>
  <si>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</si>
  <si>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新居浜市</t>
    <rPh sb="0" eb="3">
      <t>ニイハマ</t>
    </rPh>
    <rPh sb="3" eb="4">
      <t>シ</t>
    </rPh>
    <phoneticPr fontId="3"/>
  </si>
  <si>
    <t>西条市</t>
    <rPh sb="0" eb="3">
      <t>サイジョウシ</t>
    </rPh>
    <phoneticPr fontId="3"/>
  </si>
  <si>
    <t>大洲市</t>
    <rPh sb="0" eb="3">
      <t>オオズシ</t>
    </rPh>
    <phoneticPr fontId="3"/>
  </si>
  <si>
    <t>伊予市</t>
    <rPh sb="0" eb="3">
      <t>イヨシ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</si>
  <si>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</si>
  <si>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西予市</t>
    <rPh sb="0" eb="2">
      <t>セイヨ</t>
    </rPh>
    <rPh sb="2" eb="3">
      <t>シ</t>
    </rPh>
    <phoneticPr fontId="3"/>
  </si>
  <si>
    <t>東温市</t>
    <rPh sb="0" eb="3">
      <t>トウオンシ</t>
    </rPh>
    <phoneticPr fontId="3"/>
  </si>
  <si>
    <t>砥部町</t>
    <phoneticPr fontId="3"/>
  </si>
  <si>
    <t>宇和島</t>
    <phoneticPr fontId="3"/>
  </si>
  <si>
    <t>第３表　妊娠の届出者数・一般健康診査受診人員-市町別(続き)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</si>
</sst>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8"/>
      <name val="HGS創英角ｺﾞｼｯｸUB"/>
      <family val="3"/>
      <charset val="128"/>
    </font>
    <font>
      <sz val="18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明朝"/>
      <family val="1"/>
      <charset val="128"/>
    </font>
    <font>
      <sz val="9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4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2" fillId="0" borderId="0"/>
    <xf numFmtId="38" fontId="1" fillId="0" borderId="0" applyFont="0" applyFill="0" applyBorder="0" applyAlignment="0" applyProtection="0"/>
  </cellStyleXfs>
  <cellXfs count="283">
    <xf numFmtId="0" fontId="0" fillId="0" borderId="0" xfId="0"/>
    <xf numFmtId="49" fontId="2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41" fontId="6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vertical="center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41" fontId="9" fillId="0" borderId="3" xfId="0" applyNumberFormat="1" applyFont="1" applyBorder="1" applyAlignment="1">
      <alignment horizontal="right" vertical="center" shrinkToFit="1"/>
    </xf>
    <xf numFmtId="41" fontId="9" fillId="0" borderId="5" xfId="0" applyNumberFormat="1" applyFont="1" applyBorder="1" applyAlignment="1">
      <alignment horizontal="right" vertical="center" shrinkToFit="1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41" fontId="9" fillId="0" borderId="0" xfId="0" applyNumberFormat="1" applyFont="1" applyAlignment="1">
      <alignment horizontal="right" vertical="center" shrinkToFit="1"/>
    </xf>
    <xf numFmtId="41" fontId="9" fillId="0" borderId="8" xfId="0" applyNumberFormat="1" applyFont="1" applyBorder="1" applyAlignment="1">
      <alignment horizontal="right" vertical="center" shrinkToFit="1"/>
    </xf>
    <xf numFmtId="41" fontId="0" fillId="0" borderId="0" xfId="0" applyNumberFormat="1" applyAlignment="1">
      <alignment horizontal="distributed" vertical="center"/>
    </xf>
    <xf numFmtId="49" fontId="6" fillId="0" borderId="6" xfId="0" applyNumberFormat="1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right" vertical="center" shrinkToFit="1"/>
    </xf>
    <xf numFmtId="41" fontId="9" fillId="0" borderId="1" xfId="0" applyNumberFormat="1" applyFont="1" applyBorder="1" applyAlignment="1">
      <alignment horizontal="right" vertical="center" shrinkToFit="1"/>
    </xf>
    <xf numFmtId="41" fontId="9" fillId="0" borderId="1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 vertical="center"/>
    </xf>
    <xf numFmtId="41" fontId="6" fillId="0" borderId="0" xfId="0" applyNumberFormat="1" applyFont="1" applyAlignment="1">
      <alignment vertical="center"/>
    </xf>
    <xf numFmtId="41" fontId="6" fillId="0" borderId="5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41" fontId="0" fillId="0" borderId="13" xfId="0" applyNumberFormat="1" applyBorder="1" applyAlignment="1">
      <alignment vertical="center"/>
    </xf>
    <xf numFmtId="0" fontId="0" fillId="0" borderId="0" xfId="0" applyAlignment="1">
      <alignment horizontal="distributed" vertical="center"/>
    </xf>
    <xf numFmtId="49" fontId="10" fillId="0" borderId="0" xfId="0" applyNumberFormat="1" applyFont="1" applyAlignment="1">
      <alignment horizontal="left" vertical="center"/>
    </xf>
    <xf numFmtId="41" fontId="6" fillId="0" borderId="1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11" fillId="0" borderId="0" xfId="0" applyNumberFormat="1" applyFont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/>
    </xf>
    <xf numFmtId="176" fontId="13" fillId="0" borderId="12" xfId="2" applyNumberFormat="1" applyFont="1" applyBorder="1" applyAlignment="1">
      <alignment horizontal="right" vertical="center" shrinkToFit="1"/>
    </xf>
    <xf numFmtId="176" fontId="13" fillId="0" borderId="13" xfId="2" applyNumberFormat="1" applyFont="1" applyBorder="1" applyAlignment="1">
      <alignment horizontal="right" vertical="center" shrinkToFit="1"/>
    </xf>
    <xf numFmtId="176" fontId="13" fillId="0" borderId="8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13" fillId="0" borderId="5" xfId="2" applyNumberFormat="1" applyFont="1" applyBorder="1" applyAlignment="1">
      <alignment horizontal="right" vertical="center" shrinkToFit="1"/>
    </xf>
    <xf numFmtId="176" fontId="13" fillId="0" borderId="0" xfId="2" applyNumberFormat="1" applyFont="1" applyAlignment="1">
      <alignment horizontal="right" vertical="center" shrinkToFit="1"/>
    </xf>
    <xf numFmtId="176" fontId="13" fillId="0" borderId="9" xfId="2" applyNumberFormat="1" applyFont="1" applyBorder="1" applyAlignment="1">
      <alignment horizontal="right" vertical="center" shrinkToFit="1"/>
    </xf>
    <xf numFmtId="49" fontId="6" fillId="0" borderId="10" xfId="2" applyNumberFormat="1" applyFont="1" applyBorder="1" applyAlignment="1">
      <alignment horizontal="center" vertical="center"/>
    </xf>
    <xf numFmtId="176" fontId="13" fillId="0" borderId="10" xfId="2" applyNumberFormat="1" applyFont="1" applyBorder="1" applyAlignment="1">
      <alignment horizontal="right" vertical="center" shrinkToFit="1"/>
    </xf>
    <xf numFmtId="176" fontId="13" fillId="0" borderId="1" xfId="2" applyNumberFormat="1" applyFont="1" applyBorder="1" applyAlignment="1">
      <alignment horizontal="right" vertical="center" shrinkToFit="1"/>
    </xf>
    <xf numFmtId="176" fontId="13" fillId="0" borderId="11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6" fontId="13" fillId="0" borderId="3" xfId="2" applyNumberFormat="1" applyFont="1" applyBorder="1" applyAlignment="1">
      <alignment horizontal="right" vertical="center" shrinkToFit="1"/>
    </xf>
    <xf numFmtId="176" fontId="13" fillId="0" borderId="4" xfId="2" applyNumberFormat="1" applyFont="1" applyBorder="1" applyAlignment="1">
      <alignment horizontal="right" vertical="center" shrinkToFit="1"/>
    </xf>
    <xf numFmtId="176" fontId="13" fillId="0" borderId="14" xfId="2" applyNumberFormat="1" applyFont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right" vertical="center" shrinkToFit="1"/>
    </xf>
    <xf numFmtId="176" fontId="13" fillId="0" borderId="18" xfId="2" applyNumberFormat="1" applyFont="1" applyBorder="1" applyAlignment="1">
      <alignment horizontal="right" vertical="center" shrinkToFit="1"/>
    </xf>
    <xf numFmtId="176" fontId="13" fillId="0" borderId="19" xfId="2" applyNumberFormat="1" applyFont="1" applyBorder="1" applyAlignment="1">
      <alignment horizontal="right" vertical="center" shrinkToFit="1"/>
    </xf>
    <xf numFmtId="176" fontId="13" fillId="0" borderId="20" xfId="2" applyNumberFormat="1" applyFont="1" applyBorder="1" applyAlignment="1">
      <alignment horizontal="right" vertical="center" shrinkToFit="1"/>
    </xf>
    <xf numFmtId="41" fontId="1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/>
    <xf numFmtId="49" fontId="6" fillId="0" borderId="5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distributed" vertical="center"/>
    </xf>
    <xf numFmtId="41" fontId="6" fillId="0" borderId="2" xfId="0" applyNumberFormat="1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left" vertical="center"/>
    </xf>
    <xf numFmtId="41" fontId="6" fillId="0" borderId="1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7" fillId="0" borderId="2" xfId="2" applyNumberFormat="1" applyFont="1" applyBorder="1" applyAlignment="1">
      <alignment horizontal="center" vertical="center" shrinkToFit="1"/>
    </xf>
    <xf numFmtId="177" fontId="18" fillId="0" borderId="0" xfId="2" applyNumberFormat="1" applyFont="1"/>
    <xf numFmtId="49" fontId="17" fillId="0" borderId="6" xfId="2" applyNumberFormat="1" applyFont="1" applyBorder="1" applyAlignment="1">
      <alignment horizontal="center" vertical="center" shrinkToFit="1"/>
    </xf>
    <xf numFmtId="49" fontId="17" fillId="0" borderId="7" xfId="2" applyNumberFormat="1" applyFont="1" applyBorder="1" applyAlignment="1">
      <alignment horizontal="center" vertical="center" shrinkToFit="1"/>
    </xf>
    <xf numFmtId="49" fontId="17" fillId="0" borderId="15" xfId="2" applyNumberFormat="1" applyFont="1" applyBorder="1" applyAlignment="1">
      <alignment horizontal="center" vertical="center" shrinkToFit="1"/>
    </xf>
    <xf numFmtId="49" fontId="17" fillId="0" borderId="21" xfId="2" applyNumberFormat="1" applyFon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 textRotation="255"/>
    </xf>
    <xf numFmtId="49" fontId="15" fillId="0" borderId="2" xfId="0" applyNumberFormat="1" applyFont="1" applyBorder="1" applyAlignment="1">
      <alignment horizontal="center" vertical="center" textRotation="255" wrapText="1"/>
    </xf>
    <xf numFmtId="177" fontId="12" fillId="0" borderId="0" xfId="2" applyNumberFormat="1"/>
    <xf numFmtId="176" fontId="13" fillId="0" borderId="22" xfId="2" applyNumberFormat="1" applyFont="1" applyBorder="1" applyAlignment="1">
      <alignment horizontal="right" vertical="center" shrinkToFit="1"/>
    </xf>
    <xf numFmtId="49" fontId="19" fillId="0" borderId="15" xfId="0" applyNumberFormat="1" applyFont="1" applyBorder="1" applyAlignment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1" fontId="8" fillId="0" borderId="12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13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7" fillId="0" borderId="2" xfId="2" applyNumberFormat="1" applyFont="1" applyBorder="1" applyAlignment="1">
      <alignment horizontal="center" vertical="center"/>
    </xf>
    <xf numFmtId="176" fontId="21" fillId="0" borderId="13" xfId="2" applyNumberFormat="1" applyFont="1" applyBorder="1" applyAlignment="1">
      <alignment horizontal="right" vertical="center" shrinkToFit="1"/>
    </xf>
    <xf numFmtId="176" fontId="21" fillId="0" borderId="8" xfId="2" applyNumberFormat="1" applyFont="1" applyBorder="1" applyAlignment="1">
      <alignment horizontal="right" vertical="center" shrinkToFit="1"/>
    </xf>
    <xf numFmtId="49" fontId="17" fillId="0" borderId="6" xfId="2" applyNumberFormat="1" applyFont="1" applyBorder="1" applyAlignment="1">
      <alignment horizontal="center" vertical="center"/>
    </xf>
    <xf numFmtId="176" fontId="21" fillId="0" borderId="0" xfId="2" applyNumberFormat="1" applyFont="1" applyAlignment="1">
      <alignment horizontal="right" vertical="center" shrinkToFit="1"/>
    </xf>
    <xf numFmtId="176" fontId="21" fillId="0" borderId="9" xfId="2" applyNumberFormat="1" applyFont="1" applyBorder="1" applyAlignment="1">
      <alignment horizontal="right" vertical="center" shrinkToFit="1"/>
    </xf>
    <xf numFmtId="49" fontId="17" fillId="0" borderId="7" xfId="2" applyNumberFormat="1" applyFont="1" applyBorder="1" applyAlignment="1">
      <alignment horizontal="center" vertical="center"/>
    </xf>
    <xf numFmtId="176" fontId="21" fillId="0" borderId="1" xfId="2" applyNumberFormat="1" applyFont="1" applyBorder="1" applyAlignment="1">
      <alignment horizontal="right" vertical="center" shrinkToFit="1"/>
    </xf>
    <xf numFmtId="176" fontId="21" fillId="0" borderId="11" xfId="2" applyNumberFormat="1" applyFont="1" applyBorder="1" applyAlignment="1">
      <alignment horizontal="right" vertical="center" shrinkToFit="1"/>
    </xf>
    <xf numFmtId="49" fontId="17" fillId="0" borderId="15" xfId="2" applyNumberFormat="1" applyFont="1" applyBorder="1" applyAlignment="1">
      <alignment horizontal="center" vertical="center"/>
    </xf>
    <xf numFmtId="176" fontId="21" fillId="0" borderId="3" xfId="2" applyNumberFormat="1" applyFont="1" applyBorder="1" applyAlignment="1">
      <alignment horizontal="right" vertical="center" shrinkToFit="1"/>
    </xf>
    <xf numFmtId="176" fontId="21" fillId="0" borderId="4" xfId="2" applyNumberFormat="1" applyFont="1" applyBorder="1" applyAlignment="1">
      <alignment horizontal="right" vertical="center" shrinkToFit="1"/>
    </xf>
    <xf numFmtId="176" fontId="21" fillId="0" borderId="14" xfId="2" applyNumberFormat="1" applyFont="1" applyBorder="1" applyAlignment="1">
      <alignment horizontal="right" vertical="center" shrinkToFit="1"/>
    </xf>
    <xf numFmtId="49" fontId="17" fillId="0" borderId="21" xfId="2" applyNumberFormat="1" applyFont="1" applyBorder="1" applyAlignment="1">
      <alignment horizontal="center" vertical="center"/>
    </xf>
    <xf numFmtId="176" fontId="21" fillId="0" borderId="17" xfId="2" applyNumberFormat="1" applyFont="1" applyBorder="1" applyAlignment="1">
      <alignment horizontal="right" vertical="center" shrinkToFit="1"/>
    </xf>
    <xf numFmtId="176" fontId="21" fillId="0" borderId="18" xfId="2" applyNumberFormat="1" applyFont="1" applyBorder="1" applyAlignment="1">
      <alignment horizontal="right" vertical="center" shrinkToFit="1"/>
    </xf>
    <xf numFmtId="176" fontId="21" fillId="0" borderId="19" xfId="2" applyNumberFormat="1" applyFont="1" applyBorder="1" applyAlignment="1">
      <alignment horizontal="right" vertical="center" shrinkToFit="1"/>
    </xf>
    <xf numFmtId="0" fontId="2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1" fontId="23" fillId="0" borderId="0" xfId="0" applyNumberFormat="1" applyFont="1" applyAlignment="1">
      <alignment horizontal="center" vertical="center"/>
    </xf>
    <xf numFmtId="41" fontId="6" fillId="0" borderId="14" xfId="0" applyNumberFormat="1" applyFont="1" applyBorder="1" applyAlignment="1">
      <alignment vertical="center"/>
    </xf>
    <xf numFmtId="41" fontId="19" fillId="0" borderId="7" xfId="0" applyNumberFormat="1" applyFont="1" applyBorder="1" applyAlignment="1">
      <alignment horizontal="center" vertical="center" wrapText="1"/>
    </xf>
    <xf numFmtId="41" fontId="24" fillId="0" borderId="0" xfId="0" applyNumberFormat="1" applyFont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9" fillId="0" borderId="13" xfId="2" applyNumberFormat="1" applyFont="1" applyBorder="1" applyAlignment="1">
      <alignment horizontal="right" vertical="center" shrinkToFit="1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0" xfId="2" applyNumberFormat="1" applyFont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49" fontId="6" fillId="0" borderId="21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41" fontId="23" fillId="0" borderId="0" xfId="0" applyNumberFormat="1" applyFont="1" applyAlignment="1">
      <alignment vertical="center"/>
    </xf>
    <xf numFmtId="0" fontId="25" fillId="0" borderId="1" xfId="0" applyFont="1" applyBorder="1" applyAlignment="1">
      <alignment horizontal="left" vertical="center"/>
    </xf>
    <xf numFmtId="176" fontId="21" fillId="0" borderId="12" xfId="2" applyNumberFormat="1" applyFont="1" applyBorder="1" applyAlignment="1">
      <alignment horizontal="right" vertical="center" shrinkToFit="1"/>
    </xf>
    <xf numFmtId="176" fontId="21" fillId="0" borderId="5" xfId="2" applyNumberFormat="1" applyFont="1" applyBorder="1" applyAlignment="1">
      <alignment horizontal="right" vertical="center" shrinkToFit="1"/>
    </xf>
    <xf numFmtId="176" fontId="21" fillId="0" borderId="10" xfId="2" applyNumberFormat="1" applyFont="1" applyBorder="1" applyAlignment="1">
      <alignment horizontal="right" vertical="center" shrinkToFit="1"/>
    </xf>
    <xf numFmtId="41" fontId="0" fillId="0" borderId="0" xfId="0" applyNumberFormat="1"/>
    <xf numFmtId="41" fontId="26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1" fontId="6" fillId="2" borderId="1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 shrinkToFit="1"/>
    </xf>
    <xf numFmtId="176" fontId="17" fillId="0" borderId="2" xfId="2" applyNumberFormat="1" applyFont="1" applyBorder="1" applyAlignment="1">
      <alignment horizontal="center" vertical="center" shrinkToFit="1"/>
    </xf>
    <xf numFmtId="41" fontId="28" fillId="0" borderId="5" xfId="0" applyNumberFormat="1" applyFont="1" applyBorder="1" applyAlignment="1">
      <alignment horizontal="right" vertical="center"/>
    </xf>
    <xf numFmtId="41" fontId="28" fillId="0" borderId="0" xfId="0" applyNumberFormat="1" applyFont="1" applyAlignment="1">
      <alignment horizontal="right" vertical="center"/>
    </xf>
    <xf numFmtId="41" fontId="28" fillId="0" borderId="0" xfId="0" applyNumberFormat="1" applyFont="1" applyAlignment="1">
      <alignment vertical="center"/>
    </xf>
    <xf numFmtId="41" fontId="28" fillId="0" borderId="9" xfId="0" applyNumberFormat="1" applyFont="1" applyBorder="1" applyAlignment="1">
      <alignment vertical="center"/>
    </xf>
    <xf numFmtId="41" fontId="28" fillId="0" borderId="9" xfId="0" applyNumberFormat="1" applyFont="1" applyBorder="1" applyAlignment="1">
      <alignment horizontal="right" vertical="center"/>
    </xf>
    <xf numFmtId="176" fontId="17" fillId="0" borderId="6" xfId="2" applyNumberFormat="1" applyFont="1" applyBorder="1" applyAlignment="1">
      <alignment horizontal="center" vertical="center" shrinkToFit="1"/>
    </xf>
    <xf numFmtId="176" fontId="17" fillId="0" borderId="7" xfId="2" applyNumberFormat="1" applyFont="1" applyBorder="1" applyAlignment="1">
      <alignment horizontal="center" vertical="center" shrinkToFit="1"/>
    </xf>
    <xf numFmtId="41" fontId="28" fillId="0" borderId="10" xfId="0" applyNumberFormat="1" applyFont="1" applyBorder="1" applyAlignment="1">
      <alignment horizontal="right" vertical="center"/>
    </xf>
    <xf numFmtId="41" fontId="28" fillId="0" borderId="1" xfId="0" applyNumberFormat="1" applyFont="1" applyBorder="1" applyAlignment="1">
      <alignment horizontal="right" vertical="center"/>
    </xf>
    <xf numFmtId="41" fontId="28" fillId="0" borderId="1" xfId="0" applyNumberFormat="1" applyFont="1" applyBorder="1" applyAlignment="1">
      <alignment vertical="center"/>
    </xf>
    <xf numFmtId="41" fontId="28" fillId="0" borderId="11" xfId="0" applyNumberFormat="1" applyFont="1" applyBorder="1" applyAlignment="1">
      <alignment vertical="center"/>
    </xf>
    <xf numFmtId="41" fontId="28" fillId="0" borderId="11" xfId="0" applyNumberFormat="1" applyFont="1" applyBorder="1" applyAlignment="1">
      <alignment horizontal="right" vertical="center"/>
    </xf>
    <xf numFmtId="41" fontId="28" fillId="0" borderId="3" xfId="0" applyNumberFormat="1" applyFont="1" applyBorder="1" applyAlignment="1">
      <alignment horizontal="right" vertical="center"/>
    </xf>
    <xf numFmtId="41" fontId="28" fillId="0" borderId="4" xfId="0" applyNumberFormat="1" applyFont="1" applyBorder="1" applyAlignment="1">
      <alignment horizontal="right" vertical="center"/>
    </xf>
    <xf numFmtId="41" fontId="28" fillId="0" borderId="14" xfId="0" applyNumberFormat="1" applyFont="1" applyBorder="1" applyAlignment="1">
      <alignment vertical="center"/>
    </xf>
    <xf numFmtId="41" fontId="28" fillId="0" borderId="14" xfId="0" applyNumberFormat="1" applyFont="1" applyBorder="1" applyAlignment="1">
      <alignment horizontal="right" vertical="center"/>
    </xf>
    <xf numFmtId="41" fontId="28" fillId="0" borderId="12" xfId="0" applyNumberFormat="1" applyFont="1" applyBorder="1" applyAlignment="1">
      <alignment horizontal="right" vertical="center"/>
    </xf>
    <xf numFmtId="41" fontId="28" fillId="0" borderId="13" xfId="0" applyNumberFormat="1" applyFont="1" applyBorder="1" applyAlignment="1">
      <alignment horizontal="right" vertical="center"/>
    </xf>
    <xf numFmtId="41" fontId="28" fillId="0" borderId="8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horizontal="right" vertical="center"/>
    </xf>
    <xf numFmtId="41" fontId="28" fillId="0" borderId="17" xfId="0" applyNumberFormat="1" applyFont="1" applyBorder="1" applyAlignment="1">
      <alignment horizontal="right" vertical="center"/>
    </xf>
    <xf numFmtId="41" fontId="28" fillId="0" borderId="18" xfId="0" applyNumberFormat="1" applyFont="1" applyBorder="1" applyAlignment="1">
      <alignment horizontal="right" vertical="center"/>
    </xf>
    <xf numFmtId="41" fontId="28" fillId="0" borderId="19" xfId="0" applyNumberFormat="1" applyFont="1" applyBorder="1" applyAlignment="1">
      <alignment vertical="center"/>
    </xf>
    <xf numFmtId="41" fontId="28" fillId="0" borderId="19" xfId="0" applyNumberFormat="1" applyFont="1" applyBorder="1" applyAlignment="1">
      <alignment horizontal="right" vertical="center"/>
    </xf>
    <xf numFmtId="176" fontId="21" fillId="0" borderId="23" xfId="2" applyNumberFormat="1" applyFont="1" applyBorder="1" applyAlignment="1">
      <alignment horizontal="right" vertical="center" shrinkToFit="1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41" fontId="6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 wrapText="1"/>
    </xf>
    <xf numFmtId="41" fontId="6" fillId="0" borderId="7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 wrapText="1"/>
    </xf>
    <xf numFmtId="41" fontId="6" fillId="0" borderId="0" xfId="0" applyNumberFormat="1" applyFont="1" applyAlignment="1">
      <alignment horizontal="center" vertical="center" wrapText="1"/>
    </xf>
    <xf numFmtId="41" fontId="6" fillId="0" borderId="6" xfId="0" applyNumberFormat="1" applyFont="1" applyBorder="1" applyAlignment="1">
      <alignment horizontal="center" vertical="center" wrapText="1"/>
    </xf>
    <xf numFmtId="41" fontId="6" fillId="0" borderId="10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right" vertical="center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41" fontId="6" fillId="0" borderId="14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 wrapText="1"/>
    </xf>
    <xf numFmtId="41" fontId="15" fillId="0" borderId="10" xfId="0" applyNumberFormat="1" applyFont="1" applyBorder="1" applyAlignment="1">
      <alignment horizontal="center" vertical="center"/>
    </xf>
    <xf numFmtId="41" fontId="15" fillId="0" borderId="2" xfId="0" applyNumberFormat="1" applyFont="1" applyBorder="1" applyAlignment="1">
      <alignment horizontal="center" vertical="center" wrapText="1"/>
    </xf>
    <xf numFmtId="41" fontId="1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left" vertical="center" shrinkToFit="1"/>
    </xf>
    <xf numFmtId="49" fontId="16" fillId="0" borderId="2" xfId="1" applyNumberFormat="1" applyFont="1" applyBorder="1" applyAlignment="1" applyProtection="1">
      <alignment horizontal="center" vertical="center" shrinkToFit="1"/>
      <protection locked="0"/>
    </xf>
    <xf numFmtId="49" fontId="16" fillId="0" borderId="6" xfId="1" applyNumberFormat="1" applyFont="1" applyBorder="1" applyAlignment="1" applyProtection="1">
      <alignment horizontal="center" vertical="center" shrinkToFit="1"/>
      <protection locked="0"/>
    </xf>
    <xf numFmtId="49" fontId="1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 textRotation="255"/>
    </xf>
    <xf numFmtId="49" fontId="14" fillId="0" borderId="10" xfId="0" applyNumberFormat="1" applyFont="1" applyBorder="1" applyAlignment="1">
      <alignment horizontal="center" vertical="center" textRotation="255"/>
    </xf>
    <xf numFmtId="49" fontId="14" fillId="0" borderId="2" xfId="0" applyNumberFormat="1" applyFont="1" applyBorder="1" applyAlignment="1">
      <alignment horizontal="center" vertical="center" textRotation="255"/>
    </xf>
    <xf numFmtId="49" fontId="14" fillId="0" borderId="7" xfId="0" applyNumberFormat="1" applyFont="1" applyBorder="1" applyAlignment="1">
      <alignment horizontal="center" vertical="center" textRotation="255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textRotation="255" wrapText="1"/>
    </xf>
    <xf numFmtId="49" fontId="14" fillId="0" borderId="6" xfId="0" applyNumberFormat="1" applyFont="1" applyBorder="1" applyAlignment="1">
      <alignment horizontal="center" vertical="center" textRotation="255"/>
    </xf>
    <xf numFmtId="49" fontId="19" fillId="0" borderId="15" xfId="0" applyNumberFormat="1" applyFont="1" applyBorder="1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/>
      <protection locked="0"/>
    </xf>
    <xf numFmtId="41" fontId="8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8" fillId="0" borderId="15" xfId="3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5" xfId="1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>
      <alignment horizontal="center" vertical="center" wrapText="1"/>
    </xf>
    <xf numFmtId="41" fontId="19" fillId="0" borderId="3" xfId="0" applyNumberFormat="1" applyFont="1" applyBorder="1" applyAlignment="1">
      <alignment horizontal="center" vertical="center"/>
    </xf>
    <xf numFmtId="41" fontId="19" fillId="0" borderId="4" xfId="0" applyNumberFormat="1" applyFont="1" applyBorder="1" applyAlignment="1">
      <alignment horizontal="center" vertical="center"/>
    </xf>
    <xf numFmtId="49" fontId="16" fillId="0" borderId="2" xfId="1" applyNumberFormat="1" applyFont="1" applyBorder="1" applyAlignment="1" applyProtection="1">
      <alignment horizontal="center" vertical="center"/>
      <protection locked="0"/>
    </xf>
    <xf numFmtId="49" fontId="16" fillId="0" borderId="6" xfId="1" applyNumberFormat="1" applyFont="1" applyBorder="1" applyAlignment="1" applyProtection="1">
      <alignment horizontal="center" vertical="center"/>
      <protection locked="0"/>
    </xf>
    <xf numFmtId="49" fontId="16" fillId="0" borderId="7" xfId="1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6" fillId="0" borderId="15" xfId="1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</cellXfs>
  <cellStyles count="4">
    <cellStyle name="桁区切り 2" xfId="3" xr:uid="{F264E7CA-6840-4FA7-982F-4CDED1785B92}"/>
    <cellStyle name="標準" xfId="0" builtinId="0"/>
    <cellStyle name="標準_Sec.2-2" xfId="2" xr:uid="{9535F2F8-103D-4E6F-A803-6FEE55086A10}"/>
    <cellStyle name="標準_人口動態総覧(実数)" xfId="1" xr:uid="{4EA5CE9E-3B9B-4581-9EF8-EA6012048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EA89-468D-4094-9394-564F062FD859}">
  <sheetPr>
    <tabColor theme="3" tint="0.749992370372631"/>
    <pageSetUpPr fitToPage="1"/>
  </sheetPr>
  <dimension ref="A1:F37"/>
  <sheetViews>
    <sheetView tabSelected="1" view="pageBreakPreview" zoomScaleNormal="100" zoomScaleSheetLayoutView="100" workbookViewId="0"/>
  </sheetViews>
  <sheetFormatPr defaultColWidth="7.6328125" defaultRowHeight="15" customHeight="1"/>
  <cols>
    <col min="1" max="1" width="14.7265625" style="24" customWidth="1"/>
    <col min="2" max="6" width="14.6328125" style="4" customWidth="1"/>
    <col min="7" max="16384" width="7.6328125" style="4"/>
  </cols>
  <sheetData>
    <row r="1" spans="1:6" ht="13">
      <c r="A1" s="1" t="s">
        <v>0</v>
      </c>
      <c r="B1" s="2"/>
      <c r="C1" s="188"/>
      <c r="D1" s="188"/>
      <c r="E1" s="188"/>
      <c r="F1" s="3" t="s">
        <v>1</v>
      </c>
    </row>
    <row r="2" spans="1:6" ht="18" customHeight="1">
      <c r="A2" s="174" t="s">
        <v>2</v>
      </c>
      <c r="B2" s="189" t="s">
        <v>3</v>
      </c>
      <c r="C2" s="190"/>
      <c r="D2" s="190"/>
      <c r="E2" s="190"/>
      <c r="F2" s="184"/>
    </row>
    <row r="3" spans="1:6" ht="21" customHeight="1">
      <c r="A3" s="175"/>
      <c r="B3" s="186" t="s">
        <v>4</v>
      </c>
      <c r="C3" s="186" t="s">
        <v>5</v>
      </c>
      <c r="D3" s="186" t="s">
        <v>6</v>
      </c>
      <c r="E3" s="184" t="s">
        <v>7</v>
      </c>
      <c r="F3" s="184"/>
    </row>
    <row r="4" spans="1:6" ht="21" customHeight="1">
      <c r="A4" s="176"/>
      <c r="B4" s="183"/>
      <c r="C4" s="183"/>
      <c r="D4" s="183"/>
      <c r="E4" s="183"/>
      <c r="F4" s="184"/>
    </row>
    <row r="5" spans="1:6" ht="17.25" customHeight="1">
      <c r="A5" s="5" t="s">
        <v>8</v>
      </c>
      <c r="B5" s="6">
        <f>SUM(B6:B12)</f>
        <v>2</v>
      </c>
      <c r="C5" s="6">
        <f>SUM(C6:C12)</f>
        <v>2</v>
      </c>
      <c r="D5" s="6">
        <f>SUM(D6:D12)</f>
        <v>2</v>
      </c>
      <c r="E5" s="6">
        <f>SUM(E6:E12)</f>
        <v>0</v>
      </c>
      <c r="F5" s="7"/>
    </row>
    <row r="6" spans="1:6" s="11" customFormat="1" ht="17.25" customHeight="1">
      <c r="A6" s="8" t="s">
        <v>9</v>
      </c>
      <c r="B6" s="7">
        <v>0</v>
      </c>
      <c r="C6" s="9">
        <v>0</v>
      </c>
      <c r="D6" s="9">
        <v>0</v>
      </c>
      <c r="E6" s="10">
        <v>0</v>
      </c>
      <c r="F6" s="9"/>
    </row>
    <row r="7" spans="1:6" ht="17.25" customHeight="1">
      <c r="A7" s="12" t="s">
        <v>10</v>
      </c>
      <c r="B7" s="7">
        <v>0</v>
      </c>
      <c r="C7" s="9">
        <v>0</v>
      </c>
      <c r="D7" s="9">
        <v>0</v>
      </c>
      <c r="E7" s="13">
        <v>0</v>
      </c>
      <c r="F7" s="9"/>
    </row>
    <row r="8" spans="1:6" ht="17.25" customHeight="1">
      <c r="A8" s="12" t="s">
        <v>11</v>
      </c>
      <c r="B8" s="7">
        <v>0</v>
      </c>
      <c r="C8" s="9">
        <v>0</v>
      </c>
      <c r="D8" s="9">
        <v>0</v>
      </c>
      <c r="E8" s="13">
        <v>0</v>
      </c>
      <c r="F8" s="9"/>
    </row>
    <row r="9" spans="1:6" ht="17.25" customHeight="1">
      <c r="A9" s="12" t="s">
        <v>12</v>
      </c>
      <c r="B9" s="7">
        <v>2</v>
      </c>
      <c r="C9" s="9">
        <v>2</v>
      </c>
      <c r="D9" s="9">
        <v>2</v>
      </c>
      <c r="E9" s="13">
        <v>0</v>
      </c>
      <c r="F9" s="9"/>
    </row>
    <row r="10" spans="1:6" ht="17.25" customHeight="1">
      <c r="A10" s="12" t="s">
        <v>13</v>
      </c>
      <c r="B10" s="7">
        <v>0</v>
      </c>
      <c r="C10" s="9">
        <v>0</v>
      </c>
      <c r="D10" s="9">
        <v>0</v>
      </c>
      <c r="E10" s="13">
        <v>0</v>
      </c>
      <c r="F10" s="9"/>
    </row>
    <row r="11" spans="1:6" ht="17.25" customHeight="1">
      <c r="A11" s="12" t="s">
        <v>14</v>
      </c>
      <c r="B11" s="7">
        <v>0</v>
      </c>
      <c r="C11" s="9">
        <v>0</v>
      </c>
      <c r="D11" s="9">
        <v>0</v>
      </c>
      <c r="E11" s="13">
        <v>0</v>
      </c>
      <c r="F11" s="9"/>
    </row>
    <row r="12" spans="1:6" ht="17.25" customHeight="1">
      <c r="A12" s="14" t="s">
        <v>15</v>
      </c>
      <c r="B12" s="15">
        <v>0</v>
      </c>
      <c r="C12" s="16">
        <v>0</v>
      </c>
      <c r="D12" s="16">
        <v>0</v>
      </c>
      <c r="E12" s="17">
        <v>0</v>
      </c>
      <c r="F12" s="9"/>
    </row>
    <row r="13" spans="1:6" ht="15" customHeight="1">
      <c r="A13" s="18"/>
      <c r="B13" s="19"/>
      <c r="C13" s="19"/>
      <c r="D13" s="19"/>
      <c r="E13" s="19"/>
      <c r="F13" s="19"/>
    </row>
    <row r="14" spans="1:6" ht="15" customHeight="1">
      <c r="A14" s="174" t="s">
        <v>2</v>
      </c>
      <c r="B14" s="182" t="s">
        <v>16</v>
      </c>
      <c r="C14" s="182" t="s">
        <v>17</v>
      </c>
      <c r="D14" s="182" t="s">
        <v>18</v>
      </c>
      <c r="E14" s="177" t="s">
        <v>19</v>
      </c>
      <c r="F14" s="20"/>
    </row>
    <row r="15" spans="1:6" ht="21" customHeight="1">
      <c r="A15" s="175"/>
      <c r="B15" s="186"/>
      <c r="C15" s="186"/>
      <c r="D15" s="186"/>
      <c r="E15" s="180"/>
      <c r="F15" s="184"/>
    </row>
    <row r="16" spans="1:6" ht="21" customHeight="1">
      <c r="A16" s="176"/>
      <c r="B16" s="183"/>
      <c r="C16" s="183"/>
      <c r="D16" s="183"/>
      <c r="E16" s="187"/>
      <c r="F16" s="184"/>
    </row>
    <row r="17" spans="1:6" ht="17.25" customHeight="1">
      <c r="A17" s="5" t="s">
        <v>8</v>
      </c>
      <c r="B17" s="6">
        <f>SUM(B18:B24)</f>
        <v>12614</v>
      </c>
      <c r="C17" s="6">
        <f>SUM(C18:C24)</f>
        <v>130080</v>
      </c>
      <c r="D17" s="6">
        <f>SUM(D18:D24)</f>
        <v>313</v>
      </c>
      <c r="E17" s="6">
        <f>SUM(E18:E24)</f>
        <v>478</v>
      </c>
      <c r="F17" s="7"/>
    </row>
    <row r="18" spans="1:6" ht="17.25" customHeight="1">
      <c r="A18" s="8" t="s">
        <v>9</v>
      </c>
      <c r="B18" s="7">
        <v>1829</v>
      </c>
      <c r="C18" s="9">
        <v>50852</v>
      </c>
      <c r="D18" s="9">
        <v>28</v>
      </c>
      <c r="E18" s="9">
        <v>123</v>
      </c>
      <c r="F18" s="7"/>
    </row>
    <row r="19" spans="1:6" ht="17.25" customHeight="1">
      <c r="A19" s="12" t="s">
        <v>10</v>
      </c>
      <c r="B19" s="7">
        <v>214</v>
      </c>
      <c r="C19" s="9">
        <v>6368</v>
      </c>
      <c r="D19" s="9">
        <v>220</v>
      </c>
      <c r="E19" s="9">
        <v>75</v>
      </c>
      <c r="F19" s="7"/>
    </row>
    <row r="20" spans="1:6" ht="17.25" customHeight="1">
      <c r="A20" s="12" t="s">
        <v>11</v>
      </c>
      <c r="B20" s="7">
        <v>2203</v>
      </c>
      <c r="C20" s="9">
        <v>19923</v>
      </c>
      <c r="D20" s="9">
        <v>36</v>
      </c>
      <c r="E20" s="9">
        <v>92</v>
      </c>
      <c r="F20" s="7"/>
    </row>
    <row r="21" spans="1:6" ht="17.25" customHeight="1">
      <c r="A21" s="12" t="s">
        <v>12</v>
      </c>
      <c r="B21" s="7">
        <v>4252</v>
      </c>
      <c r="C21" s="9">
        <v>8868</v>
      </c>
      <c r="D21" s="9">
        <v>0</v>
      </c>
      <c r="E21" s="9">
        <v>26</v>
      </c>
      <c r="F21" s="7"/>
    </row>
    <row r="22" spans="1:6" ht="17.25" customHeight="1">
      <c r="A22" s="12" t="s">
        <v>13</v>
      </c>
      <c r="B22" s="7">
        <v>1114</v>
      </c>
      <c r="C22" s="9">
        <v>15137</v>
      </c>
      <c r="D22" s="9">
        <v>13</v>
      </c>
      <c r="E22" s="9">
        <v>45</v>
      </c>
      <c r="F22" s="7"/>
    </row>
    <row r="23" spans="1:6" ht="17.25" customHeight="1">
      <c r="A23" s="12" t="s">
        <v>14</v>
      </c>
      <c r="B23" s="7">
        <v>1909</v>
      </c>
      <c r="C23" s="9">
        <v>14635</v>
      </c>
      <c r="D23" s="9">
        <v>14</v>
      </c>
      <c r="E23" s="13">
        <v>98</v>
      </c>
      <c r="F23" s="7"/>
    </row>
    <row r="24" spans="1:6" ht="17.25" customHeight="1">
      <c r="A24" s="14" t="s">
        <v>15</v>
      </c>
      <c r="B24" s="15">
        <v>1093</v>
      </c>
      <c r="C24" s="16">
        <v>14297</v>
      </c>
      <c r="D24" s="16">
        <v>2</v>
      </c>
      <c r="E24" s="17">
        <v>19</v>
      </c>
      <c r="F24" s="7"/>
    </row>
    <row r="25" spans="1:6" ht="17.25" customHeight="1">
      <c r="A25" s="21"/>
      <c r="B25" s="9"/>
      <c r="C25" s="9"/>
      <c r="D25" s="9"/>
      <c r="E25" s="9"/>
      <c r="F25" s="9"/>
    </row>
    <row r="26" spans="1:6" ht="15" customHeight="1">
      <c r="A26" s="174" t="s">
        <v>2</v>
      </c>
      <c r="B26" s="177" t="s">
        <v>20</v>
      </c>
      <c r="C26" s="178"/>
      <c r="D26" s="179"/>
      <c r="E26" s="180"/>
      <c r="F26" s="181"/>
    </row>
    <row r="27" spans="1:6" ht="21" customHeight="1">
      <c r="A27" s="175"/>
      <c r="B27" s="182" t="s">
        <v>21</v>
      </c>
      <c r="C27" s="182" t="s">
        <v>22</v>
      </c>
      <c r="D27" s="182" t="s">
        <v>23</v>
      </c>
      <c r="E27" s="184"/>
      <c r="F27" s="185"/>
    </row>
    <row r="28" spans="1:6" ht="21" customHeight="1">
      <c r="A28" s="176"/>
      <c r="B28" s="183"/>
      <c r="C28" s="183"/>
      <c r="D28" s="183"/>
      <c r="E28" s="184"/>
      <c r="F28" s="185"/>
    </row>
    <row r="29" spans="1:6" ht="17.25" customHeight="1">
      <c r="A29" s="5" t="s">
        <v>8</v>
      </c>
      <c r="B29" s="6">
        <f>SUM(B30:B36)</f>
        <v>2</v>
      </c>
      <c r="C29" s="6">
        <f>SUM(C30:C36)</f>
        <v>13</v>
      </c>
      <c r="D29" s="6">
        <f>SUM(D30:D36)</f>
        <v>17</v>
      </c>
      <c r="E29" s="7"/>
      <c r="F29" s="9"/>
    </row>
    <row r="30" spans="1:6" ht="17.25" customHeight="1">
      <c r="A30" s="8" t="s">
        <v>9</v>
      </c>
      <c r="B30" s="7" t="s">
        <v>24</v>
      </c>
      <c r="C30" s="9" t="s">
        <v>24</v>
      </c>
      <c r="D30" s="10">
        <v>10</v>
      </c>
      <c r="E30" s="9"/>
      <c r="F30" s="9"/>
    </row>
    <row r="31" spans="1:6" ht="17.25" customHeight="1">
      <c r="A31" s="12" t="s">
        <v>10</v>
      </c>
      <c r="B31" s="7" t="s">
        <v>24</v>
      </c>
      <c r="C31" s="9">
        <v>4</v>
      </c>
      <c r="D31" s="13" t="s">
        <v>24</v>
      </c>
      <c r="E31" s="9"/>
      <c r="F31" s="9"/>
    </row>
    <row r="32" spans="1:6" ht="17.25" customHeight="1">
      <c r="A32" s="12" t="s">
        <v>11</v>
      </c>
      <c r="B32" s="7">
        <v>1</v>
      </c>
      <c r="C32" s="9">
        <v>2</v>
      </c>
      <c r="D32" s="13">
        <v>2</v>
      </c>
      <c r="E32" s="9"/>
      <c r="F32" s="9"/>
    </row>
    <row r="33" spans="1:6" ht="17.25" customHeight="1">
      <c r="A33" s="12" t="s">
        <v>12</v>
      </c>
      <c r="B33" s="7" t="s">
        <v>24</v>
      </c>
      <c r="C33" s="9">
        <v>1</v>
      </c>
      <c r="D33" s="13" t="s">
        <v>24</v>
      </c>
      <c r="E33" s="9"/>
      <c r="F33" s="9"/>
    </row>
    <row r="34" spans="1:6" ht="17.25" customHeight="1">
      <c r="A34" s="12" t="s">
        <v>13</v>
      </c>
      <c r="B34" s="7">
        <v>1</v>
      </c>
      <c r="C34" s="9" t="s">
        <v>24</v>
      </c>
      <c r="D34" s="13" t="s">
        <v>24</v>
      </c>
      <c r="E34" s="9"/>
      <c r="F34" s="9"/>
    </row>
    <row r="35" spans="1:6" ht="17.25" customHeight="1">
      <c r="A35" s="12" t="s">
        <v>14</v>
      </c>
      <c r="B35" s="7" t="s">
        <v>24</v>
      </c>
      <c r="C35" s="9">
        <v>5</v>
      </c>
      <c r="D35" s="13">
        <v>5</v>
      </c>
      <c r="E35" s="9"/>
      <c r="F35" s="9"/>
    </row>
    <row r="36" spans="1:6" ht="17.25" customHeight="1">
      <c r="A36" s="14" t="s">
        <v>15</v>
      </c>
      <c r="B36" s="15" t="s">
        <v>24</v>
      </c>
      <c r="C36" s="16">
        <v>1</v>
      </c>
      <c r="D36" s="17" t="s">
        <v>24</v>
      </c>
      <c r="E36" s="9"/>
      <c r="F36" s="9"/>
    </row>
    <row r="37" spans="1:6" ht="15" customHeight="1">
      <c r="A37" s="22"/>
      <c r="D37" s="23"/>
    </row>
  </sheetData>
  <mergeCells count="22">
    <mergeCell ref="F15:F16"/>
    <mergeCell ref="C1:E1"/>
    <mergeCell ref="A2:A4"/>
    <mergeCell ref="B2:E2"/>
    <mergeCell ref="F2:F4"/>
    <mergeCell ref="B3:B4"/>
    <mergeCell ref="C3:C4"/>
    <mergeCell ref="D3:D4"/>
    <mergeCell ref="E3:E4"/>
    <mergeCell ref="A14:A16"/>
    <mergeCell ref="B14:B16"/>
    <mergeCell ref="C14:C16"/>
    <mergeCell ref="D14:D16"/>
    <mergeCell ref="E14:E16"/>
    <mergeCell ref="A26:A28"/>
    <mergeCell ref="B26:D26"/>
    <mergeCell ref="E26:F26"/>
    <mergeCell ref="B27:B28"/>
    <mergeCell ref="C27:C28"/>
    <mergeCell ref="D27:D28"/>
    <mergeCell ref="E27:E28"/>
    <mergeCell ref="F27:F28"/>
  </mergeCells>
  <phoneticPr fontId="3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0F9C-B201-4AB0-987F-B136025DFE1B}">
  <sheetPr>
    <tabColor theme="3" tint="0.749992370372631"/>
    <pageSetUpPr fitToPage="1"/>
  </sheetPr>
  <dimension ref="A1:J73"/>
  <sheetViews>
    <sheetView view="pageBreakPreview" zoomScale="85" zoomScaleNormal="75" zoomScaleSheetLayoutView="85" workbookViewId="0"/>
  </sheetViews>
  <sheetFormatPr defaultColWidth="9" defaultRowHeight="13"/>
  <cols>
    <col min="1" max="1" width="11.7265625" style="4" customWidth="1"/>
    <col min="2" max="9" width="15.6328125" style="4" customWidth="1"/>
    <col min="10" max="10" width="9.08984375" style="4" bestFit="1" customWidth="1"/>
    <col min="11" max="16384" width="9" style="4"/>
  </cols>
  <sheetData>
    <row r="1" spans="1:9" s="27" customFormat="1" ht="21">
      <c r="A1" s="25" t="s">
        <v>25</v>
      </c>
      <c r="B1" s="26"/>
      <c r="C1" s="26"/>
      <c r="D1" s="26"/>
      <c r="E1" s="26"/>
      <c r="F1" s="26"/>
      <c r="G1" s="26"/>
      <c r="H1" s="191" t="s">
        <v>26</v>
      </c>
      <c r="I1" s="191"/>
    </row>
    <row r="2" spans="1:9" s="27" customFormat="1" ht="21" hidden="1" customHeight="1">
      <c r="A2" s="28"/>
      <c r="B2" s="29"/>
      <c r="C2" s="29"/>
      <c r="D2" s="26"/>
      <c r="E2" s="26"/>
      <c r="F2" s="26"/>
      <c r="G2" s="26"/>
      <c r="H2" s="30"/>
      <c r="I2" s="3"/>
    </row>
    <row r="3" spans="1:9" s="27" customFormat="1" ht="21" hidden="1" customHeight="1">
      <c r="A3" s="28"/>
      <c r="B3" s="29"/>
      <c r="C3" s="29"/>
      <c r="D3" s="26"/>
      <c r="E3" s="26"/>
      <c r="F3" s="26"/>
      <c r="G3" s="26"/>
      <c r="H3" s="30"/>
      <c r="I3" s="3"/>
    </row>
    <row r="4" spans="1:9" s="27" customFormat="1" ht="20.149999999999999" customHeight="1">
      <c r="A4" s="192" t="s">
        <v>27</v>
      </c>
      <c r="B4" s="194" t="s">
        <v>28</v>
      </c>
      <c r="C4" s="197" t="s">
        <v>29</v>
      </c>
      <c r="D4" s="198"/>
      <c r="E4" s="198"/>
      <c r="F4" s="198"/>
      <c r="G4" s="198"/>
      <c r="H4" s="199"/>
      <c r="I4" s="194" t="s">
        <v>30</v>
      </c>
    </row>
    <row r="5" spans="1:9" s="27" customFormat="1" ht="20.149999999999999" customHeight="1">
      <c r="A5" s="193"/>
      <c r="B5" s="195"/>
      <c r="C5" s="200" t="s">
        <v>31</v>
      </c>
      <c r="D5" s="31"/>
      <c r="E5" s="32"/>
      <c r="F5" s="202" t="s">
        <v>32</v>
      </c>
      <c r="G5" s="203" t="s">
        <v>30</v>
      </c>
      <c r="H5" s="33"/>
      <c r="I5" s="195"/>
    </row>
    <row r="6" spans="1:9" ht="40" customHeight="1">
      <c r="A6" s="193"/>
      <c r="B6" s="196"/>
      <c r="C6" s="201"/>
      <c r="D6" s="34" t="s">
        <v>33</v>
      </c>
      <c r="E6" s="34" t="s">
        <v>34</v>
      </c>
      <c r="F6" s="196"/>
      <c r="G6" s="204"/>
      <c r="H6" s="35" t="s">
        <v>35</v>
      </c>
      <c r="I6" s="195"/>
    </row>
    <row r="7" spans="1:9" ht="40" customHeight="1">
      <c r="A7" s="36" t="s">
        <v>8</v>
      </c>
      <c r="B7" s="37">
        <f>SUM(B8:B9)</f>
        <v>40020</v>
      </c>
      <c r="C7" s="38">
        <f>SUM(C8:C9)</f>
        <v>36673</v>
      </c>
      <c r="D7" s="38">
        <f t="shared" ref="D7:I7" si="0">SUM(D8:D9)</f>
        <v>6267</v>
      </c>
      <c r="E7" s="38">
        <f t="shared" si="0"/>
        <v>21270</v>
      </c>
      <c r="F7" s="38">
        <f t="shared" si="0"/>
        <v>5958</v>
      </c>
      <c r="G7" s="38">
        <f t="shared" si="0"/>
        <v>7496</v>
      </c>
      <c r="H7" s="38">
        <f t="shared" si="0"/>
        <v>4192</v>
      </c>
      <c r="I7" s="39">
        <f t="shared" si="0"/>
        <v>6529</v>
      </c>
    </row>
    <row r="8" spans="1:9" ht="40" customHeight="1">
      <c r="A8" s="40" t="s">
        <v>36</v>
      </c>
      <c r="B8" s="41">
        <f>SUM(B10:B20)</f>
        <v>31094</v>
      </c>
      <c r="C8" s="42">
        <f t="shared" ref="C8:I8" si="1">SUM(C10:C20)</f>
        <v>27292</v>
      </c>
      <c r="D8" s="42">
        <f t="shared" si="1"/>
        <v>3286</v>
      </c>
      <c r="E8" s="42">
        <f t="shared" si="1"/>
        <v>16983</v>
      </c>
      <c r="F8" s="42">
        <f t="shared" si="1"/>
        <v>2201</v>
      </c>
      <c r="G8" s="42">
        <f t="shared" si="1"/>
        <v>3212</v>
      </c>
      <c r="H8" s="42">
        <f t="shared" si="1"/>
        <v>1429</v>
      </c>
      <c r="I8" s="43">
        <f t="shared" si="1"/>
        <v>5319</v>
      </c>
    </row>
    <row r="9" spans="1:9" ht="40" customHeight="1">
      <c r="A9" s="44" t="s">
        <v>37</v>
      </c>
      <c r="B9" s="45">
        <f>SUM(B21:B29)</f>
        <v>8926</v>
      </c>
      <c r="C9" s="46">
        <f t="shared" ref="C9:I9" si="2">SUM(C21:C29)</f>
        <v>9381</v>
      </c>
      <c r="D9" s="46">
        <f t="shared" si="2"/>
        <v>2981</v>
      </c>
      <c r="E9" s="46">
        <f t="shared" si="2"/>
        <v>4287</v>
      </c>
      <c r="F9" s="46">
        <f t="shared" si="2"/>
        <v>3757</v>
      </c>
      <c r="G9" s="46">
        <f t="shared" si="2"/>
        <v>4284</v>
      </c>
      <c r="H9" s="46">
        <f t="shared" si="2"/>
        <v>2763</v>
      </c>
      <c r="I9" s="47">
        <f t="shared" si="2"/>
        <v>1210</v>
      </c>
    </row>
    <row r="10" spans="1:9" ht="40" customHeight="1">
      <c r="A10" s="40" t="s">
        <v>38</v>
      </c>
      <c r="B10" s="41">
        <v>15143</v>
      </c>
      <c r="C10" s="42">
        <v>5771</v>
      </c>
      <c r="D10" s="42">
        <v>0</v>
      </c>
      <c r="E10" s="42">
        <v>5771</v>
      </c>
      <c r="F10" s="42">
        <v>0</v>
      </c>
      <c r="G10" s="42">
        <v>0</v>
      </c>
      <c r="H10" s="42">
        <v>0</v>
      </c>
      <c r="I10" s="43">
        <v>59</v>
      </c>
    </row>
    <row r="11" spans="1:9" ht="40" customHeight="1">
      <c r="A11" s="40" t="s">
        <v>39</v>
      </c>
      <c r="B11" s="41">
        <v>1694</v>
      </c>
      <c r="C11" s="42">
        <v>3802</v>
      </c>
      <c r="D11" s="42">
        <v>0</v>
      </c>
      <c r="E11" s="42">
        <v>1799</v>
      </c>
      <c r="F11" s="42">
        <v>228</v>
      </c>
      <c r="G11" s="42">
        <v>0</v>
      </c>
      <c r="H11" s="42">
        <v>0</v>
      </c>
      <c r="I11" s="43">
        <v>3847</v>
      </c>
    </row>
    <row r="12" spans="1:9" ht="40" customHeight="1">
      <c r="A12" s="40" t="s">
        <v>40</v>
      </c>
      <c r="B12" s="41">
        <v>2992</v>
      </c>
      <c r="C12" s="42">
        <v>3174</v>
      </c>
      <c r="D12" s="42">
        <v>0</v>
      </c>
      <c r="E12" s="42">
        <v>1665</v>
      </c>
      <c r="F12" s="42">
        <v>85</v>
      </c>
      <c r="G12" s="42">
        <v>500</v>
      </c>
      <c r="H12" s="42">
        <v>500</v>
      </c>
      <c r="I12" s="43">
        <v>0</v>
      </c>
    </row>
    <row r="13" spans="1:9" ht="40" customHeight="1">
      <c r="A13" s="40" t="s">
        <v>41</v>
      </c>
      <c r="B13" s="41">
        <v>0</v>
      </c>
      <c r="C13" s="42">
        <v>1039</v>
      </c>
      <c r="D13" s="42">
        <v>0</v>
      </c>
      <c r="E13" s="42">
        <v>291</v>
      </c>
      <c r="F13" s="42">
        <v>194</v>
      </c>
      <c r="G13" s="42">
        <v>153</v>
      </c>
      <c r="H13" s="42">
        <v>153</v>
      </c>
      <c r="I13" s="43">
        <v>1114</v>
      </c>
    </row>
    <row r="14" spans="1:9" ht="40" customHeight="1">
      <c r="A14" s="40" t="s">
        <v>42</v>
      </c>
      <c r="B14" s="41">
        <v>3310</v>
      </c>
      <c r="C14" s="42">
        <v>2819</v>
      </c>
      <c r="D14" s="42">
        <v>276</v>
      </c>
      <c r="E14" s="42">
        <v>2543</v>
      </c>
      <c r="F14" s="42">
        <v>276</v>
      </c>
      <c r="G14" s="42">
        <v>774</v>
      </c>
      <c r="H14" s="42">
        <v>418</v>
      </c>
      <c r="I14" s="43">
        <v>0</v>
      </c>
    </row>
    <row r="15" spans="1:9" ht="40" customHeight="1">
      <c r="A15" s="40" t="s">
        <v>43</v>
      </c>
      <c r="B15" s="41">
        <v>3384</v>
      </c>
      <c r="C15" s="42">
        <v>5895</v>
      </c>
      <c r="D15" s="42">
        <v>3010</v>
      </c>
      <c r="E15" s="42">
        <v>975</v>
      </c>
      <c r="F15" s="42">
        <v>706</v>
      </c>
      <c r="G15" s="42">
        <v>75</v>
      </c>
      <c r="H15" s="42">
        <v>75</v>
      </c>
      <c r="I15" s="43">
        <v>0</v>
      </c>
    </row>
    <row r="16" spans="1:9" ht="40" customHeight="1">
      <c r="A16" s="40" t="s">
        <v>44</v>
      </c>
      <c r="B16" s="41">
        <v>1067</v>
      </c>
      <c r="C16" s="42">
        <v>470</v>
      </c>
      <c r="D16" s="42">
        <v>0</v>
      </c>
      <c r="E16" s="42">
        <v>470</v>
      </c>
      <c r="F16" s="42">
        <v>158</v>
      </c>
      <c r="G16" s="42">
        <v>0</v>
      </c>
      <c r="H16" s="42">
        <v>0</v>
      </c>
      <c r="I16" s="43">
        <v>0</v>
      </c>
    </row>
    <row r="17" spans="1:10" ht="40" customHeight="1">
      <c r="A17" s="40" t="s">
        <v>45</v>
      </c>
      <c r="B17" s="41">
        <v>0</v>
      </c>
      <c r="C17" s="42">
        <v>1413</v>
      </c>
      <c r="D17" s="42">
        <v>0</v>
      </c>
      <c r="E17" s="42">
        <v>737</v>
      </c>
      <c r="F17" s="42">
        <v>101</v>
      </c>
      <c r="G17" s="42">
        <v>1628</v>
      </c>
      <c r="H17" s="42">
        <v>201</v>
      </c>
      <c r="I17" s="43">
        <v>0</v>
      </c>
    </row>
    <row r="18" spans="1:10" ht="40" customHeight="1">
      <c r="A18" s="40" t="s">
        <v>46</v>
      </c>
      <c r="B18" s="41">
        <v>1638</v>
      </c>
      <c r="C18" s="42">
        <v>835</v>
      </c>
      <c r="D18" s="42">
        <v>0</v>
      </c>
      <c r="E18" s="42">
        <v>658</v>
      </c>
      <c r="F18" s="42">
        <v>257</v>
      </c>
      <c r="G18" s="42">
        <v>29</v>
      </c>
      <c r="H18" s="42">
        <v>29</v>
      </c>
      <c r="I18" s="43">
        <v>0</v>
      </c>
    </row>
    <row r="19" spans="1:10" ht="40" customHeight="1">
      <c r="A19" s="40" t="s">
        <v>47</v>
      </c>
      <c r="B19" s="41">
        <v>0</v>
      </c>
      <c r="C19" s="42">
        <v>1015</v>
      </c>
      <c r="D19" s="42">
        <v>0</v>
      </c>
      <c r="E19" s="42">
        <v>1015</v>
      </c>
      <c r="F19" s="42">
        <v>196</v>
      </c>
      <c r="G19" s="42">
        <v>53</v>
      </c>
      <c r="H19" s="42">
        <v>53</v>
      </c>
      <c r="I19" s="43">
        <v>0</v>
      </c>
    </row>
    <row r="20" spans="1:10" ht="40" customHeight="1">
      <c r="A20" s="40" t="s">
        <v>48</v>
      </c>
      <c r="B20" s="41">
        <v>1866</v>
      </c>
      <c r="C20" s="42">
        <v>1059</v>
      </c>
      <c r="D20" s="42">
        <v>0</v>
      </c>
      <c r="E20" s="42">
        <v>1059</v>
      </c>
      <c r="F20" s="42">
        <v>0</v>
      </c>
      <c r="G20" s="42">
        <v>0</v>
      </c>
      <c r="H20" s="42">
        <v>0</v>
      </c>
      <c r="I20" s="43">
        <v>299</v>
      </c>
      <c r="J20" s="4" t="s">
        <v>49</v>
      </c>
    </row>
    <row r="21" spans="1:10" ht="40" customHeight="1">
      <c r="A21" s="48" t="s">
        <v>50</v>
      </c>
      <c r="B21" s="49">
        <v>580</v>
      </c>
      <c r="C21" s="50">
        <v>505</v>
      </c>
      <c r="D21" s="50">
        <v>0</v>
      </c>
      <c r="E21" s="50">
        <v>325</v>
      </c>
      <c r="F21" s="50">
        <v>299</v>
      </c>
      <c r="G21" s="50">
        <v>1509</v>
      </c>
      <c r="H21" s="50">
        <v>124</v>
      </c>
      <c r="I21" s="51">
        <v>0</v>
      </c>
    </row>
    <row r="22" spans="1:10" ht="40" customHeight="1">
      <c r="A22" s="40" t="s">
        <v>51</v>
      </c>
      <c r="B22" s="45">
        <v>835</v>
      </c>
      <c r="C22" s="46">
        <v>919</v>
      </c>
      <c r="D22" s="46">
        <v>544</v>
      </c>
      <c r="E22" s="46">
        <v>349</v>
      </c>
      <c r="F22" s="46">
        <v>70</v>
      </c>
      <c r="G22" s="46">
        <v>239</v>
      </c>
      <c r="H22" s="46">
        <v>239</v>
      </c>
      <c r="I22" s="47">
        <v>223</v>
      </c>
    </row>
    <row r="23" spans="1:10" ht="40" customHeight="1">
      <c r="A23" s="36" t="s">
        <v>52</v>
      </c>
      <c r="B23" s="41">
        <v>1253</v>
      </c>
      <c r="C23" s="42">
        <v>2317</v>
      </c>
      <c r="D23" s="42">
        <v>1473</v>
      </c>
      <c r="E23" s="42">
        <v>653</v>
      </c>
      <c r="F23" s="42">
        <v>227</v>
      </c>
      <c r="G23" s="42">
        <v>558</v>
      </c>
      <c r="H23" s="42">
        <v>473</v>
      </c>
      <c r="I23" s="43">
        <v>0</v>
      </c>
    </row>
    <row r="24" spans="1:10" ht="40" customHeight="1">
      <c r="A24" s="40" t="s">
        <v>53</v>
      </c>
      <c r="B24" s="41">
        <v>791</v>
      </c>
      <c r="C24" s="42">
        <v>1684</v>
      </c>
      <c r="D24" s="42">
        <v>964</v>
      </c>
      <c r="E24" s="42">
        <v>479</v>
      </c>
      <c r="F24" s="42">
        <v>1025</v>
      </c>
      <c r="G24" s="42">
        <v>454</v>
      </c>
      <c r="H24" s="42">
        <v>403</v>
      </c>
      <c r="I24" s="43">
        <v>31</v>
      </c>
    </row>
    <row r="25" spans="1:10" ht="40" customHeight="1">
      <c r="A25" s="48" t="s">
        <v>54</v>
      </c>
      <c r="B25" s="49">
        <v>991</v>
      </c>
      <c r="C25" s="50">
        <v>1240</v>
      </c>
      <c r="D25" s="50">
        <v>0</v>
      </c>
      <c r="E25" s="50">
        <v>426</v>
      </c>
      <c r="F25" s="50">
        <v>595</v>
      </c>
      <c r="G25" s="50">
        <v>45</v>
      </c>
      <c r="H25" s="50">
        <v>45</v>
      </c>
      <c r="I25" s="51">
        <v>0</v>
      </c>
    </row>
    <row r="26" spans="1:10" ht="40" customHeight="1">
      <c r="A26" s="48" t="s">
        <v>55</v>
      </c>
      <c r="B26" s="49">
        <v>952</v>
      </c>
      <c r="C26" s="50">
        <v>610</v>
      </c>
      <c r="D26" s="50">
        <v>0</v>
      </c>
      <c r="E26" s="50">
        <v>344</v>
      </c>
      <c r="F26" s="50">
        <v>1420</v>
      </c>
      <c r="G26" s="50">
        <v>351</v>
      </c>
      <c r="H26" s="50">
        <v>351</v>
      </c>
      <c r="I26" s="51">
        <v>0</v>
      </c>
    </row>
    <row r="27" spans="1:10" ht="40" customHeight="1">
      <c r="A27" s="52" t="s">
        <v>56</v>
      </c>
      <c r="B27" s="37">
        <v>395</v>
      </c>
      <c r="C27" s="38">
        <v>275</v>
      </c>
      <c r="D27" s="38">
        <v>0</v>
      </c>
      <c r="E27" s="38">
        <v>250</v>
      </c>
      <c r="F27" s="38">
        <v>0</v>
      </c>
      <c r="G27" s="38">
        <v>0</v>
      </c>
      <c r="H27" s="38">
        <v>0</v>
      </c>
      <c r="I27" s="39">
        <v>0</v>
      </c>
    </row>
    <row r="28" spans="1:10" ht="40" customHeight="1">
      <c r="A28" s="53" t="s">
        <v>57</v>
      </c>
      <c r="B28" s="41">
        <v>1009</v>
      </c>
      <c r="C28" s="42">
        <v>885</v>
      </c>
      <c r="D28" s="42">
        <v>0</v>
      </c>
      <c r="E28" s="42">
        <v>515</v>
      </c>
      <c r="F28" s="42">
        <v>121</v>
      </c>
      <c r="G28" s="42">
        <v>0</v>
      </c>
      <c r="H28" s="42">
        <v>0</v>
      </c>
      <c r="I28" s="43">
        <v>956</v>
      </c>
    </row>
    <row r="29" spans="1:10" ht="40" customHeight="1" thickBot="1">
      <c r="A29" s="54" t="s">
        <v>58</v>
      </c>
      <c r="B29" s="55">
        <v>2120</v>
      </c>
      <c r="C29" s="56">
        <v>946</v>
      </c>
      <c r="D29" s="56">
        <v>0</v>
      </c>
      <c r="E29" s="56">
        <v>946</v>
      </c>
      <c r="F29" s="56">
        <v>0</v>
      </c>
      <c r="G29" s="56">
        <v>1128</v>
      </c>
      <c r="H29" s="56">
        <v>1128</v>
      </c>
      <c r="I29" s="57">
        <v>0</v>
      </c>
    </row>
    <row r="30" spans="1:10" ht="40" customHeight="1" thickTop="1">
      <c r="A30" s="52" t="s">
        <v>59</v>
      </c>
      <c r="B30" s="41">
        <f t="shared" ref="B30:H30" si="3">B18</f>
        <v>1638</v>
      </c>
      <c r="C30" s="42">
        <f t="shared" si="3"/>
        <v>835</v>
      </c>
      <c r="D30" s="42">
        <f>D18</f>
        <v>0</v>
      </c>
      <c r="E30" s="42">
        <f t="shared" si="3"/>
        <v>658</v>
      </c>
      <c r="F30" s="42">
        <f t="shared" si="3"/>
        <v>257</v>
      </c>
      <c r="G30" s="42">
        <f t="shared" si="3"/>
        <v>29</v>
      </c>
      <c r="H30" s="42">
        <f t="shared" si="3"/>
        <v>29</v>
      </c>
      <c r="I30" s="58">
        <f>I18</f>
        <v>0</v>
      </c>
    </row>
    <row r="31" spans="1:10" ht="40" customHeight="1">
      <c r="A31" s="52" t="s">
        <v>60</v>
      </c>
      <c r="B31" s="41">
        <f t="shared" ref="B31:H31" si="4">B14+B15</f>
        <v>6694</v>
      </c>
      <c r="C31" s="42">
        <f t="shared" si="4"/>
        <v>8714</v>
      </c>
      <c r="D31" s="42">
        <f t="shared" si="4"/>
        <v>3286</v>
      </c>
      <c r="E31" s="42">
        <f t="shared" si="4"/>
        <v>3518</v>
      </c>
      <c r="F31" s="42">
        <f t="shared" si="4"/>
        <v>982</v>
      </c>
      <c r="G31" s="42">
        <f t="shared" si="4"/>
        <v>849</v>
      </c>
      <c r="H31" s="42">
        <f t="shared" si="4"/>
        <v>493</v>
      </c>
      <c r="I31" s="43">
        <f>I14+I15</f>
        <v>0</v>
      </c>
    </row>
    <row r="32" spans="1:10" ht="40" customHeight="1">
      <c r="A32" s="52" t="s">
        <v>12</v>
      </c>
      <c r="B32" s="41">
        <f t="shared" ref="B32:I32" si="5">B11+B21</f>
        <v>2274</v>
      </c>
      <c r="C32" s="42">
        <f t="shared" si="5"/>
        <v>4307</v>
      </c>
      <c r="D32" s="42">
        <f t="shared" si="5"/>
        <v>0</v>
      </c>
      <c r="E32" s="42">
        <f t="shared" si="5"/>
        <v>2124</v>
      </c>
      <c r="F32" s="42">
        <f t="shared" si="5"/>
        <v>527</v>
      </c>
      <c r="G32" s="42">
        <f t="shared" si="5"/>
        <v>1509</v>
      </c>
      <c r="H32" s="42">
        <f t="shared" si="5"/>
        <v>124</v>
      </c>
      <c r="I32" s="43">
        <f t="shared" si="5"/>
        <v>3847</v>
      </c>
    </row>
    <row r="33" spans="1:9" ht="40" customHeight="1">
      <c r="A33" s="52" t="s">
        <v>61</v>
      </c>
      <c r="B33" s="41">
        <f t="shared" ref="B33:H33" si="6">B10+B17+B20+B22+B23+B24</f>
        <v>19888</v>
      </c>
      <c r="C33" s="42">
        <f t="shared" si="6"/>
        <v>13163</v>
      </c>
      <c r="D33" s="42">
        <f t="shared" si="6"/>
        <v>2981</v>
      </c>
      <c r="E33" s="42">
        <f t="shared" si="6"/>
        <v>9048</v>
      </c>
      <c r="F33" s="42">
        <f t="shared" si="6"/>
        <v>1423</v>
      </c>
      <c r="G33" s="42">
        <f t="shared" si="6"/>
        <v>2879</v>
      </c>
      <c r="H33" s="42">
        <f t="shared" si="6"/>
        <v>1316</v>
      </c>
      <c r="I33" s="43">
        <f>I10+I17+I20+I22+I23+I24</f>
        <v>612</v>
      </c>
    </row>
    <row r="34" spans="1:9" ht="40" customHeight="1">
      <c r="A34" s="52" t="s">
        <v>62</v>
      </c>
      <c r="B34" s="41">
        <f t="shared" ref="B34:I34" si="7">B13+B16+B19+B25+B26</f>
        <v>3010</v>
      </c>
      <c r="C34" s="42">
        <f t="shared" si="7"/>
        <v>4374</v>
      </c>
      <c r="D34" s="42">
        <f t="shared" si="7"/>
        <v>0</v>
      </c>
      <c r="E34" s="42">
        <f t="shared" si="7"/>
        <v>2546</v>
      </c>
      <c r="F34" s="42">
        <f t="shared" si="7"/>
        <v>2563</v>
      </c>
      <c r="G34" s="42">
        <f t="shared" si="7"/>
        <v>602</v>
      </c>
      <c r="H34" s="42">
        <f t="shared" si="7"/>
        <v>602</v>
      </c>
      <c r="I34" s="43">
        <f t="shared" si="7"/>
        <v>1114</v>
      </c>
    </row>
    <row r="35" spans="1:9" ht="40" customHeight="1">
      <c r="A35" s="53" t="s">
        <v>63</v>
      </c>
      <c r="B35" s="45">
        <f t="shared" ref="B35:I35" si="8">B12+B27+B28+B29</f>
        <v>6516</v>
      </c>
      <c r="C35" s="46">
        <f t="shared" si="8"/>
        <v>5280</v>
      </c>
      <c r="D35" s="46">
        <f t="shared" si="8"/>
        <v>0</v>
      </c>
      <c r="E35" s="46">
        <f t="shared" si="8"/>
        <v>3376</v>
      </c>
      <c r="F35" s="46">
        <f t="shared" si="8"/>
        <v>206</v>
      </c>
      <c r="G35" s="46">
        <f t="shared" si="8"/>
        <v>1628</v>
      </c>
      <c r="H35" s="46">
        <f t="shared" si="8"/>
        <v>1628</v>
      </c>
      <c r="I35" s="47">
        <f t="shared" si="8"/>
        <v>956</v>
      </c>
    </row>
    <row r="36" spans="1:9">
      <c r="A36" s="27"/>
      <c r="B36" s="27"/>
      <c r="C36" s="27"/>
      <c r="D36" s="27"/>
      <c r="E36" s="27"/>
      <c r="F36" s="27"/>
      <c r="G36" s="27"/>
      <c r="H36" s="27"/>
      <c r="I36" s="27"/>
    </row>
    <row r="37" spans="1:9">
      <c r="A37" s="27"/>
      <c r="B37" s="27"/>
      <c r="C37" s="27"/>
      <c r="D37" s="27"/>
      <c r="E37" s="27"/>
      <c r="F37" s="27"/>
      <c r="G37" s="27"/>
      <c r="H37" s="27"/>
      <c r="I37" s="27"/>
    </row>
    <row r="38" spans="1:9">
      <c r="I38" s="27"/>
    </row>
    <row r="39" spans="1:9">
      <c r="I39" s="59"/>
    </row>
    <row r="40" spans="1:9">
      <c r="I40" s="59"/>
    </row>
    <row r="41" spans="1:9">
      <c r="I41" s="27"/>
    </row>
    <row r="42" spans="1:9">
      <c r="I42" s="27"/>
    </row>
    <row r="43" spans="1:9">
      <c r="I43" s="27"/>
    </row>
    <row r="44" spans="1:9">
      <c r="I44" s="27"/>
    </row>
    <row r="45" spans="1:9">
      <c r="I45" s="27"/>
    </row>
    <row r="46" spans="1:9">
      <c r="I46" s="27"/>
    </row>
    <row r="47" spans="1:9">
      <c r="I47" s="27"/>
    </row>
    <row r="48" spans="1:9">
      <c r="I48" s="27"/>
    </row>
    <row r="49" spans="9:9">
      <c r="I49" s="27"/>
    </row>
    <row r="50" spans="9:9">
      <c r="I50" s="27"/>
    </row>
    <row r="51" spans="9:9">
      <c r="I51" s="27"/>
    </row>
    <row r="52" spans="9:9">
      <c r="I52" s="27"/>
    </row>
    <row r="53" spans="9:9">
      <c r="I53" s="27"/>
    </row>
    <row r="54" spans="9:9">
      <c r="I54" s="27"/>
    </row>
    <row r="55" spans="9:9">
      <c r="I55" s="27"/>
    </row>
    <row r="56" spans="9:9">
      <c r="I56" s="27"/>
    </row>
    <row r="57" spans="9:9" ht="24.75" customHeight="1">
      <c r="I57" s="27"/>
    </row>
    <row r="58" spans="9:9" ht="15.75" customHeight="1">
      <c r="I58" s="27"/>
    </row>
    <row r="59" spans="9:9">
      <c r="I59" s="27"/>
    </row>
    <row r="60" spans="9:9">
      <c r="I60" s="27"/>
    </row>
    <row r="61" spans="9:9">
      <c r="I61" s="27"/>
    </row>
    <row r="62" spans="9:9">
      <c r="I62" s="27"/>
    </row>
    <row r="63" spans="9:9">
      <c r="I63" s="27"/>
    </row>
    <row r="64" spans="9:9">
      <c r="I64" s="27"/>
    </row>
    <row r="65" spans="9:9">
      <c r="I65" s="27"/>
    </row>
    <row r="66" spans="9:9">
      <c r="I66" s="27"/>
    </row>
    <row r="67" spans="9:9">
      <c r="I67" s="27"/>
    </row>
    <row r="68" spans="9:9">
      <c r="I68" s="27"/>
    </row>
    <row r="69" spans="9:9">
      <c r="I69" s="27"/>
    </row>
    <row r="70" spans="9:9">
      <c r="I70" s="27"/>
    </row>
    <row r="71" spans="9:9">
      <c r="I71" s="27"/>
    </row>
    <row r="72" spans="9:9">
      <c r="I72" s="27"/>
    </row>
    <row r="73" spans="9:9">
      <c r="I73" s="27"/>
    </row>
  </sheetData>
  <mergeCells count="8">
    <mergeCell ref="H1:I1"/>
    <mergeCell ref="A4:A6"/>
    <mergeCell ref="B4:B6"/>
    <mergeCell ref="C4:H4"/>
    <mergeCell ref="I4:I6"/>
    <mergeCell ref="C5:C6"/>
    <mergeCell ref="F5:F6"/>
    <mergeCell ref="G5:G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6ADA-F908-44EB-9764-74D65D7DFB13}">
  <sheetPr>
    <tabColor theme="3" tint="0.749992370372631"/>
    <pageSetUpPr fitToPage="1"/>
  </sheetPr>
  <dimension ref="A1:H25"/>
  <sheetViews>
    <sheetView view="pageBreakPreview" zoomScaleNormal="100" zoomScaleSheetLayoutView="100" workbookViewId="0"/>
  </sheetViews>
  <sheetFormatPr defaultRowHeight="13"/>
  <cols>
    <col min="1" max="1" width="11.26953125" customWidth="1"/>
    <col min="2" max="8" width="10.90625" customWidth="1"/>
  </cols>
  <sheetData>
    <row r="1" spans="1:8">
      <c r="A1" s="60" t="s">
        <v>64</v>
      </c>
      <c r="B1" s="61"/>
      <c r="C1" s="61"/>
      <c r="D1" s="61"/>
      <c r="E1" s="61"/>
      <c r="F1" s="61"/>
      <c r="G1" s="214" t="s">
        <v>1</v>
      </c>
      <c r="H1" s="214"/>
    </row>
    <row r="2" spans="1:8">
      <c r="A2" s="192" t="s">
        <v>65</v>
      </c>
      <c r="B2" s="197" t="s">
        <v>28</v>
      </c>
      <c r="C2" s="199"/>
      <c r="D2" s="194" t="s">
        <v>66</v>
      </c>
      <c r="E2" s="194" t="s">
        <v>67</v>
      </c>
      <c r="F2" s="198" t="s">
        <v>29</v>
      </c>
      <c r="G2" s="198"/>
      <c r="H2" s="199"/>
    </row>
    <row r="3" spans="1:8" ht="27" customHeight="1">
      <c r="A3" s="205"/>
      <c r="B3" s="12" t="s">
        <v>68</v>
      </c>
      <c r="C3" s="62" t="s">
        <v>69</v>
      </c>
      <c r="D3" s="195"/>
      <c r="E3" s="195"/>
      <c r="F3" s="63" t="s">
        <v>31</v>
      </c>
      <c r="G3" s="64" t="s">
        <v>32</v>
      </c>
      <c r="H3" s="12" t="s">
        <v>70</v>
      </c>
    </row>
    <row r="4" spans="1:8" ht="17.25" customHeight="1">
      <c r="A4" s="5" t="s">
        <v>71</v>
      </c>
      <c r="B4" s="6">
        <f t="shared" ref="B4:H4" si="0">SUM(B5:B11)</f>
        <v>22089</v>
      </c>
      <c r="C4" s="6">
        <f t="shared" si="0"/>
        <v>365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5">
        <f t="shared" si="0"/>
        <v>0</v>
      </c>
    </row>
    <row r="5" spans="1:8" ht="17.25" customHeight="1">
      <c r="A5" s="8" t="s">
        <v>9</v>
      </c>
      <c r="B5" s="7">
        <v>0</v>
      </c>
      <c r="C5" s="9">
        <v>86</v>
      </c>
      <c r="D5" s="9">
        <v>0</v>
      </c>
      <c r="E5" s="9">
        <v>0</v>
      </c>
      <c r="F5" s="9">
        <v>0</v>
      </c>
      <c r="G5" s="9">
        <v>0</v>
      </c>
      <c r="H5" s="13">
        <v>0</v>
      </c>
    </row>
    <row r="6" spans="1:8" ht="17.25" customHeight="1">
      <c r="A6" s="12" t="s">
        <v>10</v>
      </c>
      <c r="B6" s="7">
        <v>0</v>
      </c>
      <c r="C6" s="9">
        <v>75</v>
      </c>
      <c r="D6" s="9">
        <v>0</v>
      </c>
      <c r="E6" s="9">
        <v>0</v>
      </c>
      <c r="F6" s="9">
        <v>0</v>
      </c>
      <c r="G6" s="9">
        <v>0</v>
      </c>
      <c r="H6" s="13">
        <v>0</v>
      </c>
    </row>
    <row r="7" spans="1:8" ht="17.25" customHeight="1">
      <c r="A7" s="12" t="s">
        <v>11</v>
      </c>
      <c r="B7" s="7">
        <v>22089</v>
      </c>
      <c r="C7" s="9">
        <v>118</v>
      </c>
      <c r="D7" s="9">
        <v>0</v>
      </c>
      <c r="E7" s="9">
        <v>0</v>
      </c>
      <c r="F7" s="9">
        <v>0</v>
      </c>
      <c r="G7" s="9">
        <v>0</v>
      </c>
      <c r="H7" s="13">
        <v>0</v>
      </c>
    </row>
    <row r="8" spans="1:8" ht="17.25" customHeight="1">
      <c r="A8" s="12" t="s">
        <v>12</v>
      </c>
      <c r="B8" s="7">
        <v>0</v>
      </c>
      <c r="C8" s="9">
        <v>59</v>
      </c>
      <c r="D8" s="9">
        <v>0</v>
      </c>
      <c r="E8" s="9">
        <v>0</v>
      </c>
      <c r="F8" s="9">
        <v>0</v>
      </c>
      <c r="G8" s="9">
        <v>0</v>
      </c>
      <c r="H8" s="13">
        <v>0</v>
      </c>
    </row>
    <row r="9" spans="1:8" ht="17.25" customHeight="1">
      <c r="A9" s="12" t="s">
        <v>13</v>
      </c>
      <c r="B9" s="7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13">
        <v>0</v>
      </c>
    </row>
    <row r="10" spans="1:8" ht="17.25" customHeight="1">
      <c r="A10" s="12" t="s">
        <v>14</v>
      </c>
      <c r="B10" s="7">
        <v>0</v>
      </c>
      <c r="C10" s="9">
        <v>27</v>
      </c>
      <c r="D10" s="9">
        <v>0</v>
      </c>
      <c r="E10" s="9">
        <v>0</v>
      </c>
      <c r="F10" s="9">
        <v>0</v>
      </c>
      <c r="G10" s="9">
        <v>0</v>
      </c>
      <c r="H10" s="13">
        <v>0</v>
      </c>
    </row>
    <row r="11" spans="1:8" ht="17.25" customHeight="1">
      <c r="A11" s="14" t="s">
        <v>15</v>
      </c>
      <c r="B11" s="15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</row>
    <row r="12" spans="1:8">
      <c r="A12" s="66"/>
      <c r="B12" s="27"/>
      <c r="C12" s="27"/>
      <c r="D12" s="27"/>
      <c r="E12" s="27"/>
      <c r="F12" s="27"/>
      <c r="G12" s="27"/>
      <c r="H12" s="27"/>
    </row>
    <row r="13" spans="1:8">
      <c r="A13" s="192" t="s">
        <v>65</v>
      </c>
      <c r="B13" s="189" t="s">
        <v>72</v>
      </c>
      <c r="C13" s="190"/>
      <c r="D13" s="190"/>
      <c r="E13" s="206"/>
      <c r="F13" s="207" t="s">
        <v>73</v>
      </c>
      <c r="G13" s="207" t="s">
        <v>30</v>
      </c>
      <c r="H13" s="67" t="s">
        <v>74</v>
      </c>
    </row>
    <row r="14" spans="1:8" ht="13.5" customHeight="1">
      <c r="A14" s="193"/>
      <c r="B14" s="207" t="s">
        <v>75</v>
      </c>
      <c r="C14" s="207" t="s">
        <v>76</v>
      </c>
      <c r="D14" s="210" t="s">
        <v>77</v>
      </c>
      <c r="E14" s="212" t="s">
        <v>78</v>
      </c>
      <c r="F14" s="208"/>
      <c r="G14" s="208"/>
      <c r="H14" s="186" t="s">
        <v>79</v>
      </c>
    </row>
    <row r="15" spans="1:8">
      <c r="A15" s="205"/>
      <c r="B15" s="209"/>
      <c r="C15" s="209"/>
      <c r="D15" s="211"/>
      <c r="E15" s="213"/>
      <c r="F15" s="209"/>
      <c r="G15" s="209"/>
      <c r="H15" s="183"/>
    </row>
    <row r="16" spans="1:8" ht="17.25" customHeight="1">
      <c r="A16" s="5" t="s">
        <v>71</v>
      </c>
      <c r="B16" s="6">
        <f t="shared" ref="B16:H16" si="1">SUM(B17:B23)</f>
        <v>0</v>
      </c>
      <c r="C16" s="6">
        <f t="shared" si="1"/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17</v>
      </c>
      <c r="H16" s="65">
        <f t="shared" si="1"/>
        <v>0</v>
      </c>
    </row>
    <row r="17" spans="1:8" ht="17.25" customHeight="1">
      <c r="A17" s="8" t="s">
        <v>9</v>
      </c>
      <c r="B17" s="9" t="s">
        <v>80</v>
      </c>
      <c r="C17" s="9" t="s">
        <v>80</v>
      </c>
      <c r="D17" s="9" t="s">
        <v>80</v>
      </c>
      <c r="E17" s="10" t="s">
        <v>80</v>
      </c>
      <c r="F17" s="9">
        <v>0</v>
      </c>
      <c r="G17" s="9">
        <v>17</v>
      </c>
      <c r="H17" s="13">
        <v>0</v>
      </c>
    </row>
    <row r="18" spans="1:8" ht="17.25" customHeight="1">
      <c r="A18" s="12" t="s">
        <v>10</v>
      </c>
      <c r="B18" s="9">
        <v>0</v>
      </c>
      <c r="C18" s="9">
        <v>0</v>
      </c>
      <c r="D18" s="9">
        <v>0</v>
      </c>
      <c r="E18" s="13">
        <v>0</v>
      </c>
      <c r="F18" s="9">
        <v>0</v>
      </c>
      <c r="G18" s="9">
        <v>0</v>
      </c>
      <c r="H18" s="13">
        <v>0</v>
      </c>
    </row>
    <row r="19" spans="1:8" ht="17.25" customHeight="1">
      <c r="A19" s="12" t="s">
        <v>11</v>
      </c>
      <c r="B19" s="9">
        <v>0</v>
      </c>
      <c r="C19" s="9">
        <v>0</v>
      </c>
      <c r="D19" s="9">
        <v>0</v>
      </c>
      <c r="E19" s="13">
        <v>0</v>
      </c>
      <c r="F19" s="9">
        <v>0</v>
      </c>
      <c r="G19" s="9">
        <v>0</v>
      </c>
      <c r="H19" s="13">
        <v>0</v>
      </c>
    </row>
    <row r="20" spans="1:8" ht="17.25" customHeight="1">
      <c r="A20" s="12" t="s">
        <v>12</v>
      </c>
      <c r="B20" s="9">
        <v>0</v>
      </c>
      <c r="C20" s="9">
        <v>0</v>
      </c>
      <c r="D20" s="9">
        <v>0</v>
      </c>
      <c r="E20" s="13">
        <v>0</v>
      </c>
      <c r="F20" s="9">
        <v>0</v>
      </c>
      <c r="G20" s="9">
        <v>0</v>
      </c>
      <c r="H20" s="13">
        <v>0</v>
      </c>
    </row>
    <row r="21" spans="1:8" ht="17.25" customHeight="1">
      <c r="A21" s="12" t="s">
        <v>13</v>
      </c>
      <c r="B21" s="9">
        <v>0</v>
      </c>
      <c r="C21" s="9">
        <v>0</v>
      </c>
      <c r="D21" s="9">
        <v>0</v>
      </c>
      <c r="E21" s="13">
        <v>0</v>
      </c>
      <c r="F21" s="9">
        <v>0</v>
      </c>
      <c r="G21" s="9">
        <v>0</v>
      </c>
      <c r="H21" s="13">
        <v>0</v>
      </c>
    </row>
    <row r="22" spans="1:8" ht="17.25" customHeight="1">
      <c r="A22" s="12" t="s">
        <v>14</v>
      </c>
      <c r="B22" s="9">
        <v>0</v>
      </c>
      <c r="C22" s="9">
        <v>0</v>
      </c>
      <c r="D22" s="9">
        <v>0</v>
      </c>
      <c r="E22" s="13">
        <v>0</v>
      </c>
      <c r="F22" s="9">
        <v>0</v>
      </c>
      <c r="G22" s="9">
        <v>0</v>
      </c>
      <c r="H22" s="13">
        <v>0</v>
      </c>
    </row>
    <row r="23" spans="1:8" ht="17.25" customHeight="1">
      <c r="A23" s="14" t="s">
        <v>15</v>
      </c>
      <c r="B23" s="16">
        <v>0</v>
      </c>
      <c r="C23" s="16">
        <v>0</v>
      </c>
      <c r="D23" s="16">
        <v>0</v>
      </c>
      <c r="E23" s="17">
        <v>0</v>
      </c>
      <c r="F23" s="16">
        <v>0</v>
      </c>
      <c r="G23" s="16">
        <v>0</v>
      </c>
      <c r="H23" s="17">
        <v>0</v>
      </c>
    </row>
    <row r="24" spans="1:8">
      <c r="F24" s="9"/>
    </row>
    <row r="25" spans="1:8">
      <c r="F25" s="9"/>
    </row>
  </sheetData>
  <mergeCells count="15">
    <mergeCell ref="G1:H1"/>
    <mergeCell ref="A2:A3"/>
    <mergeCell ref="B2:C2"/>
    <mergeCell ref="D2:D3"/>
    <mergeCell ref="E2:E3"/>
    <mergeCell ref="F2:H2"/>
    <mergeCell ref="H14:H15"/>
    <mergeCell ref="A13:A15"/>
    <mergeCell ref="B13:E13"/>
    <mergeCell ref="F13:F15"/>
    <mergeCell ref="G13:G15"/>
    <mergeCell ref="B14:B15"/>
    <mergeCell ref="C14:C15"/>
    <mergeCell ref="D14:D15"/>
    <mergeCell ref="E14:E1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8D1F-0819-4F57-970C-0C3B7A59FD7B}">
  <sheetPr>
    <tabColor theme="3" tint="0.749992370372631"/>
    <pageSetUpPr fitToPage="1"/>
  </sheetPr>
  <dimension ref="A1:U121"/>
  <sheetViews>
    <sheetView view="pageBreakPreview" zoomScale="60" zoomScaleNormal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22" customHeight="1"/>
  <cols>
    <col min="1" max="1" width="11.7265625" style="80" customWidth="1"/>
    <col min="2" max="2" width="9.453125" style="4" bestFit="1" customWidth="1"/>
    <col min="3" max="3" width="15.7265625" style="4" customWidth="1"/>
    <col min="4" max="4" width="15.6328125" style="4" customWidth="1"/>
    <col min="5" max="8" width="16" style="4" customWidth="1"/>
    <col min="9" max="14" width="15.6328125" style="4" customWidth="1"/>
    <col min="15" max="15" width="11.7265625" style="80" customWidth="1"/>
    <col min="16" max="21" width="15.6328125" style="4" customWidth="1"/>
    <col min="22" max="16384" width="9" style="4"/>
  </cols>
  <sheetData>
    <row r="1" spans="1:21" s="19" customFormat="1" ht="21">
      <c r="A1" s="68" t="s">
        <v>81</v>
      </c>
      <c r="C1" s="26"/>
      <c r="D1" s="26"/>
      <c r="E1" s="26"/>
      <c r="F1" s="26"/>
      <c r="G1" s="26"/>
      <c r="H1" s="69"/>
      <c r="I1" s="69"/>
      <c r="J1" s="69"/>
      <c r="K1" s="69"/>
      <c r="L1" s="69"/>
      <c r="M1" s="191" t="s">
        <v>1</v>
      </c>
      <c r="N1" s="191"/>
      <c r="O1" s="217" t="s">
        <v>177</v>
      </c>
      <c r="P1" s="217"/>
      <c r="Q1" s="217"/>
      <c r="R1" s="217"/>
      <c r="S1" s="217"/>
      <c r="T1" s="217"/>
      <c r="U1" s="3" t="s">
        <v>1</v>
      </c>
    </row>
    <row r="2" spans="1:21" s="19" customFormat="1" ht="30" customHeight="1">
      <c r="A2" s="218" t="s">
        <v>27</v>
      </c>
      <c r="B2" s="221" t="s">
        <v>82</v>
      </c>
      <c r="C2" s="197" t="s">
        <v>83</v>
      </c>
      <c r="D2" s="198"/>
      <c r="E2" s="198"/>
      <c r="F2" s="198"/>
      <c r="G2" s="198"/>
      <c r="H2" s="199"/>
      <c r="I2" s="197" t="s">
        <v>83</v>
      </c>
      <c r="J2" s="198"/>
      <c r="K2" s="198"/>
      <c r="L2" s="198"/>
      <c r="M2" s="198"/>
      <c r="N2" s="199"/>
      <c r="O2" s="218" t="s">
        <v>27</v>
      </c>
      <c r="P2" s="197" t="s">
        <v>83</v>
      </c>
      <c r="Q2" s="198"/>
      <c r="R2" s="198"/>
      <c r="S2" s="198"/>
      <c r="T2" s="198"/>
      <c r="U2" s="199"/>
    </row>
    <row r="3" spans="1:21" s="19" customFormat="1" ht="20.149999999999999" customHeight="1">
      <c r="A3" s="219"/>
      <c r="B3" s="195"/>
      <c r="C3" s="215" t="s">
        <v>75</v>
      </c>
      <c r="D3" s="216"/>
      <c r="E3" s="215" t="s">
        <v>76</v>
      </c>
      <c r="F3" s="216"/>
      <c r="G3" s="215" t="s">
        <v>84</v>
      </c>
      <c r="H3" s="216"/>
      <c r="I3" s="197" t="s">
        <v>84</v>
      </c>
      <c r="J3" s="198"/>
      <c r="K3" s="198"/>
      <c r="L3" s="198"/>
      <c r="M3" s="198"/>
      <c r="N3" s="199"/>
      <c r="O3" s="219"/>
      <c r="P3" s="197" t="s">
        <v>85</v>
      </c>
      <c r="Q3" s="198"/>
      <c r="R3" s="198"/>
      <c r="S3" s="198"/>
      <c r="T3" s="198"/>
      <c r="U3" s="199"/>
    </row>
    <row r="4" spans="1:21" s="19" customFormat="1" ht="20.149999999999999" customHeight="1">
      <c r="A4" s="219"/>
      <c r="B4" s="195"/>
      <c r="C4" s="204"/>
      <c r="D4" s="222"/>
      <c r="E4" s="204"/>
      <c r="F4" s="222"/>
      <c r="G4" s="197" t="s">
        <v>86</v>
      </c>
      <c r="H4" s="199"/>
      <c r="I4" s="197" t="s">
        <v>87</v>
      </c>
      <c r="J4" s="199"/>
      <c r="K4" s="197" t="s">
        <v>88</v>
      </c>
      <c r="L4" s="199"/>
      <c r="M4" s="197" t="s">
        <v>89</v>
      </c>
      <c r="N4" s="199"/>
      <c r="O4" s="219"/>
      <c r="P4" s="197" t="s">
        <v>90</v>
      </c>
      <c r="Q4" s="199"/>
      <c r="R4" s="197" t="s">
        <v>91</v>
      </c>
      <c r="S4" s="199"/>
      <c r="T4" s="197" t="s">
        <v>92</v>
      </c>
      <c r="U4" s="199"/>
    </row>
    <row r="5" spans="1:21" s="31" customFormat="1" ht="35.25" customHeight="1">
      <c r="A5" s="220"/>
      <c r="B5" s="196"/>
      <c r="C5" s="70" t="s">
        <v>93</v>
      </c>
      <c r="D5" s="71" t="s">
        <v>94</v>
      </c>
      <c r="E5" s="70" t="s">
        <v>93</v>
      </c>
      <c r="F5" s="71" t="s">
        <v>94</v>
      </c>
      <c r="G5" s="70" t="s">
        <v>95</v>
      </c>
      <c r="H5" s="35" t="s">
        <v>96</v>
      </c>
      <c r="I5" s="72" t="s">
        <v>95</v>
      </c>
      <c r="J5" s="21" t="s">
        <v>96</v>
      </c>
      <c r="K5" s="12" t="s">
        <v>95</v>
      </c>
      <c r="L5" s="21" t="s">
        <v>96</v>
      </c>
      <c r="M5" s="12" t="s">
        <v>95</v>
      </c>
      <c r="N5" s="73" t="s">
        <v>96</v>
      </c>
      <c r="O5" s="220"/>
      <c r="P5" s="72" t="s">
        <v>95</v>
      </c>
      <c r="Q5" s="21" t="s">
        <v>96</v>
      </c>
      <c r="R5" s="12" t="s">
        <v>95</v>
      </c>
      <c r="S5" s="21" t="s">
        <v>96</v>
      </c>
      <c r="T5" s="12" t="s">
        <v>95</v>
      </c>
      <c r="U5" s="73" t="s">
        <v>96</v>
      </c>
    </row>
    <row r="6" spans="1:21" s="75" customFormat="1" ht="40" customHeight="1">
      <c r="A6" s="74" t="s">
        <v>8</v>
      </c>
      <c r="B6" s="38">
        <f>SUM(B7:B8)</f>
        <v>7192</v>
      </c>
      <c r="C6" s="38">
        <f t="shared" ref="C6:U6" si="0">SUM(C7:C8)</f>
        <v>11218</v>
      </c>
      <c r="D6" s="38">
        <f t="shared" si="0"/>
        <v>91288</v>
      </c>
      <c r="E6" s="38">
        <f t="shared" si="0"/>
        <v>3680</v>
      </c>
      <c r="F6" s="38">
        <f t="shared" si="0"/>
        <v>6365</v>
      </c>
      <c r="G6" s="38">
        <f t="shared" si="0"/>
        <v>0</v>
      </c>
      <c r="H6" s="39">
        <f t="shared" si="0"/>
        <v>0</v>
      </c>
      <c r="I6" s="37">
        <f t="shared" si="0"/>
        <v>7650</v>
      </c>
      <c r="J6" s="38">
        <f t="shared" si="0"/>
        <v>7355</v>
      </c>
      <c r="K6" s="38">
        <f t="shared" si="0"/>
        <v>2344</v>
      </c>
      <c r="L6" s="38">
        <f t="shared" si="0"/>
        <v>2049</v>
      </c>
      <c r="M6" s="38">
        <f t="shared" si="0"/>
        <v>7948</v>
      </c>
      <c r="N6" s="39">
        <f t="shared" si="0"/>
        <v>7022</v>
      </c>
      <c r="O6" s="74" t="s">
        <v>8</v>
      </c>
      <c r="P6" s="37">
        <f t="shared" si="0"/>
        <v>8144</v>
      </c>
      <c r="Q6" s="38">
        <f t="shared" si="0"/>
        <v>7401</v>
      </c>
      <c r="R6" s="38">
        <f t="shared" si="0"/>
        <v>8788</v>
      </c>
      <c r="S6" s="38">
        <f t="shared" si="0"/>
        <v>7830</v>
      </c>
      <c r="T6" s="38">
        <f t="shared" si="0"/>
        <v>625</v>
      </c>
      <c r="U6" s="39">
        <f t="shared" si="0"/>
        <v>280</v>
      </c>
    </row>
    <row r="7" spans="1:21" s="75" customFormat="1" ht="40" customHeight="1">
      <c r="A7" s="76" t="s">
        <v>36</v>
      </c>
      <c r="B7" s="42">
        <f>SUM(B9:B19)</f>
        <v>6726</v>
      </c>
      <c r="C7" s="42">
        <f t="shared" ref="C7:U7" si="1">SUM(C9:C19)</f>
        <v>10445</v>
      </c>
      <c r="D7" s="42">
        <f t="shared" si="1"/>
        <v>85526</v>
      </c>
      <c r="E7" s="42">
        <f t="shared" si="1"/>
        <v>3411</v>
      </c>
      <c r="F7" s="42">
        <f t="shared" si="1"/>
        <v>5840</v>
      </c>
      <c r="G7" s="42">
        <f t="shared" si="1"/>
        <v>0</v>
      </c>
      <c r="H7" s="43">
        <f t="shared" si="1"/>
        <v>0</v>
      </c>
      <c r="I7" s="41">
        <f t="shared" si="1"/>
        <v>7085</v>
      </c>
      <c r="J7" s="42">
        <f t="shared" si="1"/>
        <v>6832</v>
      </c>
      <c r="K7" s="42">
        <f t="shared" si="1"/>
        <v>1822</v>
      </c>
      <c r="L7" s="42">
        <f t="shared" si="1"/>
        <v>1596</v>
      </c>
      <c r="M7" s="42">
        <f t="shared" si="1"/>
        <v>7313</v>
      </c>
      <c r="N7" s="43">
        <f t="shared" si="1"/>
        <v>6523</v>
      </c>
      <c r="O7" s="76" t="s">
        <v>36</v>
      </c>
      <c r="P7" s="41">
        <f t="shared" si="1"/>
        <v>7516</v>
      </c>
      <c r="Q7" s="42">
        <f t="shared" si="1"/>
        <v>6808</v>
      </c>
      <c r="R7" s="42">
        <f t="shared" si="1"/>
        <v>8097</v>
      </c>
      <c r="S7" s="42">
        <f t="shared" si="1"/>
        <v>7174</v>
      </c>
      <c r="T7" s="42">
        <f t="shared" si="1"/>
        <v>383</v>
      </c>
      <c r="U7" s="43">
        <f t="shared" si="1"/>
        <v>44</v>
      </c>
    </row>
    <row r="8" spans="1:21" s="75" customFormat="1" ht="40" customHeight="1">
      <c r="A8" s="77" t="s">
        <v>37</v>
      </c>
      <c r="B8" s="46">
        <f>SUM(B20:B28)</f>
        <v>466</v>
      </c>
      <c r="C8" s="46">
        <f t="shared" ref="C8:U8" si="2">SUM(C20:C28)</f>
        <v>773</v>
      </c>
      <c r="D8" s="46">
        <f t="shared" si="2"/>
        <v>5762</v>
      </c>
      <c r="E8" s="46">
        <f t="shared" si="2"/>
        <v>269</v>
      </c>
      <c r="F8" s="46">
        <f t="shared" si="2"/>
        <v>525</v>
      </c>
      <c r="G8" s="46">
        <f t="shared" si="2"/>
        <v>0</v>
      </c>
      <c r="H8" s="47">
        <f t="shared" si="2"/>
        <v>0</v>
      </c>
      <c r="I8" s="45">
        <f t="shared" si="2"/>
        <v>565</v>
      </c>
      <c r="J8" s="46">
        <f t="shared" si="2"/>
        <v>523</v>
      </c>
      <c r="K8" s="46">
        <f t="shared" si="2"/>
        <v>522</v>
      </c>
      <c r="L8" s="46">
        <f t="shared" si="2"/>
        <v>453</v>
      </c>
      <c r="M8" s="46">
        <f t="shared" si="2"/>
        <v>635</v>
      </c>
      <c r="N8" s="47">
        <f t="shared" si="2"/>
        <v>499</v>
      </c>
      <c r="O8" s="77" t="s">
        <v>37</v>
      </c>
      <c r="P8" s="45">
        <f t="shared" si="2"/>
        <v>628</v>
      </c>
      <c r="Q8" s="46">
        <f t="shared" si="2"/>
        <v>593</v>
      </c>
      <c r="R8" s="46">
        <f t="shared" si="2"/>
        <v>691</v>
      </c>
      <c r="S8" s="46">
        <f t="shared" si="2"/>
        <v>656</v>
      </c>
      <c r="T8" s="46">
        <f t="shared" si="2"/>
        <v>242</v>
      </c>
      <c r="U8" s="47">
        <f t="shared" si="2"/>
        <v>236</v>
      </c>
    </row>
    <row r="9" spans="1:21" s="75" customFormat="1" ht="40" customHeight="1">
      <c r="A9" s="76" t="s">
        <v>38</v>
      </c>
      <c r="B9" s="42">
        <v>3188</v>
      </c>
      <c r="C9" s="42">
        <v>4976</v>
      </c>
      <c r="D9" s="42">
        <v>41827</v>
      </c>
      <c r="E9" s="42">
        <v>1452</v>
      </c>
      <c r="F9" s="42">
        <v>2633</v>
      </c>
      <c r="G9" s="42">
        <v>0</v>
      </c>
      <c r="H9" s="43">
        <v>0</v>
      </c>
      <c r="I9" s="41">
        <v>3349</v>
      </c>
      <c r="J9" s="42">
        <v>3292</v>
      </c>
      <c r="K9" s="42">
        <v>0</v>
      </c>
      <c r="L9" s="42">
        <v>0</v>
      </c>
      <c r="M9" s="42">
        <v>3434</v>
      </c>
      <c r="N9" s="43">
        <v>3243</v>
      </c>
      <c r="O9" s="76" t="s">
        <v>38</v>
      </c>
      <c r="P9" s="41">
        <v>3483</v>
      </c>
      <c r="Q9" s="42">
        <v>2876</v>
      </c>
      <c r="R9" s="42">
        <v>3627</v>
      </c>
      <c r="S9" s="42">
        <v>2912</v>
      </c>
      <c r="T9" s="42">
        <v>0</v>
      </c>
      <c r="U9" s="43">
        <v>0</v>
      </c>
    </row>
    <row r="10" spans="1:21" s="75" customFormat="1" ht="40" customHeight="1">
      <c r="A10" s="76" t="s">
        <v>39</v>
      </c>
      <c r="B10" s="42">
        <v>725</v>
      </c>
      <c r="C10" s="42">
        <v>1118</v>
      </c>
      <c r="D10" s="42">
        <v>9006</v>
      </c>
      <c r="E10" s="42">
        <v>442</v>
      </c>
      <c r="F10" s="42">
        <v>557</v>
      </c>
      <c r="G10" s="42">
        <v>0</v>
      </c>
      <c r="H10" s="43">
        <v>0</v>
      </c>
      <c r="I10" s="41">
        <v>669</v>
      </c>
      <c r="J10" s="42">
        <v>650</v>
      </c>
      <c r="K10" s="42">
        <v>0</v>
      </c>
      <c r="L10" s="42">
        <v>0</v>
      </c>
      <c r="M10" s="42">
        <v>669</v>
      </c>
      <c r="N10" s="43">
        <v>625</v>
      </c>
      <c r="O10" s="76" t="s">
        <v>39</v>
      </c>
      <c r="P10" s="41">
        <v>804</v>
      </c>
      <c r="Q10" s="42">
        <v>757</v>
      </c>
      <c r="R10" s="42">
        <v>892</v>
      </c>
      <c r="S10" s="42">
        <v>835</v>
      </c>
      <c r="T10" s="42">
        <v>0</v>
      </c>
      <c r="U10" s="43">
        <v>0</v>
      </c>
    </row>
    <row r="11" spans="1:21" s="75" customFormat="1" ht="40" customHeight="1">
      <c r="A11" s="76" t="s">
        <v>40</v>
      </c>
      <c r="B11" s="42">
        <v>286</v>
      </c>
      <c r="C11" s="42">
        <v>447</v>
      </c>
      <c r="D11" s="42">
        <v>3571</v>
      </c>
      <c r="E11" s="42">
        <v>299</v>
      </c>
      <c r="F11" s="42">
        <v>540</v>
      </c>
      <c r="G11" s="42">
        <v>0</v>
      </c>
      <c r="H11" s="43">
        <v>0</v>
      </c>
      <c r="I11" s="41">
        <v>320</v>
      </c>
      <c r="J11" s="42">
        <v>304</v>
      </c>
      <c r="K11" s="42">
        <v>322</v>
      </c>
      <c r="L11" s="42">
        <v>312</v>
      </c>
      <c r="M11" s="42">
        <v>348</v>
      </c>
      <c r="N11" s="43">
        <v>299</v>
      </c>
      <c r="O11" s="76" t="s">
        <v>40</v>
      </c>
      <c r="P11" s="41">
        <v>328</v>
      </c>
      <c r="Q11" s="42">
        <v>316</v>
      </c>
      <c r="R11" s="42">
        <v>412</v>
      </c>
      <c r="S11" s="42">
        <v>346</v>
      </c>
      <c r="T11" s="42">
        <v>383</v>
      </c>
      <c r="U11" s="43">
        <v>44</v>
      </c>
    </row>
    <row r="12" spans="1:21" s="75" customFormat="1" ht="40" customHeight="1">
      <c r="A12" s="76" t="s">
        <v>41</v>
      </c>
      <c r="B12" s="42">
        <v>147</v>
      </c>
      <c r="C12" s="42">
        <v>150</v>
      </c>
      <c r="D12" s="42">
        <v>1568</v>
      </c>
      <c r="E12" s="42">
        <v>81</v>
      </c>
      <c r="F12" s="42">
        <v>115</v>
      </c>
      <c r="G12" s="42">
        <v>0</v>
      </c>
      <c r="H12" s="43">
        <v>0</v>
      </c>
      <c r="I12" s="41">
        <v>149</v>
      </c>
      <c r="J12" s="42">
        <v>126</v>
      </c>
      <c r="K12" s="42">
        <v>0</v>
      </c>
      <c r="L12" s="42">
        <v>0</v>
      </c>
      <c r="M12" s="42">
        <v>157</v>
      </c>
      <c r="N12" s="43">
        <v>107</v>
      </c>
      <c r="O12" s="76" t="s">
        <v>41</v>
      </c>
      <c r="P12" s="41">
        <v>150</v>
      </c>
      <c r="Q12" s="42">
        <v>141</v>
      </c>
      <c r="R12" s="42">
        <v>172</v>
      </c>
      <c r="S12" s="42">
        <v>164</v>
      </c>
      <c r="T12" s="42">
        <v>0</v>
      </c>
      <c r="U12" s="43">
        <v>0</v>
      </c>
    </row>
    <row r="13" spans="1:21" s="75" customFormat="1" ht="40" customHeight="1">
      <c r="A13" s="76" t="s">
        <v>42</v>
      </c>
      <c r="B13" s="42">
        <v>723</v>
      </c>
      <c r="C13" s="42">
        <v>1128</v>
      </c>
      <c r="D13" s="42">
        <v>8969</v>
      </c>
      <c r="E13" s="42">
        <v>328</v>
      </c>
      <c r="F13" s="42">
        <v>611</v>
      </c>
      <c r="G13" s="42">
        <v>0</v>
      </c>
      <c r="H13" s="43">
        <v>0</v>
      </c>
      <c r="I13" s="41">
        <v>748</v>
      </c>
      <c r="J13" s="42">
        <v>692</v>
      </c>
      <c r="K13" s="42">
        <v>0</v>
      </c>
      <c r="L13" s="42">
        <v>0</v>
      </c>
      <c r="M13" s="42">
        <v>729</v>
      </c>
      <c r="N13" s="43">
        <v>657</v>
      </c>
      <c r="O13" s="76" t="s">
        <v>42</v>
      </c>
      <c r="P13" s="41">
        <v>744</v>
      </c>
      <c r="Q13" s="42">
        <v>722</v>
      </c>
      <c r="R13" s="42">
        <v>776</v>
      </c>
      <c r="S13" s="42">
        <v>743</v>
      </c>
      <c r="T13" s="42">
        <v>0</v>
      </c>
      <c r="U13" s="43">
        <v>0</v>
      </c>
    </row>
    <row r="14" spans="1:21" s="75" customFormat="1" ht="40" customHeight="1">
      <c r="A14" s="76" t="s">
        <v>43</v>
      </c>
      <c r="B14" s="42">
        <v>565</v>
      </c>
      <c r="C14" s="42">
        <v>915</v>
      </c>
      <c r="D14" s="42">
        <v>7236</v>
      </c>
      <c r="E14" s="42">
        <v>249</v>
      </c>
      <c r="F14" s="42">
        <v>479</v>
      </c>
      <c r="G14" s="42">
        <v>0</v>
      </c>
      <c r="H14" s="43">
        <v>0</v>
      </c>
      <c r="I14" s="41">
        <v>638</v>
      </c>
      <c r="J14" s="42">
        <v>613</v>
      </c>
      <c r="K14" s="42">
        <v>648</v>
      </c>
      <c r="L14" s="42">
        <v>572</v>
      </c>
      <c r="M14" s="42">
        <v>661</v>
      </c>
      <c r="N14" s="43">
        <v>552</v>
      </c>
      <c r="O14" s="76" t="s">
        <v>43</v>
      </c>
      <c r="P14" s="41">
        <v>659</v>
      </c>
      <c r="Q14" s="42">
        <v>647</v>
      </c>
      <c r="R14" s="42">
        <v>756</v>
      </c>
      <c r="S14" s="42">
        <v>734</v>
      </c>
      <c r="T14" s="42">
        <v>0</v>
      </c>
      <c r="U14" s="43">
        <v>0</v>
      </c>
    </row>
    <row r="15" spans="1:21" s="75" customFormat="1" ht="40" customHeight="1">
      <c r="A15" s="76" t="s">
        <v>44</v>
      </c>
      <c r="B15" s="42">
        <v>169</v>
      </c>
      <c r="C15" s="42">
        <v>263</v>
      </c>
      <c r="D15" s="42">
        <v>2081</v>
      </c>
      <c r="E15" s="42">
        <v>77</v>
      </c>
      <c r="F15" s="42">
        <v>144</v>
      </c>
      <c r="G15" s="42">
        <v>0</v>
      </c>
      <c r="H15" s="43">
        <v>0</v>
      </c>
      <c r="I15" s="41">
        <v>195</v>
      </c>
      <c r="J15" s="42">
        <v>192</v>
      </c>
      <c r="K15" s="42">
        <v>176</v>
      </c>
      <c r="L15" s="42">
        <v>182</v>
      </c>
      <c r="M15" s="42">
        <v>176</v>
      </c>
      <c r="N15" s="43">
        <v>179</v>
      </c>
      <c r="O15" s="76" t="s">
        <v>44</v>
      </c>
      <c r="P15" s="41">
        <v>234</v>
      </c>
      <c r="Q15" s="42">
        <v>248</v>
      </c>
      <c r="R15" s="42">
        <v>256</v>
      </c>
      <c r="S15" s="42">
        <v>265</v>
      </c>
      <c r="T15" s="42">
        <v>0</v>
      </c>
      <c r="U15" s="43">
        <v>0</v>
      </c>
    </row>
    <row r="16" spans="1:21" s="75" customFormat="1" ht="40" customHeight="1">
      <c r="A16" s="76" t="s">
        <v>45</v>
      </c>
      <c r="B16" s="42">
        <v>147</v>
      </c>
      <c r="C16" s="42">
        <v>253</v>
      </c>
      <c r="D16" s="42">
        <v>1938</v>
      </c>
      <c r="E16" s="42">
        <v>63</v>
      </c>
      <c r="F16" s="42">
        <v>106</v>
      </c>
      <c r="G16" s="42">
        <v>0</v>
      </c>
      <c r="H16" s="43">
        <v>0</v>
      </c>
      <c r="I16" s="41">
        <v>211</v>
      </c>
      <c r="J16" s="42">
        <v>172</v>
      </c>
      <c r="K16" s="42">
        <v>0</v>
      </c>
      <c r="L16" s="42">
        <v>0</v>
      </c>
      <c r="M16" s="42">
        <v>225</v>
      </c>
      <c r="N16" s="43">
        <v>171</v>
      </c>
      <c r="O16" s="76" t="s">
        <v>45</v>
      </c>
      <c r="P16" s="41">
        <v>193</v>
      </c>
      <c r="Q16" s="42">
        <v>190</v>
      </c>
      <c r="R16" s="42">
        <v>228</v>
      </c>
      <c r="S16" s="42">
        <v>218</v>
      </c>
      <c r="T16" s="42">
        <v>0</v>
      </c>
      <c r="U16" s="43">
        <v>0</v>
      </c>
    </row>
    <row r="17" spans="1:21" s="75" customFormat="1" ht="40" customHeight="1">
      <c r="A17" s="76" t="s">
        <v>46</v>
      </c>
      <c r="B17" s="42">
        <v>442</v>
      </c>
      <c r="C17" s="42">
        <v>683</v>
      </c>
      <c r="D17" s="42">
        <v>5353</v>
      </c>
      <c r="E17" s="42">
        <v>210</v>
      </c>
      <c r="F17" s="42">
        <v>371</v>
      </c>
      <c r="G17" s="42">
        <v>0</v>
      </c>
      <c r="H17" s="43">
        <v>0</v>
      </c>
      <c r="I17" s="41">
        <v>453</v>
      </c>
      <c r="J17" s="42">
        <v>434</v>
      </c>
      <c r="K17" s="42">
        <v>483</v>
      </c>
      <c r="L17" s="42">
        <v>376</v>
      </c>
      <c r="M17" s="42">
        <v>523</v>
      </c>
      <c r="N17" s="43">
        <v>383</v>
      </c>
      <c r="O17" s="76" t="s">
        <v>46</v>
      </c>
      <c r="P17" s="41">
        <v>532</v>
      </c>
      <c r="Q17" s="42">
        <v>528</v>
      </c>
      <c r="R17" s="42">
        <v>515</v>
      </c>
      <c r="S17" s="42">
        <v>510</v>
      </c>
      <c r="T17" s="42">
        <v>0</v>
      </c>
      <c r="U17" s="43">
        <v>0</v>
      </c>
    </row>
    <row r="18" spans="1:21" s="75" customFormat="1" ht="40" customHeight="1">
      <c r="A18" s="76" t="s">
        <v>47</v>
      </c>
      <c r="B18" s="42">
        <v>142</v>
      </c>
      <c r="C18" s="42">
        <v>218</v>
      </c>
      <c r="D18" s="42">
        <v>1712</v>
      </c>
      <c r="E18" s="42">
        <v>128</v>
      </c>
      <c r="F18" s="42">
        <v>128</v>
      </c>
      <c r="G18" s="42">
        <v>0</v>
      </c>
      <c r="H18" s="43">
        <v>0</v>
      </c>
      <c r="I18" s="41">
        <v>162</v>
      </c>
      <c r="J18" s="42">
        <v>159</v>
      </c>
      <c r="K18" s="42">
        <v>193</v>
      </c>
      <c r="L18" s="42">
        <v>154</v>
      </c>
      <c r="M18" s="42">
        <v>200</v>
      </c>
      <c r="N18" s="43">
        <v>131</v>
      </c>
      <c r="O18" s="76" t="s">
        <v>47</v>
      </c>
      <c r="P18" s="41">
        <v>163</v>
      </c>
      <c r="Q18" s="42">
        <v>161</v>
      </c>
      <c r="R18" s="42">
        <v>208</v>
      </c>
      <c r="S18" s="42">
        <v>207</v>
      </c>
      <c r="T18" s="42">
        <v>0</v>
      </c>
      <c r="U18" s="43">
        <v>0</v>
      </c>
    </row>
    <row r="19" spans="1:21" s="75" customFormat="1" ht="40" customHeight="1">
      <c r="A19" s="76" t="s">
        <v>48</v>
      </c>
      <c r="B19" s="42">
        <v>192</v>
      </c>
      <c r="C19" s="42">
        <v>294</v>
      </c>
      <c r="D19" s="42">
        <v>2265</v>
      </c>
      <c r="E19" s="42">
        <v>82</v>
      </c>
      <c r="F19" s="42">
        <v>156</v>
      </c>
      <c r="G19" s="42">
        <v>0</v>
      </c>
      <c r="H19" s="43">
        <v>0</v>
      </c>
      <c r="I19" s="41">
        <v>191</v>
      </c>
      <c r="J19" s="42">
        <v>198</v>
      </c>
      <c r="K19" s="42">
        <v>0</v>
      </c>
      <c r="L19" s="42">
        <v>0</v>
      </c>
      <c r="M19" s="42">
        <v>191</v>
      </c>
      <c r="N19" s="43">
        <v>176</v>
      </c>
      <c r="O19" s="76" t="s">
        <v>48</v>
      </c>
      <c r="P19" s="41">
        <v>226</v>
      </c>
      <c r="Q19" s="42">
        <v>222</v>
      </c>
      <c r="R19" s="42">
        <v>255</v>
      </c>
      <c r="S19" s="42">
        <v>240</v>
      </c>
      <c r="T19" s="42">
        <v>0</v>
      </c>
      <c r="U19" s="43">
        <v>0</v>
      </c>
    </row>
    <row r="20" spans="1:21" s="75" customFormat="1" ht="40" customHeight="1">
      <c r="A20" s="78" t="s">
        <v>50</v>
      </c>
      <c r="B20" s="50">
        <v>7</v>
      </c>
      <c r="C20" s="50">
        <v>17</v>
      </c>
      <c r="D20" s="50">
        <v>128</v>
      </c>
      <c r="E20" s="50">
        <v>3</v>
      </c>
      <c r="F20" s="50">
        <v>6</v>
      </c>
      <c r="G20" s="50">
        <v>0</v>
      </c>
      <c r="H20" s="51">
        <v>0</v>
      </c>
      <c r="I20" s="49">
        <v>13</v>
      </c>
      <c r="J20" s="50">
        <v>13</v>
      </c>
      <c r="K20" s="50">
        <v>0</v>
      </c>
      <c r="L20" s="50">
        <v>0</v>
      </c>
      <c r="M20" s="50">
        <v>9</v>
      </c>
      <c r="N20" s="51">
        <v>9</v>
      </c>
      <c r="O20" s="78" t="s">
        <v>50</v>
      </c>
      <c r="P20" s="49">
        <v>15</v>
      </c>
      <c r="Q20" s="50">
        <v>15</v>
      </c>
      <c r="R20" s="50">
        <v>20</v>
      </c>
      <c r="S20" s="50">
        <v>18</v>
      </c>
      <c r="T20" s="50">
        <v>23</v>
      </c>
      <c r="U20" s="51">
        <v>23</v>
      </c>
    </row>
    <row r="21" spans="1:21" s="75" customFormat="1" ht="40" customHeight="1">
      <c r="A21" s="78" t="s">
        <v>51</v>
      </c>
      <c r="B21" s="50">
        <v>24</v>
      </c>
      <c r="C21" s="50">
        <v>43</v>
      </c>
      <c r="D21" s="50">
        <v>338</v>
      </c>
      <c r="E21" s="50">
        <v>14</v>
      </c>
      <c r="F21" s="50">
        <v>26</v>
      </c>
      <c r="G21" s="50">
        <v>0</v>
      </c>
      <c r="H21" s="51">
        <v>0</v>
      </c>
      <c r="I21" s="49">
        <v>30</v>
      </c>
      <c r="J21" s="50">
        <v>29</v>
      </c>
      <c r="K21" s="50">
        <v>0</v>
      </c>
      <c r="L21" s="50">
        <v>0</v>
      </c>
      <c r="M21" s="50">
        <v>27</v>
      </c>
      <c r="N21" s="51">
        <v>20</v>
      </c>
      <c r="O21" s="78" t="s">
        <v>51</v>
      </c>
      <c r="P21" s="49">
        <v>28</v>
      </c>
      <c r="Q21" s="50">
        <v>26</v>
      </c>
      <c r="R21" s="50">
        <v>39</v>
      </c>
      <c r="S21" s="50">
        <v>36</v>
      </c>
      <c r="T21" s="50">
        <v>36</v>
      </c>
      <c r="U21" s="51">
        <v>33</v>
      </c>
    </row>
    <row r="22" spans="1:21" s="75" customFormat="1" ht="40" customHeight="1">
      <c r="A22" s="76" t="s">
        <v>52</v>
      </c>
      <c r="B22" s="42">
        <v>165</v>
      </c>
      <c r="C22" s="42">
        <v>275</v>
      </c>
      <c r="D22" s="42">
        <v>2005</v>
      </c>
      <c r="E22" s="42">
        <v>87</v>
      </c>
      <c r="F22" s="42">
        <v>155</v>
      </c>
      <c r="G22" s="42">
        <v>0</v>
      </c>
      <c r="H22" s="43">
        <v>0</v>
      </c>
      <c r="I22" s="41">
        <v>195</v>
      </c>
      <c r="J22" s="42">
        <v>184</v>
      </c>
      <c r="K22" s="42">
        <v>203</v>
      </c>
      <c r="L22" s="42">
        <v>191</v>
      </c>
      <c r="M22" s="42">
        <v>212</v>
      </c>
      <c r="N22" s="43">
        <v>173</v>
      </c>
      <c r="O22" s="76" t="s">
        <v>52</v>
      </c>
      <c r="P22" s="41">
        <v>227</v>
      </c>
      <c r="Q22" s="42">
        <v>213</v>
      </c>
      <c r="R22" s="42">
        <v>236</v>
      </c>
      <c r="S22" s="42">
        <v>225</v>
      </c>
      <c r="T22" s="42">
        <v>0</v>
      </c>
      <c r="U22" s="43">
        <v>0</v>
      </c>
    </row>
    <row r="23" spans="1:21" s="75" customFormat="1" ht="40" customHeight="1">
      <c r="A23" s="76" t="s">
        <v>53</v>
      </c>
      <c r="B23" s="42">
        <v>97</v>
      </c>
      <c r="C23" s="42">
        <v>161</v>
      </c>
      <c r="D23" s="42">
        <v>1274</v>
      </c>
      <c r="E23" s="42">
        <v>30</v>
      </c>
      <c r="F23" s="42">
        <v>87</v>
      </c>
      <c r="G23" s="42">
        <v>0</v>
      </c>
      <c r="H23" s="43">
        <v>0</v>
      </c>
      <c r="I23" s="41">
        <v>105</v>
      </c>
      <c r="J23" s="42">
        <v>98</v>
      </c>
      <c r="K23" s="42">
        <v>102</v>
      </c>
      <c r="L23" s="42">
        <v>93</v>
      </c>
      <c r="M23" s="42">
        <v>151</v>
      </c>
      <c r="N23" s="43">
        <v>87</v>
      </c>
      <c r="O23" s="76" t="s">
        <v>53</v>
      </c>
      <c r="P23" s="41">
        <v>133</v>
      </c>
      <c r="Q23" s="42">
        <v>129</v>
      </c>
      <c r="R23" s="42">
        <v>137</v>
      </c>
      <c r="S23" s="42">
        <v>128</v>
      </c>
      <c r="T23" s="42">
        <v>0</v>
      </c>
      <c r="U23" s="43">
        <v>0</v>
      </c>
    </row>
    <row r="24" spans="1:21" s="75" customFormat="1" ht="40" customHeight="1">
      <c r="A24" s="78" t="s">
        <v>54</v>
      </c>
      <c r="B24" s="50">
        <v>49</v>
      </c>
      <c r="C24" s="50">
        <v>76</v>
      </c>
      <c r="D24" s="50">
        <v>567</v>
      </c>
      <c r="E24" s="50">
        <v>22</v>
      </c>
      <c r="F24" s="50">
        <v>42</v>
      </c>
      <c r="G24" s="50">
        <v>0</v>
      </c>
      <c r="H24" s="51">
        <v>0</v>
      </c>
      <c r="I24" s="49">
        <v>71</v>
      </c>
      <c r="J24" s="50">
        <v>60</v>
      </c>
      <c r="K24" s="50">
        <v>71</v>
      </c>
      <c r="L24" s="50">
        <v>69</v>
      </c>
      <c r="M24" s="50">
        <v>87</v>
      </c>
      <c r="N24" s="51">
        <v>69</v>
      </c>
      <c r="O24" s="78" t="s">
        <v>54</v>
      </c>
      <c r="P24" s="49">
        <v>74</v>
      </c>
      <c r="Q24" s="50">
        <v>67</v>
      </c>
      <c r="R24" s="50">
        <v>82</v>
      </c>
      <c r="S24" s="50">
        <v>78</v>
      </c>
      <c r="T24" s="50">
        <v>0</v>
      </c>
      <c r="U24" s="51">
        <v>0</v>
      </c>
    </row>
    <row r="25" spans="1:21" s="75" customFormat="1" ht="40" customHeight="1">
      <c r="A25" s="78" t="s">
        <v>55</v>
      </c>
      <c r="B25" s="50">
        <v>24</v>
      </c>
      <c r="C25" s="50">
        <v>41</v>
      </c>
      <c r="D25" s="50">
        <v>290</v>
      </c>
      <c r="E25" s="50">
        <v>0</v>
      </c>
      <c r="F25" s="50">
        <v>0</v>
      </c>
      <c r="G25" s="50">
        <v>0</v>
      </c>
      <c r="H25" s="51">
        <v>0</v>
      </c>
      <c r="I25" s="49">
        <v>26</v>
      </c>
      <c r="J25" s="50">
        <v>21</v>
      </c>
      <c r="K25" s="50">
        <v>26</v>
      </c>
      <c r="L25" s="50">
        <v>1</v>
      </c>
      <c r="M25" s="50">
        <v>26</v>
      </c>
      <c r="N25" s="51">
        <v>18</v>
      </c>
      <c r="O25" s="78" t="s">
        <v>55</v>
      </c>
      <c r="P25" s="49">
        <v>25</v>
      </c>
      <c r="Q25" s="50">
        <v>25</v>
      </c>
      <c r="R25" s="50">
        <v>26</v>
      </c>
      <c r="S25" s="50">
        <v>25</v>
      </c>
      <c r="T25" s="50">
        <v>26</v>
      </c>
      <c r="U25" s="51">
        <v>26</v>
      </c>
    </row>
    <row r="26" spans="1:21" s="75" customFormat="1" ht="40" customHeight="1">
      <c r="A26" s="76" t="s">
        <v>56</v>
      </c>
      <c r="B26" s="42">
        <v>6</v>
      </c>
      <c r="C26" s="42">
        <v>14</v>
      </c>
      <c r="D26" s="42">
        <v>86</v>
      </c>
      <c r="E26" s="42">
        <v>7</v>
      </c>
      <c r="F26" s="42">
        <v>14</v>
      </c>
      <c r="G26" s="42">
        <v>0</v>
      </c>
      <c r="H26" s="43">
        <v>0</v>
      </c>
      <c r="I26" s="41">
        <v>13</v>
      </c>
      <c r="J26" s="42">
        <v>11</v>
      </c>
      <c r="K26" s="42">
        <v>11</v>
      </c>
      <c r="L26" s="42">
        <v>8</v>
      </c>
      <c r="M26" s="42">
        <v>19</v>
      </c>
      <c r="N26" s="43">
        <v>16</v>
      </c>
      <c r="O26" s="76" t="s">
        <v>56</v>
      </c>
      <c r="P26" s="41">
        <v>20</v>
      </c>
      <c r="Q26" s="42">
        <v>19</v>
      </c>
      <c r="R26" s="42">
        <v>18</v>
      </c>
      <c r="S26" s="42">
        <v>18</v>
      </c>
      <c r="T26" s="42">
        <v>24</v>
      </c>
      <c r="U26" s="43">
        <v>22</v>
      </c>
    </row>
    <row r="27" spans="1:21" s="75" customFormat="1" ht="40" customHeight="1">
      <c r="A27" s="76" t="s">
        <v>57</v>
      </c>
      <c r="B27" s="42">
        <v>35</v>
      </c>
      <c r="C27" s="42">
        <v>53</v>
      </c>
      <c r="D27" s="42">
        <v>417</v>
      </c>
      <c r="E27" s="42">
        <v>39</v>
      </c>
      <c r="F27" s="42">
        <v>70</v>
      </c>
      <c r="G27" s="42">
        <v>0</v>
      </c>
      <c r="H27" s="43">
        <v>0</v>
      </c>
      <c r="I27" s="41">
        <v>37</v>
      </c>
      <c r="J27" s="42">
        <v>35</v>
      </c>
      <c r="K27" s="42">
        <v>35</v>
      </c>
      <c r="L27" s="42">
        <v>19</v>
      </c>
      <c r="M27" s="42">
        <v>35</v>
      </c>
      <c r="N27" s="43">
        <v>43</v>
      </c>
      <c r="O27" s="76" t="s">
        <v>57</v>
      </c>
      <c r="P27" s="41">
        <v>44</v>
      </c>
      <c r="Q27" s="42">
        <v>39</v>
      </c>
      <c r="R27" s="42">
        <v>54</v>
      </c>
      <c r="S27" s="42">
        <v>50</v>
      </c>
      <c r="T27" s="42">
        <v>45</v>
      </c>
      <c r="U27" s="43">
        <v>44</v>
      </c>
    </row>
    <row r="28" spans="1:21" s="75" customFormat="1" ht="40" customHeight="1" thickBot="1">
      <c r="A28" s="79" t="s">
        <v>58</v>
      </c>
      <c r="B28" s="56">
        <v>59</v>
      </c>
      <c r="C28" s="56">
        <v>93</v>
      </c>
      <c r="D28" s="56">
        <v>657</v>
      </c>
      <c r="E28" s="56">
        <v>67</v>
      </c>
      <c r="F28" s="56">
        <v>125</v>
      </c>
      <c r="G28" s="56">
        <v>0</v>
      </c>
      <c r="H28" s="57">
        <v>0</v>
      </c>
      <c r="I28" s="55">
        <v>75</v>
      </c>
      <c r="J28" s="56">
        <v>72</v>
      </c>
      <c r="K28" s="56">
        <v>74</v>
      </c>
      <c r="L28" s="56">
        <v>72</v>
      </c>
      <c r="M28" s="56">
        <v>69</v>
      </c>
      <c r="N28" s="57">
        <v>64</v>
      </c>
      <c r="O28" s="79" t="s">
        <v>58</v>
      </c>
      <c r="P28" s="55">
        <v>62</v>
      </c>
      <c r="Q28" s="56">
        <v>60</v>
      </c>
      <c r="R28" s="56">
        <v>79</v>
      </c>
      <c r="S28" s="56">
        <v>78</v>
      </c>
      <c r="T28" s="56">
        <v>88</v>
      </c>
      <c r="U28" s="57">
        <v>88</v>
      </c>
    </row>
    <row r="29" spans="1:21" s="75" customFormat="1" ht="40" customHeight="1" thickTop="1">
      <c r="A29" s="76" t="s">
        <v>59</v>
      </c>
      <c r="B29" s="42">
        <f>B17</f>
        <v>442</v>
      </c>
      <c r="C29" s="42">
        <f t="shared" ref="C29:U29" si="3">C17</f>
        <v>683</v>
      </c>
      <c r="D29" s="42">
        <f t="shared" si="3"/>
        <v>5353</v>
      </c>
      <c r="E29" s="42">
        <f t="shared" si="3"/>
        <v>210</v>
      </c>
      <c r="F29" s="42">
        <f t="shared" si="3"/>
        <v>371</v>
      </c>
      <c r="G29" s="42">
        <f t="shared" si="3"/>
        <v>0</v>
      </c>
      <c r="H29" s="43">
        <f t="shared" si="3"/>
        <v>0</v>
      </c>
      <c r="I29" s="41">
        <f t="shared" si="3"/>
        <v>453</v>
      </c>
      <c r="J29" s="42">
        <f t="shared" si="3"/>
        <v>434</v>
      </c>
      <c r="K29" s="42">
        <f t="shared" si="3"/>
        <v>483</v>
      </c>
      <c r="L29" s="42">
        <f t="shared" si="3"/>
        <v>376</v>
      </c>
      <c r="M29" s="42">
        <f t="shared" si="3"/>
        <v>523</v>
      </c>
      <c r="N29" s="43">
        <f t="shared" si="3"/>
        <v>383</v>
      </c>
      <c r="O29" s="76" t="s">
        <v>59</v>
      </c>
      <c r="P29" s="41">
        <f t="shared" si="3"/>
        <v>532</v>
      </c>
      <c r="Q29" s="42">
        <f t="shared" si="3"/>
        <v>528</v>
      </c>
      <c r="R29" s="42">
        <f t="shared" si="3"/>
        <v>515</v>
      </c>
      <c r="S29" s="42">
        <f t="shared" si="3"/>
        <v>510</v>
      </c>
      <c r="T29" s="42">
        <f t="shared" si="3"/>
        <v>0</v>
      </c>
      <c r="U29" s="43">
        <f t="shared" si="3"/>
        <v>0</v>
      </c>
    </row>
    <row r="30" spans="1:21" s="75" customFormat="1" ht="40" customHeight="1">
      <c r="A30" s="76" t="s">
        <v>60</v>
      </c>
      <c r="B30" s="42">
        <f>B13+B14</f>
        <v>1288</v>
      </c>
      <c r="C30" s="42">
        <f t="shared" ref="C30:U30" si="4">C13+C14</f>
        <v>2043</v>
      </c>
      <c r="D30" s="42">
        <f t="shared" si="4"/>
        <v>16205</v>
      </c>
      <c r="E30" s="42">
        <f t="shared" si="4"/>
        <v>577</v>
      </c>
      <c r="F30" s="42">
        <f t="shared" si="4"/>
        <v>1090</v>
      </c>
      <c r="G30" s="42">
        <f t="shared" si="4"/>
        <v>0</v>
      </c>
      <c r="H30" s="43">
        <f t="shared" si="4"/>
        <v>0</v>
      </c>
      <c r="I30" s="41">
        <f t="shared" si="4"/>
        <v>1386</v>
      </c>
      <c r="J30" s="42">
        <f t="shared" si="4"/>
        <v>1305</v>
      </c>
      <c r="K30" s="42">
        <f t="shared" si="4"/>
        <v>648</v>
      </c>
      <c r="L30" s="42">
        <f t="shared" si="4"/>
        <v>572</v>
      </c>
      <c r="M30" s="42">
        <f t="shared" si="4"/>
        <v>1390</v>
      </c>
      <c r="N30" s="43">
        <f>N13+N14</f>
        <v>1209</v>
      </c>
      <c r="O30" s="76" t="s">
        <v>60</v>
      </c>
      <c r="P30" s="41">
        <f t="shared" si="4"/>
        <v>1403</v>
      </c>
      <c r="Q30" s="42">
        <f t="shared" si="4"/>
        <v>1369</v>
      </c>
      <c r="R30" s="42">
        <f t="shared" si="4"/>
        <v>1532</v>
      </c>
      <c r="S30" s="42">
        <f t="shared" si="4"/>
        <v>1477</v>
      </c>
      <c r="T30" s="42">
        <f t="shared" si="4"/>
        <v>0</v>
      </c>
      <c r="U30" s="43">
        <f t="shared" si="4"/>
        <v>0</v>
      </c>
    </row>
    <row r="31" spans="1:21" s="75" customFormat="1" ht="40" customHeight="1">
      <c r="A31" s="76" t="s">
        <v>12</v>
      </c>
      <c r="B31" s="42">
        <f>B10+B20</f>
        <v>732</v>
      </c>
      <c r="C31" s="42">
        <f t="shared" ref="C31:U31" si="5">C10+C20</f>
        <v>1135</v>
      </c>
      <c r="D31" s="42">
        <f t="shared" si="5"/>
        <v>9134</v>
      </c>
      <c r="E31" s="42">
        <f t="shared" si="5"/>
        <v>445</v>
      </c>
      <c r="F31" s="42">
        <f t="shared" si="5"/>
        <v>563</v>
      </c>
      <c r="G31" s="42">
        <f t="shared" si="5"/>
        <v>0</v>
      </c>
      <c r="H31" s="43">
        <f t="shared" si="5"/>
        <v>0</v>
      </c>
      <c r="I31" s="41">
        <f t="shared" si="5"/>
        <v>682</v>
      </c>
      <c r="J31" s="42">
        <f t="shared" si="5"/>
        <v>663</v>
      </c>
      <c r="K31" s="42">
        <f t="shared" si="5"/>
        <v>0</v>
      </c>
      <c r="L31" s="42">
        <f t="shared" si="5"/>
        <v>0</v>
      </c>
      <c r="M31" s="42">
        <f t="shared" si="5"/>
        <v>678</v>
      </c>
      <c r="N31" s="43">
        <f>N10+N20</f>
        <v>634</v>
      </c>
      <c r="O31" s="76" t="s">
        <v>12</v>
      </c>
      <c r="P31" s="41">
        <f t="shared" si="5"/>
        <v>819</v>
      </c>
      <c r="Q31" s="42">
        <f t="shared" si="5"/>
        <v>772</v>
      </c>
      <c r="R31" s="42">
        <f t="shared" si="5"/>
        <v>912</v>
      </c>
      <c r="S31" s="42">
        <f t="shared" si="5"/>
        <v>853</v>
      </c>
      <c r="T31" s="42">
        <f t="shared" si="5"/>
        <v>23</v>
      </c>
      <c r="U31" s="43">
        <f t="shared" si="5"/>
        <v>23</v>
      </c>
    </row>
    <row r="32" spans="1:21" s="75" customFormat="1" ht="40" customHeight="1">
      <c r="A32" s="76" t="s">
        <v>61</v>
      </c>
      <c r="B32" s="42">
        <f>B9+B16+B19+B21+B22+B23</f>
        <v>3813</v>
      </c>
      <c r="C32" s="42">
        <f>C9+C16+C19+C21+C22+C23</f>
        <v>6002</v>
      </c>
      <c r="D32" s="42">
        <f>D9+D16+D19+D21+D22+D23</f>
        <v>49647</v>
      </c>
      <c r="E32" s="42">
        <f t="shared" ref="E32:U32" si="6">E9+E16+E19+E21+E22+E23</f>
        <v>1728</v>
      </c>
      <c r="F32" s="42">
        <f t="shared" si="6"/>
        <v>3163</v>
      </c>
      <c r="G32" s="42">
        <f t="shared" si="6"/>
        <v>0</v>
      </c>
      <c r="H32" s="43">
        <f t="shared" si="6"/>
        <v>0</v>
      </c>
      <c r="I32" s="41">
        <f t="shared" si="6"/>
        <v>4081</v>
      </c>
      <c r="J32" s="42">
        <f t="shared" si="6"/>
        <v>3973</v>
      </c>
      <c r="K32" s="42">
        <f>K9+K16+K19+K21+K22+K23</f>
        <v>305</v>
      </c>
      <c r="L32" s="42">
        <f t="shared" si="6"/>
        <v>284</v>
      </c>
      <c r="M32" s="42">
        <f>M9+M16+M19+M21+M22+M23</f>
        <v>4240</v>
      </c>
      <c r="N32" s="43">
        <f>N9+N16+N19+N21+N22+N23</f>
        <v>3870</v>
      </c>
      <c r="O32" s="76" t="s">
        <v>61</v>
      </c>
      <c r="P32" s="41">
        <f t="shared" si="6"/>
        <v>4290</v>
      </c>
      <c r="Q32" s="42">
        <f t="shared" si="6"/>
        <v>3656</v>
      </c>
      <c r="R32" s="42">
        <f t="shared" si="6"/>
        <v>4522</v>
      </c>
      <c r="S32" s="42">
        <f t="shared" si="6"/>
        <v>3759</v>
      </c>
      <c r="T32" s="42">
        <f t="shared" si="6"/>
        <v>36</v>
      </c>
      <c r="U32" s="43">
        <f t="shared" si="6"/>
        <v>33</v>
      </c>
    </row>
    <row r="33" spans="1:21" s="75" customFormat="1" ht="40" customHeight="1">
      <c r="A33" s="76" t="s">
        <v>62</v>
      </c>
      <c r="B33" s="42">
        <f>B12+B15+B18+B24+B25</f>
        <v>531</v>
      </c>
      <c r="C33" s="42">
        <f t="shared" ref="C33:U33" si="7">C12+C15+C18+C24+C25</f>
        <v>748</v>
      </c>
      <c r="D33" s="42">
        <f>D12+D15+D18+D24+D25</f>
        <v>6218</v>
      </c>
      <c r="E33" s="42">
        <f t="shared" si="7"/>
        <v>308</v>
      </c>
      <c r="F33" s="42">
        <f t="shared" si="7"/>
        <v>429</v>
      </c>
      <c r="G33" s="42">
        <f t="shared" si="7"/>
        <v>0</v>
      </c>
      <c r="H33" s="43">
        <f t="shared" si="7"/>
        <v>0</v>
      </c>
      <c r="I33" s="41">
        <f t="shared" si="7"/>
        <v>603</v>
      </c>
      <c r="J33" s="42">
        <f t="shared" si="7"/>
        <v>558</v>
      </c>
      <c r="K33" s="42">
        <f t="shared" si="7"/>
        <v>466</v>
      </c>
      <c r="L33" s="42">
        <f t="shared" si="7"/>
        <v>406</v>
      </c>
      <c r="M33" s="42">
        <f t="shared" si="7"/>
        <v>646</v>
      </c>
      <c r="N33" s="43">
        <f>N12+N15+N18+N24+N25</f>
        <v>504</v>
      </c>
      <c r="O33" s="76" t="s">
        <v>62</v>
      </c>
      <c r="P33" s="41">
        <f t="shared" si="7"/>
        <v>646</v>
      </c>
      <c r="Q33" s="42">
        <f t="shared" si="7"/>
        <v>642</v>
      </c>
      <c r="R33" s="42">
        <f t="shared" si="7"/>
        <v>744</v>
      </c>
      <c r="S33" s="42">
        <f t="shared" si="7"/>
        <v>739</v>
      </c>
      <c r="T33" s="42">
        <f t="shared" si="7"/>
        <v>26</v>
      </c>
      <c r="U33" s="43">
        <f t="shared" si="7"/>
        <v>26</v>
      </c>
    </row>
    <row r="34" spans="1:21" s="75" customFormat="1" ht="40" customHeight="1">
      <c r="A34" s="77" t="s">
        <v>63</v>
      </c>
      <c r="B34" s="46">
        <f>B11+B26+B27+B28</f>
        <v>386</v>
      </c>
      <c r="C34" s="46">
        <f t="shared" ref="C34:U34" si="8">C11+C26+C27+C28</f>
        <v>607</v>
      </c>
      <c r="D34" s="46">
        <f>D11+D26+D27+D28</f>
        <v>4731</v>
      </c>
      <c r="E34" s="46">
        <f t="shared" si="8"/>
        <v>412</v>
      </c>
      <c r="F34" s="46">
        <f t="shared" si="8"/>
        <v>749</v>
      </c>
      <c r="G34" s="46">
        <f t="shared" si="8"/>
        <v>0</v>
      </c>
      <c r="H34" s="47">
        <f t="shared" si="8"/>
        <v>0</v>
      </c>
      <c r="I34" s="45">
        <f t="shared" si="8"/>
        <v>445</v>
      </c>
      <c r="J34" s="46">
        <f t="shared" si="8"/>
        <v>422</v>
      </c>
      <c r="K34" s="46">
        <f t="shared" si="8"/>
        <v>442</v>
      </c>
      <c r="L34" s="46">
        <f t="shared" si="8"/>
        <v>411</v>
      </c>
      <c r="M34" s="46">
        <f t="shared" si="8"/>
        <v>471</v>
      </c>
      <c r="N34" s="47">
        <f t="shared" si="8"/>
        <v>422</v>
      </c>
      <c r="O34" s="77" t="s">
        <v>63</v>
      </c>
      <c r="P34" s="45">
        <f t="shared" si="8"/>
        <v>454</v>
      </c>
      <c r="Q34" s="46">
        <f t="shared" si="8"/>
        <v>434</v>
      </c>
      <c r="R34" s="46">
        <f t="shared" si="8"/>
        <v>563</v>
      </c>
      <c r="S34" s="46">
        <f t="shared" si="8"/>
        <v>492</v>
      </c>
      <c r="T34" s="46">
        <f t="shared" si="8"/>
        <v>540</v>
      </c>
      <c r="U34" s="47">
        <f t="shared" si="8"/>
        <v>198</v>
      </c>
    </row>
    <row r="37" spans="1:21" ht="22" customHeight="1">
      <c r="A37" s="4"/>
      <c r="O37" s="4"/>
    </row>
    <row r="38" spans="1:21" ht="22" customHeight="1">
      <c r="A38" s="4"/>
      <c r="O38" s="4"/>
    </row>
    <row r="39" spans="1:21" ht="22" customHeight="1">
      <c r="A39" s="4"/>
      <c r="O39" s="4"/>
    </row>
    <row r="40" spans="1:21" ht="22" customHeight="1">
      <c r="A40" s="4"/>
      <c r="O40" s="4"/>
    </row>
    <row r="41" spans="1:21" ht="22" customHeight="1">
      <c r="A41" s="4"/>
      <c r="O41" s="4"/>
    </row>
    <row r="42" spans="1:21" ht="22" customHeight="1">
      <c r="A42" s="4"/>
      <c r="O42" s="4"/>
    </row>
    <row r="43" spans="1:21" ht="22" customHeight="1">
      <c r="A43" s="4"/>
      <c r="O43" s="4"/>
    </row>
    <row r="44" spans="1:21" ht="22" customHeight="1">
      <c r="A44" s="4"/>
      <c r="O44" s="4"/>
    </row>
    <row r="45" spans="1:21" ht="22" customHeight="1">
      <c r="A45" s="4"/>
      <c r="O45" s="4"/>
    </row>
    <row r="46" spans="1:21" ht="22" customHeight="1">
      <c r="A46" s="4"/>
      <c r="O46" s="4"/>
    </row>
    <row r="47" spans="1:21" ht="22" customHeight="1">
      <c r="A47" s="4"/>
      <c r="O47" s="4"/>
    </row>
    <row r="48" spans="1:21" ht="22" customHeight="1">
      <c r="A48" s="4"/>
      <c r="O48" s="4"/>
    </row>
    <row r="49" s="4" customFormat="1" ht="22" customHeight="1"/>
    <row r="50" s="4" customFormat="1" ht="22" customHeight="1"/>
    <row r="51" s="4" customFormat="1" ht="22" customHeight="1"/>
    <row r="52" s="4" customFormat="1" ht="22" customHeight="1"/>
    <row r="53" s="4" customFormat="1" ht="22" customHeight="1"/>
    <row r="54" s="4" customFormat="1" ht="22" customHeight="1"/>
    <row r="55" s="4" customFormat="1" ht="22" customHeight="1"/>
    <row r="56" s="4" customFormat="1" ht="22" customHeight="1"/>
    <row r="57" s="4" customFormat="1" ht="22" customHeight="1"/>
    <row r="58" s="4" customFormat="1" ht="22" customHeight="1"/>
    <row r="59" s="4" customFormat="1" ht="22" customHeight="1"/>
    <row r="60" s="4" customFormat="1" ht="22" customHeight="1"/>
    <row r="61" s="4" customFormat="1" ht="22" customHeight="1"/>
    <row r="62" s="4" customFormat="1" ht="22" customHeight="1"/>
    <row r="63" s="4" customFormat="1" ht="22" customHeight="1"/>
    <row r="64" s="4" customFormat="1" ht="22" customHeight="1"/>
    <row r="65" s="4" customFormat="1" ht="22" customHeight="1"/>
    <row r="66" s="4" customFormat="1" ht="22" customHeight="1"/>
    <row r="67" s="4" customFormat="1" ht="22" customHeight="1"/>
    <row r="68" s="4" customFormat="1" ht="22" customHeight="1"/>
    <row r="69" s="4" customFormat="1" ht="22" customHeight="1"/>
    <row r="70" s="4" customFormat="1" ht="22" customHeight="1"/>
    <row r="71" s="4" customFormat="1" ht="22" customHeight="1"/>
    <row r="72" s="4" customFormat="1" ht="22" customHeight="1"/>
    <row r="73" s="4" customFormat="1" ht="22" customHeight="1"/>
    <row r="74" s="4" customFormat="1" ht="22" customHeight="1"/>
    <row r="75" s="4" customFormat="1" ht="22" customHeight="1"/>
    <row r="76" s="4" customFormat="1" ht="22" customHeight="1"/>
    <row r="77" s="4" customFormat="1" ht="22" customHeight="1"/>
    <row r="78" s="4" customFormat="1" ht="22" customHeight="1"/>
    <row r="79" s="4" customFormat="1" ht="22" customHeight="1"/>
    <row r="80" s="4" customFormat="1" ht="22" customHeight="1"/>
    <row r="81" s="4" customFormat="1" ht="22" customHeight="1"/>
    <row r="82" s="4" customFormat="1" ht="22" customHeight="1"/>
    <row r="83" s="4" customFormat="1" ht="22" customHeight="1"/>
    <row r="84" s="4" customFormat="1" ht="22" customHeight="1"/>
    <row r="85" s="4" customFormat="1" ht="22" customHeight="1"/>
    <row r="86" s="4" customFormat="1" ht="22" customHeight="1"/>
    <row r="87" s="4" customFormat="1" ht="22" customHeight="1"/>
    <row r="88" s="4" customFormat="1" ht="22" customHeight="1"/>
    <row r="89" s="4" customFormat="1" ht="22" customHeight="1"/>
    <row r="90" s="4" customFormat="1" ht="22" customHeight="1"/>
    <row r="91" s="4" customFormat="1" ht="22" customHeight="1"/>
    <row r="92" s="4" customFormat="1" ht="22" customHeight="1"/>
    <row r="93" s="4" customFormat="1" ht="22" customHeight="1"/>
    <row r="94" s="4" customFormat="1" ht="22" customHeight="1"/>
    <row r="95" s="4" customFormat="1" ht="22" customHeight="1"/>
    <row r="96" s="4" customFormat="1" ht="22" customHeight="1"/>
    <row r="97" s="4" customFormat="1" ht="22" customHeight="1"/>
    <row r="98" s="4" customFormat="1" ht="22" customHeight="1"/>
    <row r="99" s="4" customFormat="1" ht="22" customHeight="1"/>
    <row r="100" s="4" customFormat="1" ht="22" customHeight="1"/>
    <row r="101" s="4" customFormat="1" ht="22" customHeight="1"/>
    <row r="102" s="4" customFormat="1" ht="22" customHeight="1"/>
    <row r="103" s="4" customFormat="1" ht="22" customHeight="1"/>
    <row r="104" s="4" customFormat="1" ht="22" customHeight="1"/>
    <row r="105" s="4" customFormat="1" ht="22" customHeight="1"/>
    <row r="106" s="4" customFormat="1" ht="22" customHeight="1"/>
    <row r="107" s="4" customFormat="1" ht="22" customHeight="1"/>
    <row r="108" s="4" customFormat="1" ht="22" customHeight="1"/>
    <row r="109" s="4" customFormat="1" ht="22" customHeight="1"/>
    <row r="110" s="4" customFormat="1" ht="22" customHeight="1"/>
    <row r="111" s="4" customFormat="1" ht="22" customHeight="1"/>
    <row r="112" s="4" customFormat="1" ht="22" customHeight="1"/>
    <row r="113" s="4" customFormat="1" ht="22" customHeight="1"/>
    <row r="114" s="4" customFormat="1" ht="22" customHeight="1"/>
    <row r="115" s="4" customFormat="1" ht="22" customHeight="1"/>
    <row r="116" s="4" customFormat="1" ht="22" customHeight="1"/>
    <row r="117" s="4" customFormat="1" ht="22" customHeight="1"/>
    <row r="118" s="4" customFormat="1" ht="22" customHeight="1"/>
    <row r="119" s="4" customFormat="1" ht="22" customHeight="1"/>
    <row r="120" s="4" customFormat="1" ht="22" customHeight="1"/>
    <row r="121" s="4" customFormat="1" ht="22" customHeight="1"/>
  </sheetData>
  <mergeCells count="20">
    <mergeCell ref="M1:N1"/>
    <mergeCell ref="O1:T1"/>
    <mergeCell ref="A2:A5"/>
    <mergeCell ref="B2:B5"/>
    <mergeCell ref="C2:H2"/>
    <mergeCell ref="I2:N2"/>
    <mergeCell ref="O2:O5"/>
    <mergeCell ref="P2:U2"/>
    <mergeCell ref="C3:D4"/>
    <mergeCell ref="E3:F4"/>
    <mergeCell ref="G3:H3"/>
    <mergeCell ref="I3:N3"/>
    <mergeCell ref="P3:U3"/>
    <mergeCell ref="G4:H4"/>
    <mergeCell ref="I4:J4"/>
    <mergeCell ref="K4:L4"/>
    <mergeCell ref="M4:N4"/>
    <mergeCell ref="P4:Q4"/>
    <mergeCell ref="R4:S4"/>
    <mergeCell ref="T4:U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2" fitToWidth="0" orientation="portrait" horizontalDpi="300" verticalDpi="300" r:id="rId1"/>
  <headerFooter alignWithMargins="0"/>
  <colBreaks count="2" manualBreakCount="2">
    <brk id="8" max="33" man="1"/>
    <brk id="14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99E3-E8EF-4E17-9B94-3A7321E4E74E}">
  <sheetPr>
    <tabColor theme="3" tint="0.749992370372631"/>
    <pageSetUpPr fitToPage="1"/>
  </sheetPr>
  <dimension ref="A1:O38"/>
  <sheetViews>
    <sheetView view="pageBreakPreview" zoomScale="90" zoomScaleNormal="75" zoomScaleSheetLayoutView="90" workbookViewId="0"/>
  </sheetViews>
  <sheetFormatPr defaultColWidth="9" defaultRowHeight="16.5" customHeight="1"/>
  <cols>
    <col min="1" max="1" width="11.7265625" style="24" customWidth="1"/>
    <col min="2" max="14" width="9.6328125" style="4" customWidth="1"/>
    <col min="15" max="16384" width="9" style="4"/>
  </cols>
  <sheetData>
    <row r="1" spans="1:14" ht="21">
      <c r="A1" s="81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3"/>
      <c r="M1" s="3"/>
      <c r="N1" s="3" t="s">
        <v>1</v>
      </c>
    </row>
    <row r="2" spans="1:14" ht="16.5" customHeight="1">
      <c r="A2" s="218" t="s">
        <v>27</v>
      </c>
      <c r="B2" s="227" t="s">
        <v>75</v>
      </c>
      <c r="C2" s="228"/>
      <c r="D2" s="229"/>
      <c r="E2" s="227" t="s">
        <v>76</v>
      </c>
      <c r="F2" s="228"/>
      <c r="G2" s="229"/>
      <c r="H2" s="227" t="s">
        <v>84</v>
      </c>
      <c r="I2" s="228"/>
      <c r="J2" s="229"/>
      <c r="K2" s="227" t="s">
        <v>85</v>
      </c>
      <c r="L2" s="228"/>
      <c r="M2" s="229"/>
      <c r="N2" s="230" t="s">
        <v>98</v>
      </c>
    </row>
    <row r="3" spans="1:14" ht="16.5" customHeight="1">
      <c r="A3" s="219"/>
      <c r="B3" s="223" t="s">
        <v>99</v>
      </c>
      <c r="C3" s="83" t="s">
        <v>100</v>
      </c>
      <c r="D3" s="225" t="s">
        <v>101</v>
      </c>
      <c r="E3" s="223" t="s">
        <v>99</v>
      </c>
      <c r="F3" s="83" t="s">
        <v>100</v>
      </c>
      <c r="G3" s="225" t="s">
        <v>101</v>
      </c>
      <c r="H3" s="223" t="s">
        <v>99</v>
      </c>
      <c r="I3" s="83" t="s">
        <v>100</v>
      </c>
      <c r="J3" s="225" t="s">
        <v>101</v>
      </c>
      <c r="K3" s="223" t="s">
        <v>99</v>
      </c>
      <c r="L3" s="83" t="s">
        <v>100</v>
      </c>
      <c r="M3" s="225" t="s">
        <v>101</v>
      </c>
      <c r="N3" s="231"/>
    </row>
    <row r="4" spans="1:14" ht="53.25" customHeight="1">
      <c r="A4" s="219"/>
      <c r="B4" s="224"/>
      <c r="C4" s="84" t="s">
        <v>102</v>
      </c>
      <c r="D4" s="226"/>
      <c r="E4" s="224"/>
      <c r="F4" s="84" t="s">
        <v>102</v>
      </c>
      <c r="G4" s="226"/>
      <c r="H4" s="224"/>
      <c r="I4" s="84" t="s">
        <v>102</v>
      </c>
      <c r="J4" s="226"/>
      <c r="K4" s="224"/>
      <c r="L4" s="84" t="s">
        <v>102</v>
      </c>
      <c r="M4" s="226"/>
      <c r="N4" s="226"/>
    </row>
    <row r="5" spans="1:14" s="85" customFormat="1" ht="40" customHeight="1">
      <c r="A5" s="74" t="s">
        <v>8</v>
      </c>
      <c r="B5" s="38">
        <f>SUM(B6:B7)</f>
        <v>7951</v>
      </c>
      <c r="C5" s="38">
        <f t="shared" ref="C5:N5" si="0">SUM(C6:C7)</f>
        <v>186</v>
      </c>
      <c r="D5" s="38">
        <f t="shared" si="0"/>
        <v>8437</v>
      </c>
      <c r="E5" s="38">
        <f t="shared" si="0"/>
        <v>3863</v>
      </c>
      <c r="F5" s="38">
        <f t="shared" si="0"/>
        <v>107</v>
      </c>
      <c r="G5" s="38">
        <f t="shared" si="0"/>
        <v>4650</v>
      </c>
      <c r="H5" s="38">
        <f t="shared" si="0"/>
        <v>5498</v>
      </c>
      <c r="I5" s="38">
        <f t="shared" si="0"/>
        <v>543</v>
      </c>
      <c r="J5" s="38">
        <f t="shared" si="0"/>
        <v>10643</v>
      </c>
      <c r="K5" s="38">
        <f t="shared" si="0"/>
        <v>6528</v>
      </c>
      <c r="L5" s="38">
        <f t="shared" si="0"/>
        <v>2661</v>
      </c>
      <c r="M5" s="38">
        <f t="shared" si="0"/>
        <v>9863</v>
      </c>
      <c r="N5" s="39">
        <f t="shared" si="0"/>
        <v>11879</v>
      </c>
    </row>
    <row r="6" spans="1:14" s="85" customFormat="1" ht="40" customHeight="1">
      <c r="A6" s="76" t="s">
        <v>36</v>
      </c>
      <c r="B6" s="42">
        <f>SUM(B8:B18)</f>
        <v>7382</v>
      </c>
      <c r="C6" s="42">
        <f t="shared" ref="C6:N6" si="1">SUM(C8:C18)</f>
        <v>64</v>
      </c>
      <c r="D6" s="42">
        <f t="shared" si="1"/>
        <v>7623</v>
      </c>
      <c r="E6" s="42">
        <f t="shared" si="1"/>
        <v>3357</v>
      </c>
      <c r="F6" s="42">
        <f t="shared" si="1"/>
        <v>19</v>
      </c>
      <c r="G6" s="42">
        <f t="shared" si="1"/>
        <v>3903</v>
      </c>
      <c r="H6" s="42">
        <f t="shared" si="1"/>
        <v>4956</v>
      </c>
      <c r="I6" s="42">
        <f t="shared" si="1"/>
        <v>331</v>
      </c>
      <c r="J6" s="42">
        <f t="shared" si="1"/>
        <v>9272</v>
      </c>
      <c r="K6" s="42">
        <f t="shared" si="1"/>
        <v>5175</v>
      </c>
      <c r="L6" s="42">
        <f t="shared" si="1"/>
        <v>2142</v>
      </c>
      <c r="M6" s="42">
        <f t="shared" si="1"/>
        <v>7563</v>
      </c>
      <c r="N6" s="43">
        <f t="shared" si="1"/>
        <v>9757</v>
      </c>
    </row>
    <row r="7" spans="1:14" s="85" customFormat="1" ht="40" customHeight="1">
      <c r="A7" s="77" t="s">
        <v>37</v>
      </c>
      <c r="B7" s="46">
        <f>SUM(B19:B27)</f>
        <v>569</v>
      </c>
      <c r="C7" s="46">
        <f t="shared" ref="C7:N7" si="2">SUM(C19:C27)</f>
        <v>122</v>
      </c>
      <c r="D7" s="46">
        <f t="shared" si="2"/>
        <v>814</v>
      </c>
      <c r="E7" s="46">
        <f t="shared" si="2"/>
        <v>506</v>
      </c>
      <c r="F7" s="46">
        <f t="shared" si="2"/>
        <v>88</v>
      </c>
      <c r="G7" s="46">
        <f t="shared" si="2"/>
        <v>747</v>
      </c>
      <c r="H7" s="46">
        <f t="shared" si="2"/>
        <v>542</v>
      </c>
      <c r="I7" s="46">
        <f t="shared" si="2"/>
        <v>212</v>
      </c>
      <c r="J7" s="46">
        <f t="shared" si="2"/>
        <v>1371</v>
      </c>
      <c r="K7" s="46">
        <f t="shared" si="2"/>
        <v>1353</v>
      </c>
      <c r="L7" s="46">
        <f t="shared" si="2"/>
        <v>519</v>
      </c>
      <c r="M7" s="46">
        <f t="shared" si="2"/>
        <v>2300</v>
      </c>
      <c r="N7" s="47">
        <f t="shared" si="2"/>
        <v>2122</v>
      </c>
    </row>
    <row r="8" spans="1:14" s="85" customFormat="1" ht="40" customHeight="1">
      <c r="A8" s="74" t="s">
        <v>38</v>
      </c>
      <c r="B8" s="42">
        <v>3398</v>
      </c>
      <c r="C8" s="42">
        <v>0</v>
      </c>
      <c r="D8" s="38">
        <v>3399</v>
      </c>
      <c r="E8" s="38">
        <v>237</v>
      </c>
      <c r="F8" s="38">
        <v>0</v>
      </c>
      <c r="G8" s="38">
        <v>298</v>
      </c>
      <c r="H8" s="38">
        <v>1229</v>
      </c>
      <c r="I8" s="38">
        <v>0</v>
      </c>
      <c r="J8" s="38">
        <v>3461</v>
      </c>
      <c r="K8" s="38">
        <v>1277</v>
      </c>
      <c r="L8" s="38">
        <v>432</v>
      </c>
      <c r="M8" s="38">
        <v>2076</v>
      </c>
      <c r="N8" s="39">
        <v>318</v>
      </c>
    </row>
    <row r="9" spans="1:14" s="85" customFormat="1" ht="40" customHeight="1">
      <c r="A9" s="76" t="s">
        <v>39</v>
      </c>
      <c r="B9" s="42">
        <v>870</v>
      </c>
      <c r="C9" s="42">
        <v>0</v>
      </c>
      <c r="D9" s="42">
        <v>897</v>
      </c>
      <c r="E9" s="42">
        <v>1711</v>
      </c>
      <c r="F9" s="42">
        <v>0</v>
      </c>
      <c r="G9" s="42">
        <v>1963</v>
      </c>
      <c r="H9" s="42">
        <v>962</v>
      </c>
      <c r="I9" s="42">
        <v>0</v>
      </c>
      <c r="J9" s="42">
        <v>1990</v>
      </c>
      <c r="K9" s="42">
        <v>783</v>
      </c>
      <c r="L9" s="42">
        <v>373</v>
      </c>
      <c r="M9" s="42">
        <v>929</v>
      </c>
      <c r="N9" s="43">
        <v>648</v>
      </c>
    </row>
    <row r="10" spans="1:14" s="85" customFormat="1" ht="40" customHeight="1">
      <c r="A10" s="76" t="s">
        <v>40</v>
      </c>
      <c r="B10" s="42">
        <v>324</v>
      </c>
      <c r="C10" s="42">
        <v>1</v>
      </c>
      <c r="D10" s="42">
        <v>418</v>
      </c>
      <c r="E10" s="42">
        <v>88</v>
      </c>
      <c r="F10" s="42">
        <v>1</v>
      </c>
      <c r="G10" s="42">
        <v>161</v>
      </c>
      <c r="H10" s="42">
        <v>191</v>
      </c>
      <c r="I10" s="42">
        <v>5</v>
      </c>
      <c r="J10" s="42">
        <v>341</v>
      </c>
      <c r="K10" s="42">
        <v>431</v>
      </c>
      <c r="L10" s="42">
        <v>49</v>
      </c>
      <c r="M10" s="42">
        <v>685</v>
      </c>
      <c r="N10" s="43">
        <v>449</v>
      </c>
    </row>
    <row r="11" spans="1:14" s="85" customFormat="1" ht="40" customHeight="1">
      <c r="A11" s="76" t="s">
        <v>41</v>
      </c>
      <c r="B11" s="42">
        <v>166</v>
      </c>
      <c r="C11" s="42">
        <v>1</v>
      </c>
      <c r="D11" s="42">
        <v>166</v>
      </c>
      <c r="E11" s="42">
        <v>12</v>
      </c>
      <c r="F11" s="42">
        <v>7</v>
      </c>
      <c r="G11" s="42">
        <v>12</v>
      </c>
      <c r="H11" s="42">
        <v>197</v>
      </c>
      <c r="I11" s="42">
        <v>3</v>
      </c>
      <c r="J11" s="42">
        <v>379</v>
      </c>
      <c r="K11" s="42">
        <v>195</v>
      </c>
      <c r="L11" s="42">
        <v>89</v>
      </c>
      <c r="M11" s="42">
        <v>276</v>
      </c>
      <c r="N11" s="43">
        <v>568</v>
      </c>
    </row>
    <row r="12" spans="1:14" s="85" customFormat="1" ht="40" customHeight="1">
      <c r="A12" s="76" t="s">
        <v>42</v>
      </c>
      <c r="B12" s="42">
        <v>717</v>
      </c>
      <c r="C12" s="42">
        <v>0</v>
      </c>
      <c r="D12" s="42">
        <v>772</v>
      </c>
      <c r="E12" s="42">
        <v>676</v>
      </c>
      <c r="F12" s="42">
        <v>0</v>
      </c>
      <c r="G12" s="42">
        <v>690</v>
      </c>
      <c r="H12" s="42">
        <v>676</v>
      </c>
      <c r="I12" s="42">
        <v>16</v>
      </c>
      <c r="J12" s="42">
        <v>792</v>
      </c>
      <c r="K12" s="42">
        <v>513</v>
      </c>
      <c r="L12" s="42">
        <v>176</v>
      </c>
      <c r="M12" s="42">
        <v>631</v>
      </c>
      <c r="N12" s="43">
        <v>2796</v>
      </c>
    </row>
    <row r="13" spans="1:14" s="85" customFormat="1" ht="40" customHeight="1">
      <c r="A13" s="76" t="s">
        <v>43</v>
      </c>
      <c r="B13" s="42">
        <v>596</v>
      </c>
      <c r="C13" s="42">
        <v>0</v>
      </c>
      <c r="D13" s="42">
        <v>596</v>
      </c>
      <c r="E13" s="42">
        <v>40</v>
      </c>
      <c r="F13" s="42">
        <v>0</v>
      </c>
      <c r="G13" s="42">
        <v>51</v>
      </c>
      <c r="H13" s="42">
        <v>350</v>
      </c>
      <c r="I13" s="42">
        <v>278</v>
      </c>
      <c r="J13" s="42">
        <v>393</v>
      </c>
      <c r="K13" s="42">
        <v>938</v>
      </c>
      <c r="L13" s="42">
        <v>740</v>
      </c>
      <c r="M13" s="42">
        <v>1410</v>
      </c>
      <c r="N13" s="43">
        <v>1069</v>
      </c>
    </row>
    <row r="14" spans="1:14" s="85" customFormat="1" ht="40" customHeight="1">
      <c r="A14" s="76" t="s">
        <v>44</v>
      </c>
      <c r="B14" s="42">
        <v>259</v>
      </c>
      <c r="C14" s="42">
        <v>62</v>
      </c>
      <c r="D14" s="42">
        <v>259</v>
      </c>
      <c r="E14" s="42">
        <v>76</v>
      </c>
      <c r="F14" s="42">
        <v>11</v>
      </c>
      <c r="G14" s="42">
        <v>88</v>
      </c>
      <c r="H14" s="42">
        <v>443</v>
      </c>
      <c r="I14" s="42">
        <v>27</v>
      </c>
      <c r="J14" s="42">
        <v>480</v>
      </c>
      <c r="K14" s="42">
        <v>298</v>
      </c>
      <c r="L14" s="42">
        <v>137</v>
      </c>
      <c r="M14" s="42">
        <v>439</v>
      </c>
      <c r="N14" s="43">
        <v>865</v>
      </c>
    </row>
    <row r="15" spans="1:14" s="85" customFormat="1" ht="40" customHeight="1">
      <c r="A15" s="76" t="s">
        <v>45</v>
      </c>
      <c r="B15" s="42">
        <v>239</v>
      </c>
      <c r="C15" s="42" t="s">
        <v>103</v>
      </c>
      <c r="D15" s="42">
        <v>295</v>
      </c>
      <c r="E15" s="42">
        <v>312</v>
      </c>
      <c r="F15" s="42" t="s">
        <v>103</v>
      </c>
      <c r="G15" s="42">
        <v>432</v>
      </c>
      <c r="H15" s="42">
        <v>414</v>
      </c>
      <c r="I15" s="42" t="s">
        <v>103</v>
      </c>
      <c r="J15" s="42">
        <v>605</v>
      </c>
      <c r="K15" s="42">
        <v>152</v>
      </c>
      <c r="L15" s="42" t="s">
        <v>103</v>
      </c>
      <c r="M15" s="42">
        <v>302</v>
      </c>
      <c r="N15" s="43">
        <v>1158</v>
      </c>
    </row>
    <row r="16" spans="1:14" s="85" customFormat="1" ht="40" customHeight="1">
      <c r="A16" s="76" t="s">
        <v>46</v>
      </c>
      <c r="B16" s="42">
        <v>467</v>
      </c>
      <c r="C16" s="42">
        <v>0</v>
      </c>
      <c r="D16" s="42">
        <v>469</v>
      </c>
      <c r="E16" s="42">
        <v>0</v>
      </c>
      <c r="F16" s="42">
        <v>0</v>
      </c>
      <c r="G16" s="42">
        <v>0</v>
      </c>
      <c r="H16" s="42">
        <v>102</v>
      </c>
      <c r="I16" s="42">
        <v>0</v>
      </c>
      <c r="J16" s="42">
        <v>218</v>
      </c>
      <c r="K16" s="42">
        <v>68</v>
      </c>
      <c r="L16" s="42">
        <v>0</v>
      </c>
      <c r="M16" s="42">
        <v>167</v>
      </c>
      <c r="N16" s="43">
        <v>1577</v>
      </c>
    </row>
    <row r="17" spans="1:14" s="85" customFormat="1" ht="40" customHeight="1">
      <c r="A17" s="76" t="s">
        <v>47</v>
      </c>
      <c r="B17" s="42">
        <v>140</v>
      </c>
      <c r="C17" s="42">
        <v>0</v>
      </c>
      <c r="D17" s="42">
        <v>145</v>
      </c>
      <c r="E17" s="42">
        <v>17</v>
      </c>
      <c r="F17" s="42">
        <v>0</v>
      </c>
      <c r="G17" s="42">
        <v>20</v>
      </c>
      <c r="H17" s="42">
        <v>188</v>
      </c>
      <c r="I17" s="42">
        <v>2</v>
      </c>
      <c r="J17" s="42">
        <v>261</v>
      </c>
      <c r="K17" s="42">
        <v>70</v>
      </c>
      <c r="L17" s="42">
        <v>6</v>
      </c>
      <c r="M17" s="42">
        <v>81</v>
      </c>
      <c r="N17" s="43">
        <v>187</v>
      </c>
    </row>
    <row r="18" spans="1:14" s="85" customFormat="1" ht="40" customHeight="1">
      <c r="A18" s="76" t="s">
        <v>48</v>
      </c>
      <c r="B18" s="42">
        <v>206</v>
      </c>
      <c r="C18" s="46">
        <v>0</v>
      </c>
      <c r="D18" s="42">
        <v>207</v>
      </c>
      <c r="E18" s="42">
        <v>188</v>
      </c>
      <c r="F18" s="42">
        <v>0</v>
      </c>
      <c r="G18" s="42">
        <v>188</v>
      </c>
      <c r="H18" s="42">
        <v>204</v>
      </c>
      <c r="I18" s="42">
        <v>0</v>
      </c>
      <c r="J18" s="42">
        <v>352</v>
      </c>
      <c r="K18" s="42">
        <v>450</v>
      </c>
      <c r="L18" s="42">
        <v>140</v>
      </c>
      <c r="M18" s="42">
        <v>567</v>
      </c>
      <c r="N18" s="43">
        <v>122</v>
      </c>
    </row>
    <row r="19" spans="1:14" s="85" customFormat="1" ht="40" customHeight="1">
      <c r="A19" s="78" t="s">
        <v>50</v>
      </c>
      <c r="B19" s="49">
        <v>13</v>
      </c>
      <c r="C19" s="46">
        <v>0</v>
      </c>
      <c r="D19" s="50">
        <v>13</v>
      </c>
      <c r="E19" s="50">
        <v>15</v>
      </c>
      <c r="F19" s="50">
        <v>0</v>
      </c>
      <c r="G19" s="50">
        <v>15</v>
      </c>
      <c r="H19" s="50">
        <v>6</v>
      </c>
      <c r="I19" s="50">
        <v>0</v>
      </c>
      <c r="J19" s="50">
        <v>6</v>
      </c>
      <c r="K19" s="50">
        <v>10</v>
      </c>
      <c r="L19" s="50">
        <v>7</v>
      </c>
      <c r="M19" s="50">
        <v>11</v>
      </c>
      <c r="N19" s="51">
        <v>0</v>
      </c>
    </row>
    <row r="20" spans="1:14" s="85" customFormat="1" ht="40" customHeight="1">
      <c r="A20" s="78" t="s">
        <v>51</v>
      </c>
      <c r="B20" s="49">
        <v>28</v>
      </c>
      <c r="C20" s="46">
        <v>0</v>
      </c>
      <c r="D20" s="50">
        <v>46</v>
      </c>
      <c r="E20" s="50">
        <v>6</v>
      </c>
      <c r="F20" s="50">
        <v>0</v>
      </c>
      <c r="G20" s="50">
        <v>11</v>
      </c>
      <c r="H20" s="50">
        <v>40</v>
      </c>
      <c r="I20" s="50">
        <v>0</v>
      </c>
      <c r="J20" s="50">
        <v>93</v>
      </c>
      <c r="K20" s="50">
        <v>120</v>
      </c>
      <c r="L20" s="50">
        <v>1</v>
      </c>
      <c r="M20" s="50">
        <v>286</v>
      </c>
      <c r="N20" s="51">
        <v>145</v>
      </c>
    </row>
    <row r="21" spans="1:14" s="85" customFormat="1" ht="40" customHeight="1">
      <c r="A21" s="76" t="s">
        <v>52</v>
      </c>
      <c r="B21" s="42">
        <v>186</v>
      </c>
      <c r="C21" s="42">
        <v>122</v>
      </c>
      <c r="D21" s="42">
        <v>326</v>
      </c>
      <c r="E21" s="42">
        <v>238</v>
      </c>
      <c r="F21" s="42">
        <v>87</v>
      </c>
      <c r="G21" s="42">
        <v>454</v>
      </c>
      <c r="H21" s="42">
        <v>238</v>
      </c>
      <c r="I21" s="42">
        <v>191</v>
      </c>
      <c r="J21" s="42">
        <v>664</v>
      </c>
      <c r="K21" s="42">
        <v>584</v>
      </c>
      <c r="L21" s="42">
        <v>434</v>
      </c>
      <c r="M21" s="42">
        <v>725</v>
      </c>
      <c r="N21" s="43">
        <v>502</v>
      </c>
    </row>
    <row r="22" spans="1:14" s="85" customFormat="1" ht="40" customHeight="1">
      <c r="A22" s="76" t="s">
        <v>53</v>
      </c>
      <c r="B22" s="42">
        <v>140</v>
      </c>
      <c r="C22" s="46">
        <v>0</v>
      </c>
      <c r="D22" s="42">
        <v>154</v>
      </c>
      <c r="E22" s="42">
        <v>72</v>
      </c>
      <c r="F22" s="42">
        <v>0</v>
      </c>
      <c r="G22" s="42">
        <v>78</v>
      </c>
      <c r="H22" s="42">
        <v>85</v>
      </c>
      <c r="I22" s="42">
        <v>0</v>
      </c>
      <c r="J22" s="42">
        <v>95</v>
      </c>
      <c r="K22" s="42">
        <v>160</v>
      </c>
      <c r="L22" s="42">
        <v>0</v>
      </c>
      <c r="M22" s="42">
        <v>175</v>
      </c>
      <c r="N22" s="43">
        <v>852</v>
      </c>
    </row>
    <row r="23" spans="1:14" s="85" customFormat="1" ht="40" customHeight="1">
      <c r="A23" s="78" t="s">
        <v>54</v>
      </c>
      <c r="B23" s="50">
        <v>60</v>
      </c>
      <c r="C23" s="46">
        <v>0</v>
      </c>
      <c r="D23" s="50">
        <v>99</v>
      </c>
      <c r="E23" s="50">
        <v>54</v>
      </c>
      <c r="F23" s="50">
        <v>0</v>
      </c>
      <c r="G23" s="50">
        <v>68</v>
      </c>
      <c r="H23" s="50">
        <v>61</v>
      </c>
      <c r="I23" s="50">
        <v>13</v>
      </c>
      <c r="J23" s="50">
        <v>220</v>
      </c>
      <c r="K23" s="50">
        <v>183</v>
      </c>
      <c r="L23" s="50">
        <v>4</v>
      </c>
      <c r="M23" s="50">
        <v>673</v>
      </c>
      <c r="N23" s="51">
        <v>68</v>
      </c>
    </row>
    <row r="24" spans="1:14" s="85" customFormat="1" ht="40" customHeight="1">
      <c r="A24" s="78" t="s">
        <v>55</v>
      </c>
      <c r="B24" s="50">
        <v>25</v>
      </c>
      <c r="C24" s="46">
        <v>0</v>
      </c>
      <c r="D24" s="50">
        <v>25</v>
      </c>
      <c r="E24" s="50">
        <v>24</v>
      </c>
      <c r="F24" s="50">
        <v>0</v>
      </c>
      <c r="G24" s="50">
        <v>24</v>
      </c>
      <c r="H24" s="50">
        <v>50</v>
      </c>
      <c r="I24" s="50">
        <v>0</v>
      </c>
      <c r="J24" s="50">
        <v>132</v>
      </c>
      <c r="K24" s="50">
        <v>112</v>
      </c>
      <c r="L24" s="50">
        <v>50</v>
      </c>
      <c r="M24" s="50">
        <v>243</v>
      </c>
      <c r="N24" s="51">
        <v>145</v>
      </c>
    </row>
    <row r="25" spans="1:14" s="85" customFormat="1" ht="40" customHeight="1">
      <c r="A25" s="76" t="s">
        <v>56</v>
      </c>
      <c r="B25" s="42">
        <v>7</v>
      </c>
      <c r="C25" s="42">
        <v>0</v>
      </c>
      <c r="D25" s="42">
        <v>7</v>
      </c>
      <c r="E25" s="42">
        <v>0</v>
      </c>
      <c r="F25" s="42">
        <v>0</v>
      </c>
      <c r="G25" s="42">
        <v>0</v>
      </c>
      <c r="H25" s="42">
        <v>20</v>
      </c>
      <c r="I25" s="42">
        <v>2</v>
      </c>
      <c r="J25" s="42">
        <v>36</v>
      </c>
      <c r="K25" s="42">
        <v>8</v>
      </c>
      <c r="L25" s="42">
        <v>1</v>
      </c>
      <c r="M25" s="42">
        <v>8</v>
      </c>
      <c r="N25" s="43">
        <v>11</v>
      </c>
    </row>
    <row r="26" spans="1:14" s="85" customFormat="1" ht="40" customHeight="1">
      <c r="A26" s="76" t="s">
        <v>57</v>
      </c>
      <c r="B26" s="42">
        <v>39</v>
      </c>
      <c r="C26" s="46">
        <v>0</v>
      </c>
      <c r="D26" s="42">
        <v>39</v>
      </c>
      <c r="E26" s="42">
        <v>31</v>
      </c>
      <c r="F26" s="42">
        <v>0</v>
      </c>
      <c r="G26" s="42">
        <v>31</v>
      </c>
      <c r="H26" s="42">
        <v>32</v>
      </c>
      <c r="I26" s="42">
        <v>6</v>
      </c>
      <c r="J26" s="42">
        <v>97</v>
      </c>
      <c r="K26" s="42">
        <v>167</v>
      </c>
      <c r="L26" s="42">
        <v>18</v>
      </c>
      <c r="M26" s="42">
        <v>167</v>
      </c>
      <c r="N26" s="43">
        <v>54</v>
      </c>
    </row>
    <row r="27" spans="1:14" s="85" customFormat="1" ht="40" customHeight="1" thickBot="1">
      <c r="A27" s="79" t="s">
        <v>58</v>
      </c>
      <c r="B27" s="55">
        <v>71</v>
      </c>
      <c r="C27" s="86">
        <v>0</v>
      </c>
      <c r="D27" s="56">
        <v>105</v>
      </c>
      <c r="E27" s="56">
        <v>66</v>
      </c>
      <c r="F27" s="56">
        <v>1</v>
      </c>
      <c r="G27" s="56">
        <v>66</v>
      </c>
      <c r="H27" s="56">
        <v>10</v>
      </c>
      <c r="I27" s="56">
        <v>0</v>
      </c>
      <c r="J27" s="56">
        <v>28</v>
      </c>
      <c r="K27" s="56">
        <v>9</v>
      </c>
      <c r="L27" s="56">
        <v>4</v>
      </c>
      <c r="M27" s="56">
        <v>12</v>
      </c>
      <c r="N27" s="57">
        <v>345</v>
      </c>
    </row>
    <row r="28" spans="1:14" s="85" customFormat="1" ht="40" customHeight="1" thickTop="1">
      <c r="A28" s="76" t="s">
        <v>59</v>
      </c>
      <c r="B28" s="42">
        <f t="shared" ref="B28:N28" si="3">B16</f>
        <v>467</v>
      </c>
      <c r="C28" s="42">
        <f t="shared" si="3"/>
        <v>0</v>
      </c>
      <c r="D28" s="42">
        <f t="shared" si="3"/>
        <v>469</v>
      </c>
      <c r="E28" s="42">
        <f t="shared" si="3"/>
        <v>0</v>
      </c>
      <c r="F28" s="42">
        <f t="shared" si="3"/>
        <v>0</v>
      </c>
      <c r="G28" s="42">
        <f t="shared" si="3"/>
        <v>0</v>
      </c>
      <c r="H28" s="42">
        <f t="shared" si="3"/>
        <v>102</v>
      </c>
      <c r="I28" s="42">
        <f t="shared" si="3"/>
        <v>0</v>
      </c>
      <c r="J28" s="42">
        <f t="shared" si="3"/>
        <v>218</v>
      </c>
      <c r="K28" s="42">
        <f t="shared" si="3"/>
        <v>68</v>
      </c>
      <c r="L28" s="42">
        <f t="shared" si="3"/>
        <v>0</v>
      </c>
      <c r="M28" s="42">
        <f t="shared" si="3"/>
        <v>167</v>
      </c>
      <c r="N28" s="43">
        <f t="shared" si="3"/>
        <v>1577</v>
      </c>
    </row>
    <row r="29" spans="1:14" s="85" customFormat="1" ht="40" customHeight="1">
      <c r="A29" s="76" t="s">
        <v>60</v>
      </c>
      <c r="B29" s="42">
        <f t="shared" ref="B29:N29" si="4">B12+B13</f>
        <v>1313</v>
      </c>
      <c r="C29" s="42">
        <f t="shared" si="4"/>
        <v>0</v>
      </c>
      <c r="D29" s="42">
        <f t="shared" si="4"/>
        <v>1368</v>
      </c>
      <c r="E29" s="42">
        <f t="shared" si="4"/>
        <v>716</v>
      </c>
      <c r="F29" s="42">
        <f t="shared" si="4"/>
        <v>0</v>
      </c>
      <c r="G29" s="42">
        <f t="shared" si="4"/>
        <v>741</v>
      </c>
      <c r="H29" s="42">
        <f t="shared" si="4"/>
        <v>1026</v>
      </c>
      <c r="I29" s="42">
        <f t="shared" si="4"/>
        <v>294</v>
      </c>
      <c r="J29" s="42">
        <f t="shared" si="4"/>
        <v>1185</v>
      </c>
      <c r="K29" s="42">
        <f t="shared" si="4"/>
        <v>1451</v>
      </c>
      <c r="L29" s="42">
        <f t="shared" si="4"/>
        <v>916</v>
      </c>
      <c r="M29" s="42">
        <f t="shared" si="4"/>
        <v>2041</v>
      </c>
      <c r="N29" s="43">
        <f t="shared" si="4"/>
        <v>3865</v>
      </c>
    </row>
    <row r="30" spans="1:14" s="85" customFormat="1" ht="40" customHeight="1">
      <c r="A30" s="76" t="s">
        <v>12</v>
      </c>
      <c r="B30" s="42">
        <f t="shared" ref="B30:N30" si="5">B9+B19</f>
        <v>883</v>
      </c>
      <c r="C30" s="42">
        <f t="shared" si="5"/>
        <v>0</v>
      </c>
      <c r="D30" s="42">
        <f t="shared" si="5"/>
        <v>910</v>
      </c>
      <c r="E30" s="42">
        <f t="shared" si="5"/>
        <v>1726</v>
      </c>
      <c r="F30" s="42">
        <f t="shared" si="5"/>
        <v>0</v>
      </c>
      <c r="G30" s="42">
        <f t="shared" si="5"/>
        <v>1978</v>
      </c>
      <c r="H30" s="42">
        <f t="shared" si="5"/>
        <v>968</v>
      </c>
      <c r="I30" s="42">
        <f t="shared" si="5"/>
        <v>0</v>
      </c>
      <c r="J30" s="42">
        <f t="shared" si="5"/>
        <v>1996</v>
      </c>
      <c r="K30" s="42">
        <f t="shared" si="5"/>
        <v>793</v>
      </c>
      <c r="L30" s="42">
        <f t="shared" si="5"/>
        <v>380</v>
      </c>
      <c r="M30" s="42">
        <f t="shared" si="5"/>
        <v>940</v>
      </c>
      <c r="N30" s="43">
        <f t="shared" si="5"/>
        <v>648</v>
      </c>
    </row>
    <row r="31" spans="1:14" s="85" customFormat="1" ht="40" customHeight="1">
      <c r="A31" s="76" t="s">
        <v>61</v>
      </c>
      <c r="B31" s="42">
        <f t="shared" ref="B31:N31" si="6">B8+B15+B18+B20+B21+B22</f>
        <v>4197</v>
      </c>
      <c r="C31" s="42">
        <v>122</v>
      </c>
      <c r="D31" s="42">
        <f t="shared" si="6"/>
        <v>4427</v>
      </c>
      <c r="E31" s="42">
        <f t="shared" si="6"/>
        <v>1053</v>
      </c>
      <c r="F31" s="42">
        <v>87</v>
      </c>
      <c r="G31" s="42">
        <f t="shared" si="6"/>
        <v>1461</v>
      </c>
      <c r="H31" s="42">
        <f t="shared" si="6"/>
        <v>2210</v>
      </c>
      <c r="I31" s="42">
        <v>191</v>
      </c>
      <c r="J31" s="42">
        <f t="shared" si="6"/>
        <v>5270</v>
      </c>
      <c r="K31" s="42">
        <f t="shared" si="6"/>
        <v>2743</v>
      </c>
      <c r="L31" s="42">
        <f>L8+L18+L20+L21+L22</f>
        <v>1007</v>
      </c>
      <c r="M31" s="42">
        <f t="shared" si="6"/>
        <v>4131</v>
      </c>
      <c r="N31" s="43">
        <f t="shared" si="6"/>
        <v>3097</v>
      </c>
    </row>
    <row r="32" spans="1:14" s="85" customFormat="1" ht="40" customHeight="1">
      <c r="A32" s="76" t="s">
        <v>62</v>
      </c>
      <c r="B32" s="42">
        <f t="shared" ref="B32:N32" si="7">B11+B14+B17+B23+B24</f>
        <v>650</v>
      </c>
      <c r="C32" s="42">
        <f t="shared" si="7"/>
        <v>63</v>
      </c>
      <c r="D32" s="42">
        <f t="shared" si="7"/>
        <v>694</v>
      </c>
      <c r="E32" s="42">
        <f t="shared" si="7"/>
        <v>183</v>
      </c>
      <c r="F32" s="42">
        <f t="shared" si="7"/>
        <v>18</v>
      </c>
      <c r="G32" s="42">
        <f t="shared" si="7"/>
        <v>212</v>
      </c>
      <c r="H32" s="42">
        <f t="shared" si="7"/>
        <v>939</v>
      </c>
      <c r="I32" s="42">
        <f t="shared" si="7"/>
        <v>45</v>
      </c>
      <c r="J32" s="42">
        <f t="shared" si="7"/>
        <v>1472</v>
      </c>
      <c r="K32" s="42">
        <f t="shared" si="7"/>
        <v>858</v>
      </c>
      <c r="L32" s="42">
        <v>286</v>
      </c>
      <c r="M32" s="42">
        <f t="shared" si="7"/>
        <v>1712</v>
      </c>
      <c r="N32" s="43">
        <f t="shared" si="7"/>
        <v>1833</v>
      </c>
    </row>
    <row r="33" spans="1:15" s="85" customFormat="1" ht="40" customHeight="1">
      <c r="A33" s="77" t="s">
        <v>63</v>
      </c>
      <c r="B33" s="46">
        <f t="shared" ref="B33:N33" si="8">B10+B25+B26+B27</f>
        <v>441</v>
      </c>
      <c r="C33" s="46">
        <f t="shared" si="8"/>
        <v>1</v>
      </c>
      <c r="D33" s="46">
        <f t="shared" si="8"/>
        <v>569</v>
      </c>
      <c r="E33" s="46">
        <f t="shared" si="8"/>
        <v>185</v>
      </c>
      <c r="F33" s="46">
        <f t="shared" si="8"/>
        <v>2</v>
      </c>
      <c r="G33" s="46">
        <f t="shared" si="8"/>
        <v>258</v>
      </c>
      <c r="H33" s="46">
        <f t="shared" si="8"/>
        <v>253</v>
      </c>
      <c r="I33" s="46">
        <f t="shared" si="8"/>
        <v>13</v>
      </c>
      <c r="J33" s="46">
        <f t="shared" si="8"/>
        <v>502</v>
      </c>
      <c r="K33" s="46">
        <f t="shared" si="8"/>
        <v>615</v>
      </c>
      <c r="L33" s="46">
        <f t="shared" si="8"/>
        <v>72</v>
      </c>
      <c r="M33" s="46">
        <f t="shared" si="8"/>
        <v>872</v>
      </c>
      <c r="N33" s="47">
        <f t="shared" si="8"/>
        <v>859</v>
      </c>
    </row>
    <row r="34" spans="1:15" ht="16.5" customHeight="1">
      <c r="A34" s="6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0"/>
    </row>
    <row r="38" spans="1:15" ht="45" customHeight="1"/>
  </sheetData>
  <mergeCells count="14">
    <mergeCell ref="N2:N4"/>
    <mergeCell ref="B3:B4"/>
    <mergeCell ref="D3:D4"/>
    <mergeCell ref="E3:E4"/>
    <mergeCell ref="G3:G4"/>
    <mergeCell ref="H3:H4"/>
    <mergeCell ref="J3:J4"/>
    <mergeCell ref="K3:K4"/>
    <mergeCell ref="M3:M4"/>
    <mergeCell ref="A2:A4"/>
    <mergeCell ref="B2:D2"/>
    <mergeCell ref="E2:G2"/>
    <mergeCell ref="H2:J2"/>
    <mergeCell ref="K2:M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E732-047C-44EF-95EE-BC8C94AF572E}">
  <sheetPr>
    <tabColor theme="3" tint="0.749992370372631"/>
    <pageSetUpPr fitToPage="1"/>
  </sheetPr>
  <dimension ref="A1:M37"/>
  <sheetViews>
    <sheetView view="pageBreakPreview" zoomScale="95" zoomScaleNormal="85" zoomScaleSheetLayoutView="95" workbookViewId="0"/>
  </sheetViews>
  <sheetFormatPr defaultColWidth="9" defaultRowHeight="16.5" customHeight="1"/>
  <cols>
    <col min="1" max="1" width="12.36328125" style="24" customWidth="1"/>
    <col min="2" max="13" width="10.26953125" style="4" customWidth="1"/>
    <col min="14" max="16384" width="9" style="4"/>
  </cols>
  <sheetData>
    <row r="1" spans="1:13" ht="21">
      <c r="A1" s="25" t="s">
        <v>104</v>
      </c>
      <c r="B1" s="29"/>
      <c r="C1" s="29"/>
      <c r="D1" s="29"/>
      <c r="E1" s="29"/>
      <c r="F1" s="19"/>
      <c r="G1" s="19"/>
      <c r="H1" s="19"/>
      <c r="I1" s="3"/>
      <c r="J1" s="19"/>
      <c r="K1" s="19"/>
      <c r="L1" s="19"/>
      <c r="M1" s="3" t="s">
        <v>1</v>
      </c>
    </row>
    <row r="2" spans="1:13" ht="21" hidden="1" customHeight="1">
      <c r="A2" s="236"/>
      <c r="B2" s="232"/>
      <c r="C2" s="232"/>
      <c r="D2" s="232"/>
      <c r="E2" s="232"/>
      <c r="F2" s="237"/>
      <c r="G2" s="232"/>
      <c r="H2" s="237"/>
      <c r="I2" s="232"/>
      <c r="J2" s="237"/>
      <c r="K2" s="232"/>
      <c r="L2" s="232"/>
      <c r="M2" s="232"/>
    </row>
    <row r="3" spans="1:13" ht="21" hidden="1" customHeight="1">
      <c r="A3" s="23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21" hidden="1" customHeight="1">
      <c r="A4" s="88"/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1:13" ht="45" customHeight="1">
      <c r="A5" s="233" t="s">
        <v>27</v>
      </c>
      <c r="B5" s="234" t="s">
        <v>105</v>
      </c>
      <c r="C5" s="234"/>
      <c r="D5" s="234" t="s">
        <v>106</v>
      </c>
      <c r="E5" s="234"/>
      <c r="F5" s="235" t="s">
        <v>107</v>
      </c>
      <c r="G5" s="234"/>
      <c r="H5" s="234" t="s">
        <v>108</v>
      </c>
      <c r="I5" s="234"/>
      <c r="J5" s="235" t="s">
        <v>109</v>
      </c>
      <c r="K5" s="234"/>
      <c r="L5" s="234" t="s">
        <v>110</v>
      </c>
      <c r="M5" s="234"/>
    </row>
    <row r="6" spans="1:13" ht="20.149999999999999" customHeight="1">
      <c r="A6" s="233"/>
      <c r="B6" s="92" t="s">
        <v>111</v>
      </c>
      <c r="C6" s="92" t="s">
        <v>112</v>
      </c>
      <c r="D6" s="92" t="s">
        <v>111</v>
      </c>
      <c r="E6" s="92" t="s">
        <v>112</v>
      </c>
      <c r="F6" s="92" t="s">
        <v>111</v>
      </c>
      <c r="G6" s="92" t="s">
        <v>112</v>
      </c>
      <c r="H6" s="92" t="s">
        <v>111</v>
      </c>
      <c r="I6" s="92" t="s">
        <v>112</v>
      </c>
      <c r="J6" s="92" t="s">
        <v>111</v>
      </c>
      <c r="K6" s="92" t="s">
        <v>112</v>
      </c>
      <c r="L6" s="92" t="s">
        <v>111</v>
      </c>
      <c r="M6" s="92" t="s">
        <v>112</v>
      </c>
    </row>
    <row r="7" spans="1:13" s="85" customFormat="1" ht="40" customHeight="1">
      <c r="A7" s="93" t="s">
        <v>8</v>
      </c>
      <c r="B7" s="94">
        <f>SUM(B8:B9)</f>
        <v>211</v>
      </c>
      <c r="C7" s="94">
        <f t="shared" ref="C7:M7" si="0">SUM(C8:C9)</f>
        <v>272</v>
      </c>
      <c r="D7" s="94">
        <f t="shared" si="0"/>
        <v>5263</v>
      </c>
      <c r="E7" s="94">
        <f t="shared" si="0"/>
        <v>5763</v>
      </c>
      <c r="F7" s="94">
        <f t="shared" si="0"/>
        <v>778</v>
      </c>
      <c r="G7" s="94">
        <f t="shared" si="0"/>
        <v>803</v>
      </c>
      <c r="H7" s="94">
        <f t="shared" si="0"/>
        <v>409</v>
      </c>
      <c r="I7" s="94">
        <f t="shared" si="0"/>
        <v>488</v>
      </c>
      <c r="J7" s="94">
        <f t="shared" si="0"/>
        <v>6398</v>
      </c>
      <c r="K7" s="94">
        <f t="shared" si="0"/>
        <v>6943</v>
      </c>
      <c r="L7" s="94">
        <f t="shared" si="0"/>
        <v>1448</v>
      </c>
      <c r="M7" s="95">
        <f t="shared" si="0"/>
        <v>1869</v>
      </c>
    </row>
    <row r="8" spans="1:13" s="85" customFormat="1" ht="40" customHeight="1">
      <c r="A8" s="96" t="s">
        <v>36</v>
      </c>
      <c r="B8" s="97">
        <f>SUM(B10:B20)</f>
        <v>145</v>
      </c>
      <c r="C8" s="97">
        <f t="shared" ref="C8:M8" si="1">SUM(C10:C20)</f>
        <v>176</v>
      </c>
      <c r="D8" s="97">
        <f t="shared" si="1"/>
        <v>4760</v>
      </c>
      <c r="E8" s="97">
        <f t="shared" si="1"/>
        <v>5213</v>
      </c>
      <c r="F8" s="97">
        <f t="shared" si="1"/>
        <v>614</v>
      </c>
      <c r="G8" s="97">
        <f t="shared" si="1"/>
        <v>637</v>
      </c>
      <c r="H8" s="97">
        <f t="shared" si="1"/>
        <v>392</v>
      </c>
      <c r="I8" s="97">
        <f t="shared" si="1"/>
        <v>466</v>
      </c>
      <c r="J8" s="97">
        <f t="shared" si="1"/>
        <v>6031</v>
      </c>
      <c r="K8" s="97">
        <f t="shared" si="1"/>
        <v>6523</v>
      </c>
      <c r="L8" s="97">
        <f t="shared" si="1"/>
        <v>1352</v>
      </c>
      <c r="M8" s="98">
        <f t="shared" si="1"/>
        <v>1715</v>
      </c>
    </row>
    <row r="9" spans="1:13" s="85" customFormat="1" ht="40" customHeight="1">
      <c r="A9" s="99" t="s">
        <v>37</v>
      </c>
      <c r="B9" s="100">
        <f>SUM(B21:B29)</f>
        <v>66</v>
      </c>
      <c r="C9" s="100">
        <f t="shared" ref="C9:M9" si="2">SUM(C21:C29)</f>
        <v>96</v>
      </c>
      <c r="D9" s="100">
        <f t="shared" si="2"/>
        <v>503</v>
      </c>
      <c r="E9" s="100">
        <f t="shared" si="2"/>
        <v>550</v>
      </c>
      <c r="F9" s="100">
        <f t="shared" si="2"/>
        <v>164</v>
      </c>
      <c r="G9" s="100">
        <f t="shared" si="2"/>
        <v>166</v>
      </c>
      <c r="H9" s="100">
        <f t="shared" si="2"/>
        <v>17</v>
      </c>
      <c r="I9" s="100">
        <f t="shared" si="2"/>
        <v>22</v>
      </c>
      <c r="J9" s="100">
        <f t="shared" si="2"/>
        <v>367</v>
      </c>
      <c r="K9" s="100">
        <f t="shared" si="2"/>
        <v>420</v>
      </c>
      <c r="L9" s="100">
        <f t="shared" si="2"/>
        <v>96</v>
      </c>
      <c r="M9" s="101">
        <f t="shared" si="2"/>
        <v>154</v>
      </c>
    </row>
    <row r="10" spans="1:13" s="85" customFormat="1" ht="40" customHeight="1">
      <c r="A10" s="93" t="s">
        <v>38</v>
      </c>
      <c r="B10" s="97">
        <v>42</v>
      </c>
      <c r="C10" s="94">
        <v>45</v>
      </c>
      <c r="D10" s="94">
        <v>1212</v>
      </c>
      <c r="E10" s="94">
        <v>1431</v>
      </c>
      <c r="F10" s="94">
        <v>57</v>
      </c>
      <c r="G10" s="94">
        <v>59</v>
      </c>
      <c r="H10" s="94">
        <v>232</v>
      </c>
      <c r="I10" s="94">
        <v>240</v>
      </c>
      <c r="J10" s="94">
        <v>2760</v>
      </c>
      <c r="K10" s="94">
        <v>3017</v>
      </c>
      <c r="L10" s="94">
        <v>440</v>
      </c>
      <c r="M10" s="95">
        <v>523</v>
      </c>
    </row>
    <row r="11" spans="1:13" s="85" customFormat="1" ht="40" customHeight="1">
      <c r="A11" s="96" t="s">
        <v>39</v>
      </c>
      <c r="B11" s="97">
        <v>28</v>
      </c>
      <c r="C11" s="97">
        <v>39</v>
      </c>
      <c r="D11" s="97">
        <v>844</v>
      </c>
      <c r="E11" s="97">
        <v>954</v>
      </c>
      <c r="F11" s="97">
        <v>44</v>
      </c>
      <c r="G11" s="97">
        <v>46</v>
      </c>
      <c r="H11" s="97">
        <v>27</v>
      </c>
      <c r="I11" s="97">
        <v>27</v>
      </c>
      <c r="J11" s="97">
        <v>794</v>
      </c>
      <c r="K11" s="97">
        <v>865</v>
      </c>
      <c r="L11" s="97">
        <v>101</v>
      </c>
      <c r="M11" s="98">
        <v>147</v>
      </c>
    </row>
    <row r="12" spans="1:13" s="85" customFormat="1" ht="40" customHeight="1">
      <c r="A12" s="96" t="s">
        <v>40</v>
      </c>
      <c r="B12" s="97">
        <v>11</v>
      </c>
      <c r="C12" s="97">
        <v>12</v>
      </c>
      <c r="D12" s="97">
        <v>239</v>
      </c>
      <c r="E12" s="97">
        <v>249</v>
      </c>
      <c r="F12" s="97">
        <v>53</v>
      </c>
      <c r="G12" s="97">
        <v>53</v>
      </c>
      <c r="H12" s="97">
        <v>2</v>
      </c>
      <c r="I12" s="97">
        <v>2</v>
      </c>
      <c r="J12" s="97">
        <v>241</v>
      </c>
      <c r="K12" s="97">
        <v>248</v>
      </c>
      <c r="L12" s="97">
        <v>201</v>
      </c>
      <c r="M12" s="98">
        <v>255</v>
      </c>
    </row>
    <row r="13" spans="1:13" s="85" customFormat="1" ht="40" customHeight="1">
      <c r="A13" s="96" t="s">
        <v>41</v>
      </c>
      <c r="B13" s="97">
        <v>2</v>
      </c>
      <c r="C13" s="97">
        <v>3</v>
      </c>
      <c r="D13" s="97">
        <v>138</v>
      </c>
      <c r="E13" s="97">
        <v>148</v>
      </c>
      <c r="F13" s="97">
        <v>15</v>
      </c>
      <c r="G13" s="97">
        <v>15</v>
      </c>
      <c r="H13" s="97">
        <v>4</v>
      </c>
      <c r="I13" s="97">
        <v>6</v>
      </c>
      <c r="J13" s="97">
        <v>154</v>
      </c>
      <c r="K13" s="97">
        <v>168</v>
      </c>
      <c r="L13" s="97">
        <v>224</v>
      </c>
      <c r="M13" s="98">
        <v>296</v>
      </c>
    </row>
    <row r="14" spans="1:13" s="85" customFormat="1" ht="40" customHeight="1">
      <c r="A14" s="96" t="s">
        <v>42</v>
      </c>
      <c r="B14" s="97">
        <v>18</v>
      </c>
      <c r="C14" s="97">
        <v>19</v>
      </c>
      <c r="D14" s="97">
        <v>759</v>
      </c>
      <c r="E14" s="97">
        <v>764</v>
      </c>
      <c r="F14" s="97">
        <v>199</v>
      </c>
      <c r="G14" s="97">
        <v>206</v>
      </c>
      <c r="H14" s="97">
        <v>65</v>
      </c>
      <c r="I14" s="97">
        <v>120</v>
      </c>
      <c r="J14" s="97">
        <v>664</v>
      </c>
      <c r="K14" s="97">
        <v>730</v>
      </c>
      <c r="L14" s="97">
        <v>236</v>
      </c>
      <c r="M14" s="98">
        <v>300</v>
      </c>
    </row>
    <row r="15" spans="1:13" s="85" customFormat="1" ht="40" customHeight="1">
      <c r="A15" s="96" t="s">
        <v>43</v>
      </c>
      <c r="B15" s="97">
        <v>2</v>
      </c>
      <c r="C15" s="97">
        <v>2</v>
      </c>
      <c r="D15" s="97">
        <v>473</v>
      </c>
      <c r="E15" s="97">
        <v>477</v>
      </c>
      <c r="F15" s="97">
        <v>23</v>
      </c>
      <c r="G15" s="97">
        <v>25</v>
      </c>
      <c r="H15" s="97">
        <v>16</v>
      </c>
      <c r="I15" s="97">
        <v>19</v>
      </c>
      <c r="J15" s="97">
        <v>460</v>
      </c>
      <c r="K15" s="97">
        <v>465</v>
      </c>
      <c r="L15" s="97">
        <v>12</v>
      </c>
      <c r="M15" s="98">
        <v>14</v>
      </c>
    </row>
    <row r="16" spans="1:13" s="85" customFormat="1" ht="40" customHeight="1">
      <c r="A16" s="96" t="s">
        <v>44</v>
      </c>
      <c r="B16" s="97">
        <v>26</v>
      </c>
      <c r="C16" s="97">
        <v>33</v>
      </c>
      <c r="D16" s="97">
        <v>175</v>
      </c>
      <c r="E16" s="97">
        <v>176</v>
      </c>
      <c r="F16" s="97">
        <v>40</v>
      </c>
      <c r="G16" s="97">
        <v>41</v>
      </c>
      <c r="H16" s="97">
        <v>26</v>
      </c>
      <c r="I16" s="97">
        <v>27</v>
      </c>
      <c r="J16" s="97">
        <v>194</v>
      </c>
      <c r="K16" s="97">
        <v>215</v>
      </c>
      <c r="L16" s="97">
        <v>25</v>
      </c>
      <c r="M16" s="98">
        <v>41</v>
      </c>
    </row>
    <row r="17" spans="1:13" s="85" customFormat="1" ht="40" customHeight="1">
      <c r="A17" s="96" t="s">
        <v>45</v>
      </c>
      <c r="B17" s="97">
        <v>1</v>
      </c>
      <c r="C17" s="97">
        <v>1</v>
      </c>
      <c r="D17" s="97">
        <v>138</v>
      </c>
      <c r="E17" s="97">
        <v>189</v>
      </c>
      <c r="F17" s="97">
        <v>29</v>
      </c>
      <c r="G17" s="97">
        <v>32</v>
      </c>
      <c r="H17" s="97">
        <v>0</v>
      </c>
      <c r="I17" s="97">
        <v>0</v>
      </c>
      <c r="J17" s="97">
        <v>116</v>
      </c>
      <c r="K17" s="97">
        <v>123</v>
      </c>
      <c r="L17" s="97">
        <v>48</v>
      </c>
      <c r="M17" s="98">
        <v>50</v>
      </c>
    </row>
    <row r="18" spans="1:13" s="85" customFormat="1" ht="40" customHeight="1">
      <c r="A18" s="96" t="s">
        <v>46</v>
      </c>
      <c r="B18" s="97">
        <v>5</v>
      </c>
      <c r="C18" s="97">
        <v>5</v>
      </c>
      <c r="D18" s="97">
        <v>464</v>
      </c>
      <c r="E18" s="97">
        <v>475</v>
      </c>
      <c r="F18" s="97">
        <v>102</v>
      </c>
      <c r="G18" s="97">
        <v>102</v>
      </c>
      <c r="H18" s="97">
        <v>7</v>
      </c>
      <c r="I18" s="97">
        <v>12</v>
      </c>
      <c r="J18" s="97">
        <v>371</v>
      </c>
      <c r="K18" s="97">
        <v>390</v>
      </c>
      <c r="L18" s="97">
        <v>26</v>
      </c>
      <c r="M18" s="98">
        <v>34</v>
      </c>
    </row>
    <row r="19" spans="1:13" s="85" customFormat="1" ht="40" customHeight="1">
      <c r="A19" s="96" t="s">
        <v>47</v>
      </c>
      <c r="B19" s="97">
        <v>5</v>
      </c>
      <c r="C19" s="97">
        <v>5</v>
      </c>
      <c r="D19" s="97">
        <v>139</v>
      </c>
      <c r="E19" s="97">
        <v>144</v>
      </c>
      <c r="F19" s="97">
        <v>42</v>
      </c>
      <c r="G19" s="97">
        <v>43</v>
      </c>
      <c r="H19" s="97">
        <v>1</v>
      </c>
      <c r="I19" s="97">
        <v>1</v>
      </c>
      <c r="J19" s="97">
        <v>99</v>
      </c>
      <c r="K19" s="97">
        <v>100</v>
      </c>
      <c r="L19" s="97">
        <v>20</v>
      </c>
      <c r="M19" s="98">
        <v>27</v>
      </c>
    </row>
    <row r="20" spans="1:13" s="85" customFormat="1" ht="40" customHeight="1">
      <c r="A20" s="96" t="s">
        <v>48</v>
      </c>
      <c r="B20" s="97">
        <v>5</v>
      </c>
      <c r="C20" s="97">
        <v>12</v>
      </c>
      <c r="D20" s="97">
        <v>179</v>
      </c>
      <c r="E20" s="97">
        <v>206</v>
      </c>
      <c r="F20" s="97">
        <v>10</v>
      </c>
      <c r="G20" s="97">
        <v>15</v>
      </c>
      <c r="H20" s="97">
        <v>12</v>
      </c>
      <c r="I20" s="97">
        <v>12</v>
      </c>
      <c r="J20" s="97">
        <v>178</v>
      </c>
      <c r="K20" s="97">
        <v>202</v>
      </c>
      <c r="L20" s="97">
        <v>19</v>
      </c>
      <c r="M20" s="98">
        <v>28</v>
      </c>
    </row>
    <row r="21" spans="1:13" s="85" customFormat="1" ht="40" customHeight="1">
      <c r="A21" s="102" t="s">
        <v>50</v>
      </c>
      <c r="B21" s="103">
        <v>6</v>
      </c>
      <c r="C21" s="104">
        <v>7</v>
      </c>
      <c r="D21" s="104">
        <v>8</v>
      </c>
      <c r="E21" s="104">
        <v>8</v>
      </c>
      <c r="F21" s="104">
        <v>9</v>
      </c>
      <c r="G21" s="104">
        <v>10</v>
      </c>
      <c r="H21" s="104">
        <v>0</v>
      </c>
      <c r="I21" s="104">
        <v>0</v>
      </c>
      <c r="J21" s="104">
        <v>5</v>
      </c>
      <c r="K21" s="104">
        <v>5</v>
      </c>
      <c r="L21" s="104">
        <v>2</v>
      </c>
      <c r="M21" s="105">
        <v>2</v>
      </c>
    </row>
    <row r="22" spans="1:13" s="85" customFormat="1" ht="40" customHeight="1">
      <c r="A22" s="102" t="s">
        <v>51</v>
      </c>
      <c r="B22" s="103">
        <v>4</v>
      </c>
      <c r="C22" s="104">
        <v>8</v>
      </c>
      <c r="D22" s="104">
        <v>32</v>
      </c>
      <c r="E22" s="104">
        <v>35</v>
      </c>
      <c r="F22" s="104">
        <v>16</v>
      </c>
      <c r="G22" s="104">
        <v>17</v>
      </c>
      <c r="H22" s="104">
        <v>0</v>
      </c>
      <c r="I22" s="104">
        <v>0</v>
      </c>
      <c r="J22" s="104">
        <v>23</v>
      </c>
      <c r="K22" s="104">
        <v>36</v>
      </c>
      <c r="L22" s="104">
        <v>27</v>
      </c>
      <c r="M22" s="105">
        <v>39</v>
      </c>
    </row>
    <row r="23" spans="1:13" s="85" customFormat="1" ht="40" customHeight="1">
      <c r="A23" s="96" t="s">
        <v>52</v>
      </c>
      <c r="B23" s="97">
        <v>26</v>
      </c>
      <c r="C23" s="97">
        <v>34</v>
      </c>
      <c r="D23" s="97">
        <v>215</v>
      </c>
      <c r="E23" s="97">
        <v>222</v>
      </c>
      <c r="F23" s="97">
        <v>5</v>
      </c>
      <c r="G23" s="97">
        <v>5</v>
      </c>
      <c r="H23" s="97">
        <v>6</v>
      </c>
      <c r="I23" s="97">
        <v>6</v>
      </c>
      <c r="J23" s="97">
        <v>207</v>
      </c>
      <c r="K23" s="97">
        <v>219</v>
      </c>
      <c r="L23" s="97">
        <v>29</v>
      </c>
      <c r="M23" s="98">
        <v>35</v>
      </c>
    </row>
    <row r="24" spans="1:13" s="85" customFormat="1" ht="40" customHeight="1">
      <c r="A24" s="96" t="s">
        <v>53</v>
      </c>
      <c r="B24" s="97">
        <v>13</v>
      </c>
      <c r="C24" s="97">
        <v>26</v>
      </c>
      <c r="D24" s="97">
        <v>46</v>
      </c>
      <c r="E24" s="97">
        <v>60</v>
      </c>
      <c r="F24" s="97">
        <v>3</v>
      </c>
      <c r="G24" s="97">
        <v>3</v>
      </c>
      <c r="H24" s="97">
        <v>3</v>
      </c>
      <c r="I24" s="97">
        <v>3</v>
      </c>
      <c r="J24" s="97">
        <v>41</v>
      </c>
      <c r="K24" s="97">
        <v>44</v>
      </c>
      <c r="L24" s="97">
        <v>3</v>
      </c>
      <c r="M24" s="98">
        <v>6</v>
      </c>
    </row>
    <row r="25" spans="1:13" s="85" customFormat="1" ht="40" customHeight="1">
      <c r="A25" s="102" t="s">
        <v>54</v>
      </c>
      <c r="B25" s="104">
        <v>0</v>
      </c>
      <c r="C25" s="104">
        <v>0</v>
      </c>
      <c r="D25" s="104">
        <v>54</v>
      </c>
      <c r="E25" s="104">
        <v>55</v>
      </c>
      <c r="F25" s="104">
        <v>16</v>
      </c>
      <c r="G25" s="104">
        <v>16</v>
      </c>
      <c r="H25" s="104">
        <v>0</v>
      </c>
      <c r="I25" s="104">
        <v>0</v>
      </c>
      <c r="J25" s="104">
        <v>39</v>
      </c>
      <c r="K25" s="104">
        <v>41</v>
      </c>
      <c r="L25" s="104">
        <v>0</v>
      </c>
      <c r="M25" s="105">
        <v>0</v>
      </c>
    </row>
    <row r="26" spans="1:13" s="85" customFormat="1" ht="40" customHeight="1">
      <c r="A26" s="102" t="s">
        <v>55</v>
      </c>
      <c r="B26" s="104">
        <v>0</v>
      </c>
      <c r="C26" s="104">
        <v>0</v>
      </c>
      <c r="D26" s="104">
        <v>23</v>
      </c>
      <c r="E26" s="104">
        <v>24</v>
      </c>
      <c r="F26" s="104">
        <v>3</v>
      </c>
      <c r="G26" s="104">
        <v>3</v>
      </c>
      <c r="H26" s="104">
        <v>2</v>
      </c>
      <c r="I26" s="104">
        <v>2</v>
      </c>
      <c r="J26" s="104">
        <v>19</v>
      </c>
      <c r="K26" s="104">
        <v>20</v>
      </c>
      <c r="L26" s="104">
        <v>3</v>
      </c>
      <c r="M26" s="105">
        <v>3</v>
      </c>
    </row>
    <row r="27" spans="1:13" s="85" customFormat="1" ht="40" customHeight="1">
      <c r="A27" s="96" t="s">
        <v>56</v>
      </c>
      <c r="B27" s="97">
        <v>9</v>
      </c>
      <c r="C27" s="97">
        <v>11</v>
      </c>
      <c r="D27" s="97">
        <v>11</v>
      </c>
      <c r="E27" s="97">
        <v>15</v>
      </c>
      <c r="F27" s="97">
        <v>4</v>
      </c>
      <c r="G27" s="97">
        <v>4</v>
      </c>
      <c r="H27" s="97">
        <v>1</v>
      </c>
      <c r="I27" s="97">
        <v>6</v>
      </c>
      <c r="J27" s="97">
        <v>10</v>
      </c>
      <c r="K27" s="97">
        <v>10</v>
      </c>
      <c r="L27" s="97">
        <v>1</v>
      </c>
      <c r="M27" s="98">
        <v>6</v>
      </c>
    </row>
    <row r="28" spans="1:13" s="85" customFormat="1" ht="40" customHeight="1">
      <c r="A28" s="96" t="s">
        <v>57</v>
      </c>
      <c r="B28" s="97">
        <v>3</v>
      </c>
      <c r="C28" s="97">
        <v>4</v>
      </c>
      <c r="D28" s="97">
        <v>50</v>
      </c>
      <c r="E28" s="97">
        <v>63</v>
      </c>
      <c r="F28" s="97">
        <v>47</v>
      </c>
      <c r="G28" s="97">
        <v>47</v>
      </c>
      <c r="H28" s="97">
        <v>0</v>
      </c>
      <c r="I28" s="97">
        <v>0</v>
      </c>
      <c r="J28" s="97">
        <v>16</v>
      </c>
      <c r="K28" s="97">
        <v>34</v>
      </c>
      <c r="L28" s="97">
        <v>5</v>
      </c>
      <c r="M28" s="98">
        <v>11</v>
      </c>
    </row>
    <row r="29" spans="1:13" s="85" customFormat="1" ht="40" customHeight="1" thickBot="1">
      <c r="A29" s="106" t="s">
        <v>58</v>
      </c>
      <c r="B29" s="107">
        <v>5</v>
      </c>
      <c r="C29" s="108">
        <v>6</v>
      </c>
      <c r="D29" s="108">
        <v>64</v>
      </c>
      <c r="E29" s="108">
        <v>68</v>
      </c>
      <c r="F29" s="108">
        <v>61</v>
      </c>
      <c r="G29" s="108">
        <v>61</v>
      </c>
      <c r="H29" s="108">
        <v>5</v>
      </c>
      <c r="I29" s="108">
        <v>5</v>
      </c>
      <c r="J29" s="108">
        <v>7</v>
      </c>
      <c r="K29" s="108">
        <v>11</v>
      </c>
      <c r="L29" s="108">
        <v>26</v>
      </c>
      <c r="M29" s="109">
        <v>52</v>
      </c>
    </row>
    <row r="30" spans="1:13" s="85" customFormat="1" ht="40" customHeight="1" thickTop="1">
      <c r="A30" s="96" t="s">
        <v>59</v>
      </c>
      <c r="B30" s="97">
        <f t="shared" ref="B30:M30" si="3">B18</f>
        <v>5</v>
      </c>
      <c r="C30" s="97">
        <f t="shared" si="3"/>
        <v>5</v>
      </c>
      <c r="D30" s="97">
        <f t="shared" si="3"/>
        <v>464</v>
      </c>
      <c r="E30" s="97">
        <f t="shared" si="3"/>
        <v>475</v>
      </c>
      <c r="F30" s="97">
        <f t="shared" si="3"/>
        <v>102</v>
      </c>
      <c r="G30" s="97">
        <f t="shared" si="3"/>
        <v>102</v>
      </c>
      <c r="H30" s="97">
        <f t="shared" si="3"/>
        <v>7</v>
      </c>
      <c r="I30" s="97">
        <f t="shared" si="3"/>
        <v>12</v>
      </c>
      <c r="J30" s="97">
        <f t="shared" si="3"/>
        <v>371</v>
      </c>
      <c r="K30" s="97">
        <f t="shared" si="3"/>
        <v>390</v>
      </c>
      <c r="L30" s="97">
        <f t="shared" si="3"/>
        <v>26</v>
      </c>
      <c r="M30" s="98">
        <f t="shared" si="3"/>
        <v>34</v>
      </c>
    </row>
    <row r="31" spans="1:13" s="85" customFormat="1" ht="40" customHeight="1">
      <c r="A31" s="96" t="s">
        <v>60</v>
      </c>
      <c r="B31" s="97">
        <f t="shared" ref="B31:M31" si="4">B14+B15</f>
        <v>20</v>
      </c>
      <c r="C31" s="97">
        <f t="shared" si="4"/>
        <v>21</v>
      </c>
      <c r="D31" s="97">
        <f t="shared" si="4"/>
        <v>1232</v>
      </c>
      <c r="E31" s="97">
        <f t="shared" si="4"/>
        <v>1241</v>
      </c>
      <c r="F31" s="97">
        <f t="shared" si="4"/>
        <v>222</v>
      </c>
      <c r="G31" s="97">
        <f t="shared" si="4"/>
        <v>231</v>
      </c>
      <c r="H31" s="97">
        <f t="shared" si="4"/>
        <v>81</v>
      </c>
      <c r="I31" s="97">
        <f t="shared" si="4"/>
        <v>139</v>
      </c>
      <c r="J31" s="97">
        <f t="shared" si="4"/>
        <v>1124</v>
      </c>
      <c r="K31" s="97">
        <f t="shared" si="4"/>
        <v>1195</v>
      </c>
      <c r="L31" s="97">
        <f t="shared" si="4"/>
        <v>248</v>
      </c>
      <c r="M31" s="98">
        <f t="shared" si="4"/>
        <v>314</v>
      </c>
    </row>
    <row r="32" spans="1:13" s="85" customFormat="1" ht="40" customHeight="1">
      <c r="A32" s="96" t="s">
        <v>12</v>
      </c>
      <c r="B32" s="97">
        <f>B11+B21</f>
        <v>34</v>
      </c>
      <c r="C32" s="97">
        <f t="shared" ref="C32:M32" si="5">C11+C21</f>
        <v>46</v>
      </c>
      <c r="D32" s="97">
        <f t="shared" si="5"/>
        <v>852</v>
      </c>
      <c r="E32" s="97">
        <f t="shared" si="5"/>
        <v>962</v>
      </c>
      <c r="F32" s="97">
        <f t="shared" si="5"/>
        <v>53</v>
      </c>
      <c r="G32" s="97">
        <f t="shared" si="5"/>
        <v>56</v>
      </c>
      <c r="H32" s="97">
        <f>H11+H21</f>
        <v>27</v>
      </c>
      <c r="I32" s="97">
        <f>I11+I21</f>
        <v>27</v>
      </c>
      <c r="J32" s="97">
        <f t="shared" si="5"/>
        <v>799</v>
      </c>
      <c r="K32" s="97">
        <f t="shared" si="5"/>
        <v>870</v>
      </c>
      <c r="L32" s="97">
        <f t="shared" si="5"/>
        <v>103</v>
      </c>
      <c r="M32" s="98">
        <f t="shared" si="5"/>
        <v>149</v>
      </c>
    </row>
    <row r="33" spans="1:13" s="85" customFormat="1" ht="40" customHeight="1">
      <c r="A33" s="96" t="s">
        <v>61</v>
      </c>
      <c r="B33" s="97">
        <f>B10+B17+B20+B22+B23+B24</f>
        <v>91</v>
      </c>
      <c r="C33" s="97">
        <f t="shared" ref="C33:M33" si="6">C10+C17+C20+C22+C23+C24</f>
        <v>126</v>
      </c>
      <c r="D33" s="97">
        <f t="shared" si="6"/>
        <v>1822</v>
      </c>
      <c r="E33" s="97">
        <f t="shared" si="6"/>
        <v>2143</v>
      </c>
      <c r="F33" s="97">
        <f t="shared" si="6"/>
        <v>120</v>
      </c>
      <c r="G33" s="97">
        <f t="shared" si="6"/>
        <v>131</v>
      </c>
      <c r="H33" s="97">
        <f t="shared" si="6"/>
        <v>253</v>
      </c>
      <c r="I33" s="97">
        <f t="shared" si="6"/>
        <v>261</v>
      </c>
      <c r="J33" s="97">
        <f t="shared" si="6"/>
        <v>3325</v>
      </c>
      <c r="K33" s="97">
        <f t="shared" si="6"/>
        <v>3641</v>
      </c>
      <c r="L33" s="97">
        <f t="shared" si="6"/>
        <v>566</v>
      </c>
      <c r="M33" s="98">
        <f t="shared" si="6"/>
        <v>681</v>
      </c>
    </row>
    <row r="34" spans="1:13" s="85" customFormat="1" ht="40" customHeight="1">
      <c r="A34" s="96" t="s">
        <v>62</v>
      </c>
      <c r="B34" s="97">
        <f>B13+B16+B19+B25+B26</f>
        <v>33</v>
      </c>
      <c r="C34" s="97">
        <f t="shared" ref="C34:M34" si="7">C13+C16+C19+C25+C26</f>
        <v>41</v>
      </c>
      <c r="D34" s="97">
        <f>D13+D16+D19+D25+D26</f>
        <v>529</v>
      </c>
      <c r="E34" s="97">
        <f t="shared" si="7"/>
        <v>547</v>
      </c>
      <c r="F34" s="97">
        <f t="shared" si="7"/>
        <v>116</v>
      </c>
      <c r="G34" s="97">
        <f t="shared" si="7"/>
        <v>118</v>
      </c>
      <c r="H34" s="97">
        <f t="shared" si="7"/>
        <v>33</v>
      </c>
      <c r="I34" s="97">
        <f t="shared" si="7"/>
        <v>36</v>
      </c>
      <c r="J34" s="97">
        <f t="shared" si="7"/>
        <v>505</v>
      </c>
      <c r="K34" s="97">
        <f t="shared" si="7"/>
        <v>544</v>
      </c>
      <c r="L34" s="97">
        <f t="shared" si="7"/>
        <v>272</v>
      </c>
      <c r="M34" s="98">
        <f t="shared" si="7"/>
        <v>367</v>
      </c>
    </row>
    <row r="35" spans="1:13" s="85" customFormat="1" ht="40" customHeight="1">
      <c r="A35" s="99" t="s">
        <v>63</v>
      </c>
      <c r="B35" s="100">
        <f t="shared" ref="B35:M35" si="8">B12+B27+B28+B29</f>
        <v>28</v>
      </c>
      <c r="C35" s="100">
        <f t="shared" si="8"/>
        <v>33</v>
      </c>
      <c r="D35" s="100">
        <f t="shared" si="8"/>
        <v>364</v>
      </c>
      <c r="E35" s="100">
        <f t="shared" si="8"/>
        <v>395</v>
      </c>
      <c r="F35" s="100">
        <f t="shared" si="8"/>
        <v>165</v>
      </c>
      <c r="G35" s="100">
        <f t="shared" si="8"/>
        <v>165</v>
      </c>
      <c r="H35" s="100">
        <f t="shared" si="8"/>
        <v>8</v>
      </c>
      <c r="I35" s="100">
        <f t="shared" si="8"/>
        <v>13</v>
      </c>
      <c r="J35" s="100">
        <f t="shared" si="8"/>
        <v>274</v>
      </c>
      <c r="K35" s="100">
        <f t="shared" si="8"/>
        <v>303</v>
      </c>
      <c r="L35" s="100">
        <f t="shared" si="8"/>
        <v>233</v>
      </c>
      <c r="M35" s="101">
        <f t="shared" si="8"/>
        <v>324</v>
      </c>
    </row>
    <row r="37" spans="1:13" ht="36" customHeight="1"/>
  </sheetData>
  <mergeCells count="14">
    <mergeCell ref="L2:M2"/>
    <mergeCell ref="A5:A6"/>
    <mergeCell ref="B5:C5"/>
    <mergeCell ref="D5:E5"/>
    <mergeCell ref="F5:G5"/>
    <mergeCell ref="H5:I5"/>
    <mergeCell ref="J5:K5"/>
    <mergeCell ref="L5:M5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578E-B4F4-4730-9269-4BF6CD73357F}">
  <sheetPr>
    <tabColor theme="3" tint="0.749992370372631"/>
    <pageSetUpPr fitToPage="1"/>
  </sheetPr>
  <dimension ref="A1:L49"/>
  <sheetViews>
    <sheetView view="pageBreakPreview" zoomScale="75" zoomScaleNormal="75" zoomScaleSheetLayoutView="100" workbookViewId="0"/>
  </sheetViews>
  <sheetFormatPr defaultColWidth="9" defaultRowHeight="13"/>
  <cols>
    <col min="1" max="1" width="15.453125" style="130" customWidth="1"/>
    <col min="2" max="9" width="14.6328125" style="4" customWidth="1"/>
    <col min="10" max="10" width="10.6328125" style="4" customWidth="1"/>
    <col min="11" max="11" width="7.453125" style="4" customWidth="1"/>
    <col min="12" max="12" width="11.6328125" style="4" customWidth="1"/>
    <col min="13" max="19" width="9.6328125" style="4" customWidth="1"/>
    <col min="20" max="20" width="11.90625" style="4" bestFit="1" customWidth="1"/>
    <col min="21" max="16384" width="9" style="4"/>
  </cols>
  <sheetData>
    <row r="1" spans="1:11" ht="16.5">
      <c r="A1" s="110" t="s">
        <v>113</v>
      </c>
      <c r="B1" s="26"/>
      <c r="C1" s="26"/>
      <c r="D1" s="26"/>
      <c r="E1" s="26"/>
      <c r="F1" s="29"/>
      <c r="G1" s="19"/>
      <c r="H1" s="19"/>
      <c r="I1" s="3" t="s">
        <v>1</v>
      </c>
    </row>
    <row r="2" spans="1:11" ht="21" hidden="1">
      <c r="A2" s="111"/>
      <c r="B2" s="26"/>
      <c r="C2" s="26"/>
      <c r="D2" s="26"/>
      <c r="E2" s="26"/>
      <c r="F2" s="29"/>
      <c r="G2" s="19"/>
      <c r="H2" s="19"/>
      <c r="I2" s="19"/>
    </row>
    <row r="3" spans="1:11" ht="21" hidden="1">
      <c r="A3" s="111"/>
      <c r="B3" s="26"/>
      <c r="C3" s="26"/>
      <c r="D3" s="26"/>
      <c r="E3" s="26"/>
      <c r="F3" s="29"/>
      <c r="G3" s="19"/>
      <c r="H3" s="19"/>
      <c r="I3" s="19"/>
    </row>
    <row r="4" spans="1:11" ht="20.149999999999999" customHeight="1">
      <c r="A4" s="192" t="s">
        <v>27</v>
      </c>
      <c r="B4" s="238" t="s">
        <v>114</v>
      </c>
      <c r="C4" s="239"/>
      <c r="D4" s="239"/>
      <c r="E4" s="239"/>
      <c r="F4" s="189" t="s">
        <v>115</v>
      </c>
      <c r="G4" s="190"/>
      <c r="H4" s="190"/>
      <c r="I4" s="206"/>
      <c r="J4" s="112"/>
      <c r="K4" s="112"/>
    </row>
    <row r="5" spans="1:11">
      <c r="A5" s="193"/>
      <c r="B5" s="207" t="s">
        <v>71</v>
      </c>
      <c r="C5" s="207" t="s">
        <v>116</v>
      </c>
      <c r="D5" s="177" t="s">
        <v>117</v>
      </c>
      <c r="E5" s="207" t="s">
        <v>30</v>
      </c>
      <c r="F5" s="177" t="s">
        <v>118</v>
      </c>
      <c r="G5" s="33"/>
      <c r="H5" s="177" t="s">
        <v>119</v>
      </c>
      <c r="I5" s="113"/>
    </row>
    <row r="6" spans="1:11" ht="40" customHeight="1">
      <c r="A6" s="205"/>
      <c r="B6" s="209"/>
      <c r="C6" s="209"/>
      <c r="D6" s="187"/>
      <c r="E6" s="209"/>
      <c r="F6" s="187"/>
      <c r="G6" s="114" t="s">
        <v>120</v>
      </c>
      <c r="H6" s="209"/>
      <c r="I6" s="114" t="s">
        <v>120</v>
      </c>
      <c r="J6" s="115"/>
      <c r="K6" s="115"/>
    </row>
    <row r="7" spans="1:11" s="85" customFormat="1" ht="40" customHeight="1">
      <c r="A7" s="116" t="s">
        <v>8</v>
      </c>
      <c r="B7" s="117">
        <f>SUM(B8:B9)</f>
        <v>11930</v>
      </c>
      <c r="C7" s="117">
        <f t="shared" ref="C7:I7" si="0">SUM(C8:C9)</f>
        <v>3785</v>
      </c>
      <c r="D7" s="117">
        <f t="shared" si="0"/>
        <v>6088</v>
      </c>
      <c r="E7" s="117">
        <f t="shared" si="0"/>
        <v>2057</v>
      </c>
      <c r="F7" s="117">
        <f t="shared" si="0"/>
        <v>0</v>
      </c>
      <c r="G7" s="117">
        <f t="shared" si="0"/>
        <v>0</v>
      </c>
      <c r="H7" s="117">
        <f t="shared" si="0"/>
        <v>0</v>
      </c>
      <c r="I7" s="118">
        <f t="shared" si="0"/>
        <v>0</v>
      </c>
    </row>
    <row r="8" spans="1:11" s="85" customFormat="1" ht="40" customHeight="1">
      <c r="A8" s="52" t="s">
        <v>36</v>
      </c>
      <c r="B8" s="119">
        <f>SUM(B10:B20)</f>
        <v>11602</v>
      </c>
      <c r="C8" s="119">
        <f t="shared" ref="C8:I8" si="1">SUM(C10:C20)</f>
        <v>3576</v>
      </c>
      <c r="D8" s="119">
        <f t="shared" si="1"/>
        <v>6088</v>
      </c>
      <c r="E8" s="119">
        <f t="shared" si="1"/>
        <v>1938</v>
      </c>
      <c r="F8" s="119">
        <f t="shared" si="1"/>
        <v>0</v>
      </c>
      <c r="G8" s="119">
        <f t="shared" si="1"/>
        <v>0</v>
      </c>
      <c r="H8" s="119">
        <f t="shared" si="1"/>
        <v>0</v>
      </c>
      <c r="I8" s="120">
        <f t="shared" si="1"/>
        <v>0</v>
      </c>
    </row>
    <row r="9" spans="1:11" s="85" customFormat="1" ht="40" customHeight="1">
      <c r="A9" s="53" t="s">
        <v>37</v>
      </c>
      <c r="B9" s="121">
        <f>SUM(B21:B29)</f>
        <v>328</v>
      </c>
      <c r="C9" s="121">
        <f t="shared" ref="C9:I9" si="2">SUM(C21:C29)</f>
        <v>209</v>
      </c>
      <c r="D9" s="121">
        <f t="shared" si="2"/>
        <v>0</v>
      </c>
      <c r="E9" s="121">
        <f t="shared" si="2"/>
        <v>119</v>
      </c>
      <c r="F9" s="121">
        <f t="shared" si="2"/>
        <v>0</v>
      </c>
      <c r="G9" s="121">
        <f t="shared" si="2"/>
        <v>0</v>
      </c>
      <c r="H9" s="121">
        <f t="shared" si="2"/>
        <v>0</v>
      </c>
      <c r="I9" s="122">
        <f t="shared" si="2"/>
        <v>0</v>
      </c>
    </row>
    <row r="10" spans="1:11" s="85" customFormat="1" ht="40" customHeight="1">
      <c r="A10" s="116" t="s">
        <v>38</v>
      </c>
      <c r="B10" s="119">
        <v>7544</v>
      </c>
      <c r="C10" s="117">
        <v>1761</v>
      </c>
      <c r="D10" s="117">
        <v>5783</v>
      </c>
      <c r="E10" s="117">
        <v>0</v>
      </c>
      <c r="F10" s="117">
        <v>0</v>
      </c>
      <c r="G10" s="117">
        <v>0</v>
      </c>
      <c r="H10" s="117">
        <v>0</v>
      </c>
      <c r="I10" s="118">
        <v>0</v>
      </c>
    </row>
    <row r="11" spans="1:11" s="85" customFormat="1" ht="40" customHeight="1">
      <c r="A11" s="52" t="s">
        <v>39</v>
      </c>
      <c r="B11" s="119">
        <v>397</v>
      </c>
      <c r="C11" s="119">
        <v>326</v>
      </c>
      <c r="D11" s="119">
        <v>0</v>
      </c>
      <c r="E11" s="119">
        <v>71</v>
      </c>
      <c r="F11" s="119">
        <v>0</v>
      </c>
      <c r="G11" s="119">
        <v>0</v>
      </c>
      <c r="H11" s="119">
        <v>0</v>
      </c>
      <c r="I11" s="120">
        <v>0</v>
      </c>
    </row>
    <row r="12" spans="1:11" s="85" customFormat="1" ht="40" customHeight="1">
      <c r="A12" s="52" t="s">
        <v>40</v>
      </c>
      <c r="B12" s="119">
        <v>155</v>
      </c>
      <c r="C12" s="119">
        <v>155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20">
        <v>0</v>
      </c>
    </row>
    <row r="13" spans="1:11" s="85" customFormat="1" ht="40" customHeight="1">
      <c r="A13" s="52" t="s">
        <v>41</v>
      </c>
      <c r="B13" s="119">
        <v>480</v>
      </c>
      <c r="C13" s="119">
        <v>86</v>
      </c>
      <c r="D13" s="119">
        <v>305</v>
      </c>
      <c r="E13" s="119">
        <v>89</v>
      </c>
      <c r="F13" s="119">
        <v>0</v>
      </c>
      <c r="G13" s="119">
        <v>0</v>
      </c>
      <c r="H13" s="119">
        <v>0</v>
      </c>
      <c r="I13" s="120">
        <v>0</v>
      </c>
    </row>
    <row r="14" spans="1:11" s="85" customFormat="1" ht="40" customHeight="1">
      <c r="A14" s="52" t="s">
        <v>42</v>
      </c>
      <c r="B14" s="119">
        <v>1478</v>
      </c>
      <c r="C14" s="119">
        <v>416</v>
      </c>
      <c r="D14" s="119">
        <v>0</v>
      </c>
      <c r="E14" s="119">
        <v>1062</v>
      </c>
      <c r="F14" s="119">
        <v>0</v>
      </c>
      <c r="G14" s="119">
        <v>0</v>
      </c>
      <c r="H14" s="119">
        <v>0</v>
      </c>
      <c r="I14" s="120">
        <v>0</v>
      </c>
    </row>
    <row r="15" spans="1:11" s="85" customFormat="1" ht="40" customHeight="1">
      <c r="A15" s="52" t="s">
        <v>43</v>
      </c>
      <c r="B15" s="119">
        <v>390</v>
      </c>
      <c r="C15" s="119">
        <v>279</v>
      </c>
      <c r="D15" s="119">
        <v>0</v>
      </c>
      <c r="E15" s="119">
        <v>111</v>
      </c>
      <c r="F15" s="119">
        <v>0</v>
      </c>
      <c r="G15" s="119">
        <v>0</v>
      </c>
      <c r="H15" s="119">
        <v>0</v>
      </c>
      <c r="I15" s="120">
        <v>0</v>
      </c>
    </row>
    <row r="16" spans="1:11" s="85" customFormat="1" ht="40" customHeight="1">
      <c r="A16" s="52" t="s">
        <v>44</v>
      </c>
      <c r="B16" s="119">
        <v>101</v>
      </c>
      <c r="C16" s="119">
        <v>101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20">
        <v>0</v>
      </c>
    </row>
    <row r="17" spans="1:9" s="85" customFormat="1" ht="40" customHeight="1">
      <c r="A17" s="52" t="s">
        <v>45</v>
      </c>
      <c r="B17" s="119">
        <v>226</v>
      </c>
      <c r="C17" s="119">
        <v>82</v>
      </c>
      <c r="D17" s="119">
        <v>0</v>
      </c>
      <c r="E17" s="119">
        <v>144</v>
      </c>
      <c r="F17" s="119">
        <v>0</v>
      </c>
      <c r="G17" s="119">
        <v>0</v>
      </c>
      <c r="H17" s="119">
        <v>0</v>
      </c>
      <c r="I17" s="120">
        <v>0</v>
      </c>
    </row>
    <row r="18" spans="1:9" s="85" customFormat="1" ht="40" customHeight="1">
      <c r="A18" s="52" t="s">
        <v>46</v>
      </c>
      <c r="B18" s="119">
        <v>670</v>
      </c>
      <c r="C18" s="119">
        <v>209</v>
      </c>
      <c r="D18" s="119">
        <v>0</v>
      </c>
      <c r="E18" s="119">
        <v>461</v>
      </c>
      <c r="F18" s="119">
        <v>0</v>
      </c>
      <c r="G18" s="119">
        <v>0</v>
      </c>
      <c r="H18" s="119">
        <v>0</v>
      </c>
      <c r="I18" s="120">
        <v>0</v>
      </c>
    </row>
    <row r="19" spans="1:9" s="85" customFormat="1" ht="40" customHeight="1">
      <c r="A19" s="52" t="s">
        <v>47</v>
      </c>
      <c r="B19" s="119">
        <v>77</v>
      </c>
      <c r="C19" s="119">
        <v>77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20">
        <v>0</v>
      </c>
    </row>
    <row r="20" spans="1:9" s="85" customFormat="1" ht="40" customHeight="1">
      <c r="A20" s="52" t="s">
        <v>48</v>
      </c>
      <c r="B20" s="119">
        <v>84</v>
      </c>
      <c r="C20" s="119">
        <v>84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20">
        <v>0</v>
      </c>
    </row>
    <row r="21" spans="1:9" s="85" customFormat="1" ht="40" customHeight="1">
      <c r="A21" s="48" t="s">
        <v>50</v>
      </c>
      <c r="B21" s="123">
        <v>18</v>
      </c>
      <c r="C21" s="124">
        <v>3</v>
      </c>
      <c r="D21" s="124">
        <v>0</v>
      </c>
      <c r="E21" s="124">
        <v>15</v>
      </c>
      <c r="F21" s="124">
        <v>0</v>
      </c>
      <c r="G21" s="124">
        <v>0</v>
      </c>
      <c r="H21" s="124">
        <v>0</v>
      </c>
      <c r="I21" s="125">
        <v>0</v>
      </c>
    </row>
    <row r="22" spans="1:9" s="85" customFormat="1" ht="40" customHeight="1">
      <c r="A22" s="48" t="s">
        <v>51</v>
      </c>
      <c r="B22" s="123">
        <v>10</v>
      </c>
      <c r="C22" s="124">
        <v>10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5">
        <v>0</v>
      </c>
    </row>
    <row r="23" spans="1:9" s="85" customFormat="1" ht="40" customHeight="1">
      <c r="A23" s="52" t="s">
        <v>52</v>
      </c>
      <c r="B23" s="119">
        <v>175</v>
      </c>
      <c r="C23" s="119">
        <v>79</v>
      </c>
      <c r="D23" s="119">
        <v>0</v>
      </c>
      <c r="E23" s="119">
        <v>96</v>
      </c>
      <c r="F23" s="119">
        <v>0</v>
      </c>
      <c r="G23" s="119">
        <v>0</v>
      </c>
      <c r="H23" s="119">
        <v>0</v>
      </c>
      <c r="I23" s="120">
        <v>0</v>
      </c>
    </row>
    <row r="24" spans="1:9" s="85" customFormat="1" ht="40" customHeight="1">
      <c r="A24" s="52" t="s">
        <v>53</v>
      </c>
      <c r="B24" s="119">
        <v>45</v>
      </c>
      <c r="C24" s="119">
        <v>45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20">
        <v>0</v>
      </c>
    </row>
    <row r="25" spans="1:9" s="85" customFormat="1" ht="40" customHeight="1">
      <c r="A25" s="48" t="s">
        <v>54</v>
      </c>
      <c r="B25" s="124">
        <v>22</v>
      </c>
      <c r="C25" s="124">
        <v>22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5">
        <v>0</v>
      </c>
    </row>
    <row r="26" spans="1:9" s="85" customFormat="1" ht="40" customHeight="1">
      <c r="A26" s="48" t="s">
        <v>55</v>
      </c>
      <c r="B26" s="124">
        <v>9</v>
      </c>
      <c r="C26" s="124">
        <v>9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5">
        <v>0</v>
      </c>
    </row>
    <row r="27" spans="1:9" s="85" customFormat="1" ht="40" customHeight="1">
      <c r="A27" s="52" t="s">
        <v>56</v>
      </c>
      <c r="B27" s="119">
        <v>11</v>
      </c>
      <c r="C27" s="119">
        <v>3</v>
      </c>
      <c r="D27" s="119">
        <v>0</v>
      </c>
      <c r="E27" s="119">
        <v>8</v>
      </c>
      <c r="F27" s="119">
        <v>0</v>
      </c>
      <c r="G27" s="119">
        <v>0</v>
      </c>
      <c r="H27" s="119">
        <v>0</v>
      </c>
      <c r="I27" s="120">
        <v>0</v>
      </c>
    </row>
    <row r="28" spans="1:9" s="85" customFormat="1" ht="40" customHeight="1">
      <c r="A28" s="52" t="s">
        <v>57</v>
      </c>
      <c r="B28" s="119">
        <v>7</v>
      </c>
      <c r="C28" s="119">
        <v>7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20">
        <v>0</v>
      </c>
    </row>
    <row r="29" spans="1:9" s="85" customFormat="1" ht="40" customHeight="1" thickBot="1">
      <c r="A29" s="126" t="s">
        <v>58</v>
      </c>
      <c r="B29" s="127">
        <v>31</v>
      </c>
      <c r="C29" s="128">
        <v>31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9">
        <v>0</v>
      </c>
    </row>
    <row r="30" spans="1:9" s="85" customFormat="1" ht="40" customHeight="1" thickTop="1">
      <c r="A30" s="52" t="s">
        <v>59</v>
      </c>
      <c r="B30" s="119">
        <f t="shared" ref="B30:H30" si="3">B18</f>
        <v>670</v>
      </c>
      <c r="C30" s="119">
        <f t="shared" si="3"/>
        <v>209</v>
      </c>
      <c r="D30" s="119">
        <f t="shared" si="3"/>
        <v>0</v>
      </c>
      <c r="E30" s="119">
        <f t="shared" si="3"/>
        <v>461</v>
      </c>
      <c r="F30" s="119">
        <f t="shared" si="3"/>
        <v>0</v>
      </c>
      <c r="G30" s="119">
        <f>G18</f>
        <v>0</v>
      </c>
      <c r="H30" s="119">
        <f t="shared" si="3"/>
        <v>0</v>
      </c>
      <c r="I30" s="120">
        <f>I18</f>
        <v>0</v>
      </c>
    </row>
    <row r="31" spans="1:9" s="85" customFormat="1" ht="40" customHeight="1">
      <c r="A31" s="52" t="s">
        <v>60</v>
      </c>
      <c r="B31" s="119">
        <f t="shared" ref="B31:I31" si="4">B14+B15</f>
        <v>1868</v>
      </c>
      <c r="C31" s="119">
        <f t="shared" si="4"/>
        <v>695</v>
      </c>
      <c r="D31" s="119">
        <f t="shared" si="4"/>
        <v>0</v>
      </c>
      <c r="E31" s="119">
        <f t="shared" si="4"/>
        <v>1173</v>
      </c>
      <c r="F31" s="119">
        <f t="shared" si="4"/>
        <v>0</v>
      </c>
      <c r="G31" s="119">
        <f t="shared" si="4"/>
        <v>0</v>
      </c>
      <c r="H31" s="119">
        <f t="shared" si="4"/>
        <v>0</v>
      </c>
      <c r="I31" s="120">
        <f t="shared" si="4"/>
        <v>0</v>
      </c>
    </row>
    <row r="32" spans="1:9" s="85" customFormat="1" ht="40" customHeight="1">
      <c r="A32" s="52" t="s">
        <v>12</v>
      </c>
      <c r="B32" s="119">
        <f t="shared" ref="B32:I32" si="5">B11+B21</f>
        <v>415</v>
      </c>
      <c r="C32" s="119">
        <f t="shared" si="5"/>
        <v>329</v>
      </c>
      <c r="D32" s="119">
        <f t="shared" si="5"/>
        <v>0</v>
      </c>
      <c r="E32" s="119">
        <f t="shared" si="5"/>
        <v>86</v>
      </c>
      <c r="F32" s="119">
        <f t="shared" si="5"/>
        <v>0</v>
      </c>
      <c r="G32" s="119">
        <f t="shared" si="5"/>
        <v>0</v>
      </c>
      <c r="H32" s="119">
        <f t="shared" si="5"/>
        <v>0</v>
      </c>
      <c r="I32" s="120">
        <f t="shared" si="5"/>
        <v>0</v>
      </c>
    </row>
    <row r="33" spans="1:11" s="85" customFormat="1" ht="40" customHeight="1">
      <c r="A33" s="52" t="s">
        <v>61</v>
      </c>
      <c r="B33" s="119">
        <f t="shared" ref="B33:I33" si="6">B10+B17+B20+B22+B23+B24</f>
        <v>8084</v>
      </c>
      <c r="C33" s="119">
        <f t="shared" si="6"/>
        <v>2061</v>
      </c>
      <c r="D33" s="119">
        <f t="shared" si="6"/>
        <v>5783</v>
      </c>
      <c r="E33" s="119">
        <f t="shared" si="6"/>
        <v>240</v>
      </c>
      <c r="F33" s="119">
        <f t="shared" si="6"/>
        <v>0</v>
      </c>
      <c r="G33" s="119">
        <f t="shared" si="6"/>
        <v>0</v>
      </c>
      <c r="H33" s="119">
        <f t="shared" si="6"/>
        <v>0</v>
      </c>
      <c r="I33" s="120">
        <f t="shared" si="6"/>
        <v>0</v>
      </c>
    </row>
    <row r="34" spans="1:11" s="85" customFormat="1" ht="40" customHeight="1">
      <c r="A34" s="52" t="s">
        <v>62</v>
      </c>
      <c r="B34" s="119">
        <f t="shared" ref="B34:I34" si="7">B13+B16+B19+B25+B26</f>
        <v>689</v>
      </c>
      <c r="C34" s="119">
        <f t="shared" si="7"/>
        <v>295</v>
      </c>
      <c r="D34" s="119">
        <f t="shared" si="7"/>
        <v>305</v>
      </c>
      <c r="E34" s="119">
        <f t="shared" si="7"/>
        <v>89</v>
      </c>
      <c r="F34" s="119">
        <f t="shared" si="7"/>
        <v>0</v>
      </c>
      <c r="G34" s="119">
        <f t="shared" si="7"/>
        <v>0</v>
      </c>
      <c r="H34" s="119">
        <f t="shared" si="7"/>
        <v>0</v>
      </c>
      <c r="I34" s="120">
        <f t="shared" si="7"/>
        <v>0</v>
      </c>
    </row>
    <row r="35" spans="1:11" s="85" customFormat="1" ht="40" customHeight="1">
      <c r="A35" s="53" t="s">
        <v>63</v>
      </c>
      <c r="B35" s="121">
        <f t="shared" ref="B35:I35" si="8">B12+B27+B28+B29</f>
        <v>204</v>
      </c>
      <c r="C35" s="121">
        <f t="shared" si="8"/>
        <v>196</v>
      </c>
      <c r="D35" s="121">
        <f t="shared" si="8"/>
        <v>0</v>
      </c>
      <c r="E35" s="121">
        <f t="shared" si="8"/>
        <v>8</v>
      </c>
      <c r="F35" s="121">
        <f t="shared" si="8"/>
        <v>0</v>
      </c>
      <c r="G35" s="121">
        <f t="shared" si="8"/>
        <v>0</v>
      </c>
      <c r="H35" s="121">
        <f t="shared" si="8"/>
        <v>0</v>
      </c>
      <c r="I35" s="122">
        <f t="shared" si="8"/>
        <v>0</v>
      </c>
    </row>
    <row r="36" spans="1:11">
      <c r="J36" s="131"/>
      <c r="K36" s="131"/>
    </row>
    <row r="37" spans="1:11">
      <c r="J37" s="112"/>
      <c r="K37" s="112"/>
    </row>
    <row r="39" spans="1:11">
      <c r="J39" s="115"/>
      <c r="K39" s="115"/>
    </row>
    <row r="40" spans="1:11">
      <c r="J40" s="112"/>
      <c r="K40" s="112"/>
    </row>
    <row r="49" spans="1:12">
      <c r="A49" s="24"/>
      <c r="L49" s="24"/>
    </row>
  </sheetData>
  <mergeCells count="9">
    <mergeCell ref="A4:A6"/>
    <mergeCell ref="B4:E4"/>
    <mergeCell ref="F4:I4"/>
    <mergeCell ref="B5:B6"/>
    <mergeCell ref="C5:C6"/>
    <mergeCell ref="D5:D6"/>
    <mergeCell ref="E5:E6"/>
    <mergeCell ref="F5:F6"/>
    <mergeCell ref="H5:H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2587-40EB-4132-8361-42002973D4DD}">
  <sheetPr>
    <tabColor theme="3" tint="0.749992370372631"/>
    <pageSetUpPr fitToPage="1"/>
  </sheetPr>
  <dimension ref="A1:E37"/>
  <sheetViews>
    <sheetView view="pageBreakPreview" zoomScale="70" zoomScaleNormal="75" zoomScaleSheetLayoutView="70" workbookViewId="0"/>
  </sheetViews>
  <sheetFormatPr defaultRowHeight="13"/>
  <cols>
    <col min="1" max="1" width="17.7265625" customWidth="1"/>
    <col min="2" max="5" width="27.08984375" customWidth="1"/>
  </cols>
  <sheetData>
    <row r="1" spans="1:5" ht="24" customHeight="1">
      <c r="A1" s="132" t="s">
        <v>121</v>
      </c>
      <c r="B1" s="26"/>
      <c r="C1" s="26"/>
      <c r="D1" s="26"/>
      <c r="E1" s="3" t="s">
        <v>1</v>
      </c>
    </row>
    <row r="2" spans="1:5" ht="21" hidden="1" customHeight="1">
      <c r="A2" s="111"/>
      <c r="B2" s="26"/>
      <c r="C2" s="26"/>
      <c r="D2" s="26"/>
      <c r="E2" s="26"/>
    </row>
    <row r="3" spans="1:5" ht="21" hidden="1" customHeight="1">
      <c r="A3" s="111"/>
      <c r="B3" s="26"/>
      <c r="C3" s="26"/>
      <c r="D3" s="26"/>
      <c r="E3" s="26"/>
    </row>
    <row r="4" spans="1:5" ht="20.149999999999999" customHeight="1">
      <c r="A4" s="240" t="s">
        <v>27</v>
      </c>
      <c r="B4" s="243" t="s">
        <v>114</v>
      </c>
      <c r="C4" s="244"/>
      <c r="D4" s="244"/>
      <c r="E4" s="245"/>
    </row>
    <row r="5" spans="1:5" ht="20.149999999999999" customHeight="1">
      <c r="A5" s="241"/>
      <c r="B5" s="246" t="s">
        <v>71</v>
      </c>
      <c r="C5" s="246" t="s">
        <v>116</v>
      </c>
      <c r="D5" s="248" t="s">
        <v>117</v>
      </c>
      <c r="E5" s="246" t="s">
        <v>30</v>
      </c>
    </row>
    <row r="6" spans="1:5" ht="20.149999999999999" customHeight="1">
      <c r="A6" s="242"/>
      <c r="B6" s="247"/>
      <c r="C6" s="247"/>
      <c r="D6" s="249"/>
      <c r="E6" s="247"/>
    </row>
    <row r="7" spans="1:5" s="85" customFormat="1" ht="40" customHeight="1">
      <c r="A7" s="93" t="s">
        <v>8</v>
      </c>
      <c r="B7" s="133">
        <f>SUM(B8:B9)</f>
        <v>10351</v>
      </c>
      <c r="C7" s="94">
        <f t="shared" ref="C7:E7" si="0">SUM(C8:C9)</f>
        <v>7</v>
      </c>
      <c r="D7" s="94">
        <f t="shared" si="0"/>
        <v>9997</v>
      </c>
      <c r="E7" s="95">
        <f t="shared" si="0"/>
        <v>347</v>
      </c>
    </row>
    <row r="8" spans="1:5" s="85" customFormat="1" ht="40" customHeight="1">
      <c r="A8" s="96" t="s">
        <v>36</v>
      </c>
      <c r="B8" s="134">
        <f>SUM(B10:B20)</f>
        <v>8929</v>
      </c>
      <c r="C8" s="97">
        <f t="shared" ref="C8:E8" si="1">SUM(C10:C20)</f>
        <v>7</v>
      </c>
      <c r="D8" s="97">
        <f t="shared" si="1"/>
        <v>8625</v>
      </c>
      <c r="E8" s="98">
        <f t="shared" si="1"/>
        <v>297</v>
      </c>
    </row>
    <row r="9" spans="1:5" s="85" customFormat="1" ht="40" customHeight="1">
      <c r="A9" s="99" t="s">
        <v>37</v>
      </c>
      <c r="B9" s="135">
        <f>SUM(B21:B29)</f>
        <v>1422</v>
      </c>
      <c r="C9" s="100">
        <f t="shared" ref="C9:E9" si="2">SUM(C21:C29)</f>
        <v>0</v>
      </c>
      <c r="D9" s="100">
        <f t="shared" si="2"/>
        <v>1372</v>
      </c>
      <c r="E9" s="101">
        <f t="shared" si="2"/>
        <v>50</v>
      </c>
    </row>
    <row r="10" spans="1:5" s="85" customFormat="1" ht="40" customHeight="1">
      <c r="A10" s="93" t="s">
        <v>38</v>
      </c>
      <c r="B10" s="94">
        <v>24</v>
      </c>
      <c r="C10" s="94">
        <v>0</v>
      </c>
      <c r="D10" s="94">
        <v>5</v>
      </c>
      <c r="E10" s="95">
        <v>19</v>
      </c>
    </row>
    <row r="11" spans="1:5" s="85" customFormat="1" ht="40" customHeight="1">
      <c r="A11" s="96" t="s">
        <v>39</v>
      </c>
      <c r="B11" s="97">
        <v>1619</v>
      </c>
      <c r="C11" s="97">
        <v>0</v>
      </c>
      <c r="D11" s="97">
        <v>1619</v>
      </c>
      <c r="E11" s="98">
        <v>0</v>
      </c>
    </row>
    <row r="12" spans="1:5" s="85" customFormat="1" ht="40" customHeight="1">
      <c r="A12" s="96" t="s">
        <v>40</v>
      </c>
      <c r="B12" s="97">
        <v>989</v>
      </c>
      <c r="C12" s="97">
        <v>0</v>
      </c>
      <c r="D12" s="97">
        <v>989</v>
      </c>
      <c r="E12" s="98">
        <v>0</v>
      </c>
    </row>
    <row r="13" spans="1:5" s="85" customFormat="1" ht="40" customHeight="1">
      <c r="A13" s="96" t="s">
        <v>41</v>
      </c>
      <c r="B13" s="97">
        <v>0</v>
      </c>
      <c r="C13" s="97">
        <v>0</v>
      </c>
      <c r="D13" s="97">
        <v>0</v>
      </c>
      <c r="E13" s="98">
        <v>0</v>
      </c>
    </row>
    <row r="14" spans="1:5" s="85" customFormat="1" ht="40" customHeight="1">
      <c r="A14" s="96" t="s">
        <v>42</v>
      </c>
      <c r="B14" s="97">
        <v>1687</v>
      </c>
      <c r="C14" s="97">
        <v>0</v>
      </c>
      <c r="D14" s="97">
        <v>1687</v>
      </c>
      <c r="E14" s="98">
        <v>0</v>
      </c>
    </row>
    <row r="15" spans="1:5" s="85" customFormat="1" ht="40" customHeight="1">
      <c r="A15" s="96" t="s">
        <v>43</v>
      </c>
      <c r="B15" s="97">
        <v>1381</v>
      </c>
      <c r="C15" s="97">
        <v>0</v>
      </c>
      <c r="D15" s="97">
        <v>1381</v>
      </c>
      <c r="E15" s="98">
        <v>0</v>
      </c>
    </row>
    <row r="16" spans="1:5" s="85" customFormat="1" ht="40" customHeight="1">
      <c r="A16" s="96" t="s">
        <v>44</v>
      </c>
      <c r="B16" s="97">
        <v>513</v>
      </c>
      <c r="C16" s="97">
        <v>0</v>
      </c>
      <c r="D16" s="97">
        <v>513</v>
      </c>
      <c r="E16" s="98">
        <v>0</v>
      </c>
    </row>
    <row r="17" spans="1:5" s="85" customFormat="1" ht="40" customHeight="1">
      <c r="A17" s="96" t="s">
        <v>45</v>
      </c>
      <c r="B17" s="97">
        <v>529</v>
      </c>
      <c r="C17" s="97">
        <v>7</v>
      </c>
      <c r="D17" s="97">
        <v>470</v>
      </c>
      <c r="E17" s="98">
        <v>52</v>
      </c>
    </row>
    <row r="18" spans="1:5" s="85" customFormat="1" ht="40" customHeight="1">
      <c r="A18" s="96" t="s">
        <v>46</v>
      </c>
      <c r="B18" s="97">
        <v>1038</v>
      </c>
      <c r="C18" s="97">
        <v>0</v>
      </c>
      <c r="D18" s="97">
        <v>1038</v>
      </c>
      <c r="E18" s="98">
        <v>0</v>
      </c>
    </row>
    <row r="19" spans="1:5" s="85" customFormat="1" ht="40" customHeight="1">
      <c r="A19" s="96" t="s">
        <v>47</v>
      </c>
      <c r="B19" s="97">
        <v>592</v>
      </c>
      <c r="C19" s="97">
        <v>0</v>
      </c>
      <c r="D19" s="97">
        <v>366</v>
      </c>
      <c r="E19" s="98">
        <v>226</v>
      </c>
    </row>
    <row r="20" spans="1:5" s="85" customFormat="1" ht="40" customHeight="1">
      <c r="A20" s="96" t="s">
        <v>48</v>
      </c>
      <c r="B20" s="97">
        <v>557</v>
      </c>
      <c r="C20" s="97">
        <v>0</v>
      </c>
      <c r="D20" s="97">
        <v>557</v>
      </c>
      <c r="E20" s="98">
        <v>0</v>
      </c>
    </row>
    <row r="21" spans="1:5" s="85" customFormat="1" ht="40" customHeight="1">
      <c r="A21" s="102" t="s">
        <v>50</v>
      </c>
      <c r="B21" s="104">
        <v>33</v>
      </c>
      <c r="C21" s="104">
        <v>0</v>
      </c>
      <c r="D21" s="104">
        <v>33</v>
      </c>
      <c r="E21" s="105">
        <v>0</v>
      </c>
    </row>
    <row r="22" spans="1:5" s="85" customFormat="1" ht="40" customHeight="1">
      <c r="A22" s="102" t="s">
        <v>51</v>
      </c>
      <c r="B22" s="104">
        <v>84</v>
      </c>
      <c r="C22" s="104">
        <v>0</v>
      </c>
      <c r="D22" s="104">
        <v>60</v>
      </c>
      <c r="E22" s="105">
        <v>24</v>
      </c>
    </row>
    <row r="23" spans="1:5" s="85" customFormat="1" ht="40" customHeight="1">
      <c r="A23" s="96" t="s">
        <v>52</v>
      </c>
      <c r="B23" s="97">
        <v>437</v>
      </c>
      <c r="C23" s="97">
        <v>0</v>
      </c>
      <c r="D23" s="97">
        <v>437</v>
      </c>
      <c r="E23" s="98">
        <v>0</v>
      </c>
    </row>
    <row r="24" spans="1:5" s="85" customFormat="1" ht="40" customHeight="1">
      <c r="A24" s="96" t="s">
        <v>53</v>
      </c>
      <c r="B24" s="97">
        <v>257</v>
      </c>
      <c r="C24" s="97">
        <v>0</v>
      </c>
      <c r="D24" s="97">
        <v>257</v>
      </c>
      <c r="E24" s="98">
        <v>0</v>
      </c>
    </row>
    <row r="25" spans="1:5" s="85" customFormat="1" ht="40" customHeight="1">
      <c r="A25" s="102" t="s">
        <v>54</v>
      </c>
      <c r="B25" s="104">
        <v>145</v>
      </c>
      <c r="C25" s="104">
        <v>0</v>
      </c>
      <c r="D25" s="104">
        <v>145</v>
      </c>
      <c r="E25" s="105">
        <v>0</v>
      </c>
    </row>
    <row r="26" spans="1:5" s="85" customFormat="1" ht="40" customHeight="1">
      <c r="A26" s="102" t="s">
        <v>55</v>
      </c>
      <c r="B26" s="104">
        <v>76</v>
      </c>
      <c r="C26" s="104">
        <v>0</v>
      </c>
      <c r="D26" s="104">
        <v>50</v>
      </c>
      <c r="E26" s="105">
        <v>26</v>
      </c>
    </row>
    <row r="27" spans="1:5" s="85" customFormat="1" ht="40" customHeight="1">
      <c r="A27" s="96" t="s">
        <v>56</v>
      </c>
      <c r="B27" s="97">
        <v>37</v>
      </c>
      <c r="C27" s="97">
        <v>0</v>
      </c>
      <c r="D27" s="97">
        <v>37</v>
      </c>
      <c r="E27" s="98">
        <v>0</v>
      </c>
    </row>
    <row r="28" spans="1:5" s="85" customFormat="1" ht="40" customHeight="1">
      <c r="A28" s="96" t="s">
        <v>57</v>
      </c>
      <c r="B28" s="97">
        <v>127</v>
      </c>
      <c r="C28" s="97">
        <v>0</v>
      </c>
      <c r="D28" s="97">
        <v>127</v>
      </c>
      <c r="E28" s="98">
        <v>0</v>
      </c>
    </row>
    <row r="29" spans="1:5" s="85" customFormat="1" ht="40" customHeight="1" thickBot="1">
      <c r="A29" s="106" t="s">
        <v>58</v>
      </c>
      <c r="B29" s="108">
        <v>226</v>
      </c>
      <c r="C29" s="108">
        <v>0</v>
      </c>
      <c r="D29" s="108">
        <v>226</v>
      </c>
      <c r="E29" s="109">
        <v>0</v>
      </c>
    </row>
    <row r="30" spans="1:5" s="85" customFormat="1" ht="40" customHeight="1" thickTop="1">
      <c r="A30" s="96" t="s">
        <v>59</v>
      </c>
      <c r="B30" s="134">
        <f t="shared" ref="B30:E30" si="3">B18</f>
        <v>1038</v>
      </c>
      <c r="C30" s="97">
        <f t="shared" si="3"/>
        <v>0</v>
      </c>
      <c r="D30" s="97">
        <f t="shared" si="3"/>
        <v>1038</v>
      </c>
      <c r="E30" s="98">
        <f t="shared" si="3"/>
        <v>0</v>
      </c>
    </row>
    <row r="31" spans="1:5" s="85" customFormat="1" ht="40" customHeight="1">
      <c r="A31" s="96" t="s">
        <v>60</v>
      </c>
      <c r="B31" s="134">
        <f t="shared" ref="B31:E31" si="4">B14+B15</f>
        <v>3068</v>
      </c>
      <c r="C31" s="97">
        <f t="shared" si="4"/>
        <v>0</v>
      </c>
      <c r="D31" s="97">
        <f t="shared" si="4"/>
        <v>3068</v>
      </c>
      <c r="E31" s="98">
        <f t="shared" si="4"/>
        <v>0</v>
      </c>
    </row>
    <row r="32" spans="1:5" s="85" customFormat="1" ht="40" customHeight="1">
      <c r="A32" s="96" t="s">
        <v>12</v>
      </c>
      <c r="B32" s="134">
        <f t="shared" ref="B32:E32" si="5">B11+B21</f>
        <v>1652</v>
      </c>
      <c r="C32" s="97">
        <f t="shared" si="5"/>
        <v>0</v>
      </c>
      <c r="D32" s="97">
        <f t="shared" si="5"/>
        <v>1652</v>
      </c>
      <c r="E32" s="98">
        <f t="shared" si="5"/>
        <v>0</v>
      </c>
    </row>
    <row r="33" spans="1:5" s="85" customFormat="1" ht="40" customHeight="1">
      <c r="A33" s="96" t="s">
        <v>61</v>
      </c>
      <c r="B33" s="134">
        <f t="shared" ref="B33:E33" si="6">B10+B17+B20+B22+B23+B24</f>
        <v>1888</v>
      </c>
      <c r="C33" s="97">
        <f t="shared" si="6"/>
        <v>7</v>
      </c>
      <c r="D33" s="97">
        <f t="shared" si="6"/>
        <v>1786</v>
      </c>
      <c r="E33" s="98">
        <f t="shared" si="6"/>
        <v>95</v>
      </c>
    </row>
    <row r="34" spans="1:5" s="85" customFormat="1" ht="40" customHeight="1">
      <c r="A34" s="96" t="s">
        <v>62</v>
      </c>
      <c r="B34" s="134">
        <f t="shared" ref="B34:E34" si="7">B13+B16+B19+B25+B26</f>
        <v>1326</v>
      </c>
      <c r="C34" s="97">
        <f t="shared" si="7"/>
        <v>0</v>
      </c>
      <c r="D34" s="97">
        <f t="shared" si="7"/>
        <v>1074</v>
      </c>
      <c r="E34" s="98">
        <f t="shared" si="7"/>
        <v>252</v>
      </c>
    </row>
    <row r="35" spans="1:5" s="85" customFormat="1" ht="40" customHeight="1">
      <c r="A35" s="99" t="s">
        <v>63</v>
      </c>
      <c r="B35" s="135">
        <f t="shared" ref="B35:E35" si="8">B12+B27+B28+B29</f>
        <v>1379</v>
      </c>
      <c r="C35" s="100">
        <f t="shared" si="8"/>
        <v>0</v>
      </c>
      <c r="D35" s="100">
        <f t="shared" si="8"/>
        <v>1379</v>
      </c>
      <c r="E35" s="101">
        <f t="shared" si="8"/>
        <v>0</v>
      </c>
    </row>
    <row r="37" spans="1:5">
      <c r="B37" s="136"/>
    </row>
  </sheetData>
  <mergeCells count="6">
    <mergeCell ref="A4:A6"/>
    <mergeCell ref="B4:E4"/>
    <mergeCell ref="B5:B6"/>
    <mergeCell ref="C5:C6"/>
    <mergeCell ref="D5:D6"/>
    <mergeCell ref="E5:E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0749-3C78-464C-ADFD-0E765F872AF1}">
  <sheetPr>
    <tabColor theme="3" tint="0.749992370372631"/>
    <pageSetUpPr fitToPage="1"/>
  </sheetPr>
  <dimension ref="A1:DB121"/>
  <sheetViews>
    <sheetView view="pageBreakPreview" zoomScale="70" zoomScaleNormal="100" zoomScaleSheetLayoutView="70" workbookViewId="0"/>
  </sheetViews>
  <sheetFormatPr defaultColWidth="9" defaultRowHeight="19" customHeight="1"/>
  <cols>
    <col min="1" max="1" width="11.7265625" style="80" customWidth="1"/>
    <col min="2" max="9" width="14.6328125" style="4" customWidth="1"/>
    <col min="10" max="10" width="16.6328125" style="4" customWidth="1"/>
    <col min="11" max="19" width="15" style="4" customWidth="1"/>
    <col min="20" max="40" width="16.6328125" style="4" customWidth="1"/>
    <col min="41" max="85" width="15" style="4" customWidth="1"/>
    <col min="86" max="102" width="16.6328125" style="4" customWidth="1"/>
    <col min="103" max="104" width="16.453125" style="4" customWidth="1"/>
    <col min="105" max="116" width="16.6328125" style="4" customWidth="1"/>
    <col min="117" max="16384" width="9" style="4"/>
  </cols>
  <sheetData>
    <row r="1" spans="1:106" s="19" customFormat="1" ht="21">
      <c r="A1" s="25" t="s">
        <v>122</v>
      </c>
      <c r="B1" s="137"/>
      <c r="C1" s="137"/>
      <c r="D1" s="137"/>
      <c r="E1" s="137"/>
      <c r="F1" s="137"/>
      <c r="I1" s="3" t="s">
        <v>1</v>
      </c>
      <c r="J1" s="25" t="s">
        <v>123</v>
      </c>
      <c r="K1" s="25"/>
      <c r="L1" s="25"/>
      <c r="M1" s="25"/>
      <c r="N1" s="25"/>
      <c r="O1" s="25"/>
      <c r="P1" s="25"/>
      <c r="Q1" s="3"/>
      <c r="R1" s="3" t="s">
        <v>1</v>
      </c>
      <c r="S1" s="25" t="s">
        <v>123</v>
      </c>
      <c r="T1" s="25"/>
      <c r="U1" s="25"/>
      <c r="V1" s="25"/>
      <c r="AA1" s="3" t="s">
        <v>1</v>
      </c>
      <c r="AB1" s="138" t="s">
        <v>123</v>
      </c>
      <c r="AC1" s="25"/>
      <c r="AD1" s="25"/>
      <c r="AE1" s="25"/>
      <c r="AJ1" s="3" t="s">
        <v>1</v>
      </c>
      <c r="AK1" s="138" t="s">
        <v>123</v>
      </c>
      <c r="AL1" s="25"/>
      <c r="AR1" s="214" t="s">
        <v>1</v>
      </c>
      <c r="AS1" s="214"/>
      <c r="AT1" s="25" t="s">
        <v>123</v>
      </c>
      <c r="AU1" s="25"/>
      <c r="BB1" s="3" t="s">
        <v>1</v>
      </c>
      <c r="BC1" s="25" t="s">
        <v>123</v>
      </c>
      <c r="BD1" s="25"/>
      <c r="BK1" s="3" t="s">
        <v>1</v>
      </c>
      <c r="BL1" s="25" t="s">
        <v>123</v>
      </c>
      <c r="BM1" s="25"/>
      <c r="CB1" s="3" t="s">
        <v>1</v>
      </c>
      <c r="CC1" s="25" t="s">
        <v>123</v>
      </c>
      <c r="CD1" s="25"/>
      <c r="CO1" s="3" t="s">
        <v>1</v>
      </c>
      <c r="CP1" s="25" t="s">
        <v>123</v>
      </c>
      <c r="CQ1" s="25"/>
      <c r="CX1" s="139"/>
      <c r="DB1" s="3" t="s">
        <v>1</v>
      </c>
    </row>
    <row r="2" spans="1:106" s="140" customFormat="1" ht="20.149999999999999" customHeight="1">
      <c r="A2" s="279" t="s">
        <v>27</v>
      </c>
      <c r="B2" s="243" t="s">
        <v>124</v>
      </c>
      <c r="C2" s="244"/>
      <c r="D2" s="244"/>
      <c r="E2" s="244"/>
      <c r="F2" s="244"/>
      <c r="G2" s="244"/>
      <c r="H2" s="244"/>
      <c r="I2" s="245"/>
      <c r="J2" s="240" t="s">
        <v>27</v>
      </c>
      <c r="K2" s="263" t="s">
        <v>125</v>
      </c>
      <c r="L2" s="265"/>
      <c r="M2" s="265"/>
      <c r="N2" s="265"/>
      <c r="O2" s="265"/>
      <c r="P2" s="265"/>
      <c r="Q2" s="265"/>
      <c r="R2" s="264"/>
      <c r="S2" s="266" t="s">
        <v>126</v>
      </c>
      <c r="T2" s="248" t="s">
        <v>127</v>
      </c>
      <c r="U2" s="270"/>
      <c r="V2" s="270"/>
      <c r="W2" s="270"/>
      <c r="X2" s="270"/>
      <c r="Y2" s="270"/>
      <c r="Z2" s="270"/>
      <c r="AA2" s="258"/>
      <c r="AB2" s="246" t="s">
        <v>126</v>
      </c>
      <c r="AC2" s="248" t="s">
        <v>128</v>
      </c>
      <c r="AD2" s="270"/>
      <c r="AE2" s="270"/>
      <c r="AF2" s="270"/>
      <c r="AG2" s="270"/>
      <c r="AH2" s="270"/>
      <c r="AI2" s="270"/>
      <c r="AJ2" s="258"/>
      <c r="AK2" s="240" t="s">
        <v>27</v>
      </c>
      <c r="AL2" s="257" t="s">
        <v>129</v>
      </c>
      <c r="AM2" s="257"/>
      <c r="AN2" s="257"/>
      <c r="AO2" s="257"/>
      <c r="AP2" s="257"/>
      <c r="AQ2" s="257"/>
      <c r="AR2" s="257"/>
      <c r="AS2" s="257"/>
      <c r="AT2" s="240" t="s">
        <v>27</v>
      </c>
      <c r="AU2" s="248" t="s">
        <v>130</v>
      </c>
      <c r="AV2" s="270"/>
      <c r="AW2" s="270"/>
      <c r="AX2" s="270"/>
      <c r="AY2" s="270"/>
      <c r="AZ2" s="270"/>
      <c r="BA2" s="270"/>
      <c r="BB2" s="258"/>
      <c r="BC2" s="240" t="s">
        <v>27</v>
      </c>
      <c r="BD2" s="248" t="s">
        <v>131</v>
      </c>
      <c r="BE2" s="270"/>
      <c r="BF2" s="270"/>
      <c r="BG2" s="270"/>
      <c r="BH2" s="270"/>
      <c r="BI2" s="270"/>
      <c r="BJ2" s="270"/>
      <c r="BK2" s="258"/>
      <c r="BL2" s="240" t="s">
        <v>27</v>
      </c>
      <c r="BM2" s="248" t="s">
        <v>132</v>
      </c>
      <c r="BN2" s="270"/>
      <c r="BO2" s="270"/>
      <c r="BP2" s="270"/>
      <c r="BQ2" s="270"/>
      <c r="BR2" s="258"/>
      <c r="BS2" s="248" t="s">
        <v>133</v>
      </c>
      <c r="BT2" s="270"/>
      <c r="BU2" s="270"/>
      <c r="BV2" s="258"/>
      <c r="BW2" s="248" t="s">
        <v>134</v>
      </c>
      <c r="BX2" s="270"/>
      <c r="BY2" s="270"/>
      <c r="BZ2" s="270"/>
      <c r="CA2" s="270"/>
      <c r="CB2" s="258"/>
      <c r="CC2" s="240" t="s">
        <v>27</v>
      </c>
      <c r="CD2" s="248" t="s">
        <v>135</v>
      </c>
      <c r="CE2" s="270"/>
      <c r="CF2" s="270"/>
      <c r="CG2" s="258"/>
      <c r="CH2" s="248" t="s">
        <v>136</v>
      </c>
      <c r="CI2" s="270"/>
      <c r="CJ2" s="270"/>
      <c r="CK2" s="258"/>
      <c r="CL2" s="248" t="s">
        <v>137</v>
      </c>
      <c r="CM2" s="270"/>
      <c r="CN2" s="270"/>
      <c r="CO2" s="258"/>
      <c r="CP2" s="240" t="s">
        <v>27</v>
      </c>
      <c r="CQ2" s="253" t="s">
        <v>138</v>
      </c>
      <c r="CR2" s="272"/>
      <c r="CS2" s="272"/>
      <c r="CT2" s="272"/>
      <c r="CU2" s="272"/>
      <c r="CV2" s="273"/>
      <c r="CW2" s="253" t="s">
        <v>139</v>
      </c>
      <c r="CX2" s="272"/>
      <c r="CY2" s="273"/>
      <c r="CZ2" s="253" t="s">
        <v>140</v>
      </c>
      <c r="DA2" s="272"/>
      <c r="DB2" s="273"/>
    </row>
    <row r="3" spans="1:106" s="141" customFormat="1" ht="20.149999999999999" customHeight="1">
      <c r="A3" s="279"/>
      <c r="B3" s="243" t="s">
        <v>141</v>
      </c>
      <c r="C3" s="244"/>
      <c r="D3" s="244"/>
      <c r="E3" s="244"/>
      <c r="F3" s="243" t="s">
        <v>142</v>
      </c>
      <c r="G3" s="244"/>
      <c r="H3" s="244"/>
      <c r="I3" s="245"/>
      <c r="J3" s="241"/>
      <c r="K3" s="263" t="s">
        <v>141</v>
      </c>
      <c r="L3" s="265"/>
      <c r="M3" s="265"/>
      <c r="N3" s="264"/>
      <c r="O3" s="263" t="s">
        <v>142</v>
      </c>
      <c r="P3" s="265"/>
      <c r="Q3" s="265"/>
      <c r="R3" s="264"/>
      <c r="S3" s="267"/>
      <c r="T3" s="280"/>
      <c r="U3" s="281"/>
      <c r="V3" s="281"/>
      <c r="W3" s="281"/>
      <c r="X3" s="281"/>
      <c r="Y3" s="281"/>
      <c r="Z3" s="281"/>
      <c r="AA3" s="282"/>
      <c r="AB3" s="269"/>
      <c r="AC3" s="249"/>
      <c r="AD3" s="271"/>
      <c r="AE3" s="271"/>
      <c r="AF3" s="271"/>
      <c r="AG3" s="271"/>
      <c r="AH3" s="271"/>
      <c r="AI3" s="271"/>
      <c r="AJ3" s="259"/>
      <c r="AK3" s="241"/>
      <c r="AL3" s="257" t="s">
        <v>141</v>
      </c>
      <c r="AM3" s="257"/>
      <c r="AN3" s="257"/>
      <c r="AO3" s="257"/>
      <c r="AP3" s="257" t="s">
        <v>142</v>
      </c>
      <c r="AQ3" s="257"/>
      <c r="AR3" s="257"/>
      <c r="AS3" s="257"/>
      <c r="AT3" s="241"/>
      <c r="AU3" s="249"/>
      <c r="AV3" s="271"/>
      <c r="AW3" s="271"/>
      <c r="AX3" s="271"/>
      <c r="AY3" s="271"/>
      <c r="AZ3" s="271"/>
      <c r="BA3" s="271"/>
      <c r="BB3" s="259"/>
      <c r="BC3" s="241"/>
      <c r="BD3" s="249"/>
      <c r="BE3" s="271"/>
      <c r="BF3" s="271"/>
      <c r="BG3" s="271"/>
      <c r="BH3" s="271"/>
      <c r="BI3" s="271"/>
      <c r="BJ3" s="271"/>
      <c r="BK3" s="259"/>
      <c r="BL3" s="241"/>
      <c r="BM3" s="249"/>
      <c r="BN3" s="271"/>
      <c r="BO3" s="271"/>
      <c r="BP3" s="271"/>
      <c r="BQ3" s="271"/>
      <c r="BR3" s="259"/>
      <c r="BS3" s="249"/>
      <c r="BT3" s="271"/>
      <c r="BU3" s="271"/>
      <c r="BV3" s="259"/>
      <c r="BW3" s="249"/>
      <c r="BX3" s="271"/>
      <c r="BY3" s="271"/>
      <c r="BZ3" s="271"/>
      <c r="CA3" s="271"/>
      <c r="CB3" s="259"/>
      <c r="CC3" s="241"/>
      <c r="CD3" s="249"/>
      <c r="CE3" s="271"/>
      <c r="CF3" s="271"/>
      <c r="CG3" s="259"/>
      <c r="CH3" s="249"/>
      <c r="CI3" s="271"/>
      <c r="CJ3" s="271"/>
      <c r="CK3" s="259"/>
      <c r="CL3" s="249"/>
      <c r="CM3" s="271"/>
      <c r="CN3" s="271"/>
      <c r="CO3" s="259"/>
      <c r="CP3" s="241"/>
      <c r="CQ3" s="274"/>
      <c r="CR3" s="275"/>
      <c r="CS3" s="275"/>
      <c r="CT3" s="275"/>
      <c r="CU3" s="275"/>
      <c r="CV3" s="276"/>
      <c r="CW3" s="274"/>
      <c r="CX3" s="275"/>
      <c r="CY3" s="276"/>
      <c r="CZ3" s="274"/>
      <c r="DA3" s="277"/>
      <c r="DB3" s="278"/>
    </row>
    <row r="4" spans="1:106" s="141" customFormat="1" ht="20.149999999999999" customHeight="1">
      <c r="A4" s="279"/>
      <c r="B4" s="257" t="s">
        <v>143</v>
      </c>
      <c r="C4" s="257"/>
      <c r="D4" s="257"/>
      <c r="E4" s="257"/>
      <c r="F4" s="243" t="s">
        <v>143</v>
      </c>
      <c r="G4" s="244"/>
      <c r="H4" s="244"/>
      <c r="I4" s="245"/>
      <c r="J4" s="241"/>
      <c r="K4" s="263" t="s">
        <v>143</v>
      </c>
      <c r="L4" s="265"/>
      <c r="M4" s="264"/>
      <c r="N4" s="266" t="s">
        <v>144</v>
      </c>
      <c r="O4" s="263" t="s">
        <v>143</v>
      </c>
      <c r="P4" s="265"/>
      <c r="Q4" s="264"/>
      <c r="R4" s="246" t="s">
        <v>144</v>
      </c>
      <c r="S4" s="267"/>
      <c r="T4" s="257" t="s">
        <v>141</v>
      </c>
      <c r="U4" s="257"/>
      <c r="V4" s="257"/>
      <c r="W4" s="257"/>
      <c r="X4" s="257" t="s">
        <v>142</v>
      </c>
      <c r="Y4" s="248"/>
      <c r="Z4" s="243"/>
      <c r="AA4" s="257"/>
      <c r="AB4" s="269"/>
      <c r="AC4" s="243" t="s">
        <v>141</v>
      </c>
      <c r="AD4" s="244"/>
      <c r="AE4" s="244"/>
      <c r="AF4" s="245"/>
      <c r="AG4" s="243" t="s">
        <v>142</v>
      </c>
      <c r="AH4" s="244"/>
      <c r="AI4" s="244"/>
      <c r="AJ4" s="245"/>
      <c r="AK4" s="241"/>
      <c r="AL4" s="257" t="s">
        <v>143</v>
      </c>
      <c r="AM4" s="257"/>
      <c r="AN4" s="257"/>
      <c r="AO4" s="257" t="s">
        <v>144</v>
      </c>
      <c r="AP4" s="257" t="s">
        <v>143</v>
      </c>
      <c r="AQ4" s="257"/>
      <c r="AR4" s="257"/>
      <c r="AS4" s="257" t="s">
        <v>144</v>
      </c>
      <c r="AT4" s="241"/>
      <c r="AU4" s="243" t="s">
        <v>141</v>
      </c>
      <c r="AV4" s="244"/>
      <c r="AW4" s="244"/>
      <c r="AX4" s="245"/>
      <c r="AY4" s="243" t="s">
        <v>142</v>
      </c>
      <c r="AZ4" s="244"/>
      <c r="BA4" s="244"/>
      <c r="BB4" s="245"/>
      <c r="BC4" s="241"/>
      <c r="BD4" s="243" t="s">
        <v>141</v>
      </c>
      <c r="BE4" s="244"/>
      <c r="BF4" s="244"/>
      <c r="BG4" s="245"/>
      <c r="BH4" s="243" t="s">
        <v>142</v>
      </c>
      <c r="BI4" s="244"/>
      <c r="BJ4" s="244"/>
      <c r="BK4" s="245"/>
      <c r="BL4" s="241"/>
      <c r="BM4" s="243" t="s">
        <v>141</v>
      </c>
      <c r="BN4" s="244"/>
      <c r="BO4" s="244"/>
      <c r="BP4" s="244" t="s">
        <v>142</v>
      </c>
      <c r="BQ4" s="244"/>
      <c r="BR4" s="245"/>
      <c r="BS4" s="243" t="s">
        <v>141</v>
      </c>
      <c r="BT4" s="244"/>
      <c r="BU4" s="243" t="s">
        <v>142</v>
      </c>
      <c r="BV4" s="245"/>
      <c r="BW4" s="243" t="s">
        <v>141</v>
      </c>
      <c r="BX4" s="244"/>
      <c r="BY4" s="245"/>
      <c r="BZ4" s="243" t="s">
        <v>142</v>
      </c>
      <c r="CA4" s="244"/>
      <c r="CB4" s="245"/>
      <c r="CC4" s="241"/>
      <c r="CD4" s="243" t="s">
        <v>141</v>
      </c>
      <c r="CE4" s="245"/>
      <c r="CF4" s="243" t="s">
        <v>142</v>
      </c>
      <c r="CG4" s="245"/>
      <c r="CH4" s="243" t="s">
        <v>141</v>
      </c>
      <c r="CI4" s="244"/>
      <c r="CJ4" s="243" t="s">
        <v>142</v>
      </c>
      <c r="CK4" s="245"/>
      <c r="CL4" s="243" t="s">
        <v>141</v>
      </c>
      <c r="CM4" s="244"/>
      <c r="CN4" s="243" t="s">
        <v>142</v>
      </c>
      <c r="CO4" s="245"/>
      <c r="CP4" s="241"/>
      <c r="CQ4" s="260" t="s">
        <v>141</v>
      </c>
      <c r="CR4" s="260"/>
      <c r="CS4" s="260"/>
      <c r="CT4" s="260" t="s">
        <v>142</v>
      </c>
      <c r="CU4" s="261"/>
      <c r="CV4" s="261"/>
      <c r="CW4" s="253" t="s">
        <v>71</v>
      </c>
      <c r="CX4" s="142"/>
      <c r="CY4" s="143"/>
      <c r="CZ4" s="253" t="s">
        <v>71</v>
      </c>
      <c r="DA4" s="142"/>
      <c r="DB4" s="143"/>
    </row>
    <row r="5" spans="1:106" s="144" customFormat="1" ht="20.149999999999999" customHeight="1">
      <c r="A5" s="279"/>
      <c r="B5" s="257" t="s">
        <v>145</v>
      </c>
      <c r="C5" s="257"/>
      <c r="D5" s="257"/>
      <c r="E5" s="257" t="s">
        <v>146</v>
      </c>
      <c r="F5" s="243" t="s">
        <v>145</v>
      </c>
      <c r="G5" s="244"/>
      <c r="H5" s="244"/>
      <c r="I5" s="246" t="s">
        <v>146</v>
      </c>
      <c r="J5" s="241"/>
      <c r="K5" s="263" t="s">
        <v>145</v>
      </c>
      <c r="L5" s="264"/>
      <c r="M5" s="246" t="s">
        <v>146</v>
      </c>
      <c r="N5" s="267"/>
      <c r="O5" s="263" t="s">
        <v>145</v>
      </c>
      <c r="P5" s="264"/>
      <c r="Q5" s="246" t="s">
        <v>146</v>
      </c>
      <c r="R5" s="269"/>
      <c r="S5" s="267"/>
      <c r="T5" s="246" t="s">
        <v>147</v>
      </c>
      <c r="U5" s="246" t="s">
        <v>148</v>
      </c>
      <c r="V5" s="246" t="s">
        <v>149</v>
      </c>
      <c r="W5" s="246" t="s">
        <v>150</v>
      </c>
      <c r="X5" s="246" t="s">
        <v>151</v>
      </c>
      <c r="Y5" s="246" t="s">
        <v>148</v>
      </c>
      <c r="Z5" s="258" t="s">
        <v>149</v>
      </c>
      <c r="AA5" s="246" t="s">
        <v>150</v>
      </c>
      <c r="AB5" s="269"/>
      <c r="AC5" s="246" t="s">
        <v>151</v>
      </c>
      <c r="AD5" s="246" t="s">
        <v>148</v>
      </c>
      <c r="AE5" s="246" t="s">
        <v>149</v>
      </c>
      <c r="AF5" s="246" t="s">
        <v>150</v>
      </c>
      <c r="AG5" s="246" t="s">
        <v>151</v>
      </c>
      <c r="AH5" s="246" t="s">
        <v>148</v>
      </c>
      <c r="AI5" s="246" t="s">
        <v>149</v>
      </c>
      <c r="AJ5" s="246" t="s">
        <v>150</v>
      </c>
      <c r="AK5" s="241"/>
      <c r="AL5" s="257" t="s">
        <v>145</v>
      </c>
      <c r="AM5" s="257"/>
      <c r="AN5" s="257" t="s">
        <v>146</v>
      </c>
      <c r="AO5" s="257"/>
      <c r="AP5" s="257" t="s">
        <v>145</v>
      </c>
      <c r="AQ5" s="257"/>
      <c r="AR5" s="257" t="s">
        <v>146</v>
      </c>
      <c r="AS5" s="257"/>
      <c r="AT5" s="241"/>
      <c r="AU5" s="246" t="s">
        <v>151</v>
      </c>
      <c r="AV5" s="246" t="s">
        <v>148</v>
      </c>
      <c r="AW5" s="246" t="s">
        <v>149</v>
      </c>
      <c r="AX5" s="246" t="s">
        <v>152</v>
      </c>
      <c r="AY5" s="246" t="s">
        <v>151</v>
      </c>
      <c r="AZ5" s="246" t="s">
        <v>148</v>
      </c>
      <c r="BA5" s="246" t="s">
        <v>149</v>
      </c>
      <c r="BB5" s="246" t="s">
        <v>152</v>
      </c>
      <c r="BC5" s="241"/>
      <c r="BD5" s="246" t="s">
        <v>151</v>
      </c>
      <c r="BE5" s="246" t="s">
        <v>148</v>
      </c>
      <c r="BF5" s="246" t="s">
        <v>149</v>
      </c>
      <c r="BG5" s="246" t="s">
        <v>153</v>
      </c>
      <c r="BH5" s="246" t="s">
        <v>151</v>
      </c>
      <c r="BI5" s="246" t="s">
        <v>148</v>
      </c>
      <c r="BJ5" s="246" t="s">
        <v>149</v>
      </c>
      <c r="BK5" s="246" t="s">
        <v>153</v>
      </c>
      <c r="BL5" s="241"/>
      <c r="BM5" s="246" t="s">
        <v>151</v>
      </c>
      <c r="BN5" s="246" t="s">
        <v>148</v>
      </c>
      <c r="BO5" s="246" t="s">
        <v>149</v>
      </c>
      <c r="BP5" s="246" t="s">
        <v>151</v>
      </c>
      <c r="BQ5" s="246" t="s">
        <v>148</v>
      </c>
      <c r="BR5" s="246" t="s">
        <v>149</v>
      </c>
      <c r="BS5" s="246" t="s">
        <v>151</v>
      </c>
      <c r="BT5" s="246" t="s">
        <v>148</v>
      </c>
      <c r="BU5" s="246" t="s">
        <v>151</v>
      </c>
      <c r="BV5" s="246" t="s">
        <v>148</v>
      </c>
      <c r="BW5" s="246" t="s">
        <v>151</v>
      </c>
      <c r="BX5" s="246" t="s">
        <v>148</v>
      </c>
      <c r="BY5" s="246" t="s">
        <v>149</v>
      </c>
      <c r="BZ5" s="246" t="s">
        <v>151</v>
      </c>
      <c r="CA5" s="246" t="s">
        <v>148</v>
      </c>
      <c r="CB5" s="246" t="s">
        <v>149</v>
      </c>
      <c r="CC5" s="241"/>
      <c r="CD5" s="246" t="s">
        <v>143</v>
      </c>
      <c r="CE5" s="246" t="s">
        <v>144</v>
      </c>
      <c r="CF5" s="246" t="s">
        <v>143</v>
      </c>
      <c r="CG5" s="246" t="s">
        <v>144</v>
      </c>
      <c r="CH5" s="246" t="s">
        <v>143</v>
      </c>
      <c r="CI5" s="246" t="s">
        <v>144</v>
      </c>
      <c r="CJ5" s="246" t="s">
        <v>143</v>
      </c>
      <c r="CK5" s="246" t="s">
        <v>144</v>
      </c>
      <c r="CL5" s="246" t="s">
        <v>143</v>
      </c>
      <c r="CM5" s="246" t="s">
        <v>144</v>
      </c>
      <c r="CN5" s="246" t="s">
        <v>143</v>
      </c>
      <c r="CO5" s="246" t="s">
        <v>144</v>
      </c>
      <c r="CP5" s="241"/>
      <c r="CQ5" s="253" t="s">
        <v>71</v>
      </c>
      <c r="CR5" s="255"/>
      <c r="CS5" s="256"/>
      <c r="CT5" s="253" t="s">
        <v>71</v>
      </c>
      <c r="CU5" s="255"/>
      <c r="CV5" s="256"/>
      <c r="CW5" s="262"/>
      <c r="CX5" s="250" t="s">
        <v>154</v>
      </c>
      <c r="CY5" s="252" t="s">
        <v>155</v>
      </c>
      <c r="CZ5" s="262"/>
      <c r="DA5" s="250" t="s">
        <v>154</v>
      </c>
      <c r="DB5" s="252" t="s">
        <v>155</v>
      </c>
    </row>
    <row r="6" spans="1:106" s="141" customFormat="1" ht="20.149999999999999" customHeight="1">
      <c r="A6" s="279"/>
      <c r="B6" s="145" t="s">
        <v>147</v>
      </c>
      <c r="C6" s="145" t="s">
        <v>156</v>
      </c>
      <c r="D6" s="145" t="s">
        <v>157</v>
      </c>
      <c r="E6" s="257"/>
      <c r="F6" s="145" t="s">
        <v>147</v>
      </c>
      <c r="G6" s="145" t="s">
        <v>156</v>
      </c>
      <c r="H6" s="145" t="s">
        <v>157</v>
      </c>
      <c r="I6" s="247"/>
      <c r="J6" s="242"/>
      <c r="K6" s="145" t="s">
        <v>147</v>
      </c>
      <c r="L6" s="145" t="s">
        <v>156</v>
      </c>
      <c r="M6" s="247"/>
      <c r="N6" s="268"/>
      <c r="O6" s="145" t="s">
        <v>147</v>
      </c>
      <c r="P6" s="145" t="s">
        <v>156</v>
      </c>
      <c r="Q6" s="247"/>
      <c r="R6" s="247"/>
      <c r="S6" s="268"/>
      <c r="T6" s="247"/>
      <c r="U6" s="247"/>
      <c r="V6" s="247"/>
      <c r="W6" s="247"/>
      <c r="X6" s="247"/>
      <c r="Y6" s="247"/>
      <c r="Z6" s="259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2"/>
      <c r="AL6" s="145" t="s">
        <v>147</v>
      </c>
      <c r="AM6" s="145" t="s">
        <v>156</v>
      </c>
      <c r="AN6" s="257"/>
      <c r="AO6" s="257"/>
      <c r="AP6" s="145" t="s">
        <v>147</v>
      </c>
      <c r="AQ6" s="145" t="s">
        <v>156</v>
      </c>
      <c r="AR6" s="257"/>
      <c r="AS6" s="257"/>
      <c r="AT6" s="242"/>
      <c r="AU6" s="247"/>
      <c r="AV6" s="247"/>
      <c r="AW6" s="247"/>
      <c r="AX6" s="247"/>
      <c r="AY6" s="247"/>
      <c r="AZ6" s="247"/>
      <c r="BA6" s="247"/>
      <c r="BB6" s="247"/>
      <c r="BC6" s="242"/>
      <c r="BD6" s="247"/>
      <c r="BE6" s="247"/>
      <c r="BF6" s="247"/>
      <c r="BG6" s="247"/>
      <c r="BH6" s="247"/>
      <c r="BI6" s="247"/>
      <c r="BJ6" s="247"/>
      <c r="BK6" s="247"/>
      <c r="BL6" s="242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2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2"/>
      <c r="CQ6" s="254"/>
      <c r="CR6" s="146" t="s">
        <v>158</v>
      </c>
      <c r="CS6" s="147" t="s">
        <v>159</v>
      </c>
      <c r="CT6" s="254"/>
      <c r="CU6" s="146" t="s">
        <v>158</v>
      </c>
      <c r="CV6" s="147" t="s">
        <v>159</v>
      </c>
      <c r="CW6" s="254"/>
      <c r="CX6" s="251"/>
      <c r="CY6" s="251"/>
      <c r="CZ6" s="254"/>
      <c r="DA6" s="251"/>
      <c r="DB6" s="251"/>
    </row>
    <row r="7" spans="1:106" s="151" customFormat="1" ht="45" customHeight="1">
      <c r="A7" s="93" t="s">
        <v>8</v>
      </c>
      <c r="B7" s="133">
        <f>SUM(B8:B9)</f>
        <v>0</v>
      </c>
      <c r="C7" s="94">
        <f t="shared" ref="C7:I7" si="0">SUM(C8:C9)</f>
        <v>0</v>
      </c>
      <c r="D7" s="94">
        <f t="shared" si="0"/>
        <v>0</v>
      </c>
      <c r="E7" s="95">
        <f t="shared" si="0"/>
        <v>1</v>
      </c>
      <c r="F7" s="94">
        <f t="shared" si="0"/>
        <v>0</v>
      </c>
      <c r="G7" s="94">
        <f t="shared" si="0"/>
        <v>0</v>
      </c>
      <c r="H7" s="94">
        <f t="shared" si="0"/>
        <v>0</v>
      </c>
      <c r="I7" s="95">
        <f t="shared" si="0"/>
        <v>0</v>
      </c>
      <c r="J7" s="93" t="s">
        <v>8</v>
      </c>
      <c r="K7" s="133">
        <f>SUM(K8:K9)</f>
        <v>0</v>
      </c>
      <c r="L7" s="94">
        <f t="shared" ref="L7:R7" si="1">SUM(L8:L9)</f>
        <v>0</v>
      </c>
      <c r="M7" s="94">
        <f t="shared" si="1"/>
        <v>0</v>
      </c>
      <c r="N7" s="94">
        <f t="shared" si="1"/>
        <v>9132</v>
      </c>
      <c r="O7" s="94">
        <f t="shared" si="1"/>
        <v>0</v>
      </c>
      <c r="P7" s="94">
        <f t="shared" si="1"/>
        <v>0</v>
      </c>
      <c r="Q7" s="94">
        <f t="shared" si="1"/>
        <v>0</v>
      </c>
      <c r="R7" s="95">
        <f t="shared" si="1"/>
        <v>0</v>
      </c>
      <c r="S7" s="148" t="s">
        <v>71</v>
      </c>
      <c r="T7" s="133">
        <f>SUM(T8:T9)</f>
        <v>0</v>
      </c>
      <c r="U7" s="94">
        <f t="shared" ref="U7:AA7" si="2">SUM(U8:U9)</f>
        <v>0</v>
      </c>
      <c r="V7" s="94">
        <f t="shared" si="2"/>
        <v>0</v>
      </c>
      <c r="W7" s="94">
        <f t="shared" si="2"/>
        <v>2</v>
      </c>
      <c r="X7" s="94">
        <f t="shared" si="2"/>
        <v>0</v>
      </c>
      <c r="Y7" s="97">
        <f t="shared" si="2"/>
        <v>0</v>
      </c>
      <c r="Z7" s="94">
        <f t="shared" si="2"/>
        <v>0</v>
      </c>
      <c r="AA7" s="95">
        <f t="shared" si="2"/>
        <v>0</v>
      </c>
      <c r="AB7" s="148" t="s">
        <v>71</v>
      </c>
      <c r="AC7" s="133">
        <f t="shared" ref="AC7:AJ7" si="3">SUM(AC8:AC9)</f>
        <v>7590</v>
      </c>
      <c r="AD7" s="94">
        <f t="shared" si="3"/>
        <v>7621</v>
      </c>
      <c r="AE7" s="94">
        <f t="shared" si="3"/>
        <v>7562</v>
      </c>
      <c r="AF7" s="94">
        <f t="shared" si="3"/>
        <v>7464</v>
      </c>
      <c r="AG7" s="94">
        <f t="shared" si="3"/>
        <v>0</v>
      </c>
      <c r="AH7" s="94">
        <f t="shared" si="3"/>
        <v>0</v>
      </c>
      <c r="AI7" s="94">
        <f t="shared" si="3"/>
        <v>0</v>
      </c>
      <c r="AJ7" s="95">
        <f t="shared" si="3"/>
        <v>0</v>
      </c>
      <c r="AK7" s="93" t="s">
        <v>8</v>
      </c>
      <c r="AL7" s="133">
        <f t="shared" ref="AL7:AS7" si="4">SUM(AL8:AL9)</f>
        <v>8299</v>
      </c>
      <c r="AM7" s="94">
        <f t="shared" si="4"/>
        <v>7980</v>
      </c>
      <c r="AN7" s="94">
        <f t="shared" si="4"/>
        <v>12206</v>
      </c>
      <c r="AO7" s="94">
        <f t="shared" si="4"/>
        <v>13779</v>
      </c>
      <c r="AP7" s="94">
        <f t="shared" si="4"/>
        <v>0</v>
      </c>
      <c r="AQ7" s="94">
        <f t="shared" si="4"/>
        <v>0</v>
      </c>
      <c r="AR7" s="94">
        <f t="shared" si="4"/>
        <v>0</v>
      </c>
      <c r="AS7" s="95">
        <f t="shared" si="4"/>
        <v>0</v>
      </c>
      <c r="AT7" s="93" t="s">
        <v>8</v>
      </c>
      <c r="AU7" s="133">
        <f t="shared" ref="AU7:BB7" si="5">SUM(AU8:AU9)</f>
        <v>7494</v>
      </c>
      <c r="AV7" s="94">
        <f t="shared" si="5"/>
        <v>7563</v>
      </c>
      <c r="AW7" s="94">
        <f t="shared" si="5"/>
        <v>7561</v>
      </c>
      <c r="AX7" s="94">
        <f t="shared" si="5"/>
        <v>7569</v>
      </c>
      <c r="AY7" s="94">
        <f t="shared" si="5"/>
        <v>0</v>
      </c>
      <c r="AZ7" s="94">
        <f t="shared" si="5"/>
        <v>0</v>
      </c>
      <c r="BA7" s="94">
        <f t="shared" si="5"/>
        <v>0</v>
      </c>
      <c r="BB7" s="95">
        <f t="shared" si="5"/>
        <v>0</v>
      </c>
      <c r="BC7" s="93" t="s">
        <v>8</v>
      </c>
      <c r="BD7" s="94">
        <f t="shared" ref="BD7:BK7" si="6">SUM(BD8:BD9)</f>
        <v>7494</v>
      </c>
      <c r="BE7" s="94">
        <f t="shared" si="6"/>
        <v>7569</v>
      </c>
      <c r="BF7" s="94">
        <f t="shared" si="6"/>
        <v>7571</v>
      </c>
      <c r="BG7" s="94">
        <f t="shared" si="6"/>
        <v>7565</v>
      </c>
      <c r="BH7" s="94">
        <f t="shared" si="6"/>
        <v>0</v>
      </c>
      <c r="BI7" s="94">
        <f t="shared" si="6"/>
        <v>0</v>
      </c>
      <c r="BJ7" s="94">
        <f t="shared" si="6"/>
        <v>0</v>
      </c>
      <c r="BK7" s="95">
        <f t="shared" si="6"/>
        <v>0</v>
      </c>
      <c r="BL7" s="93" t="s">
        <v>8</v>
      </c>
      <c r="BM7" s="133">
        <f t="shared" ref="BM7:CB7" si="7">SUM(BM8:BM9)</f>
        <v>6409</v>
      </c>
      <c r="BN7" s="94">
        <f t="shared" si="7"/>
        <v>5607</v>
      </c>
      <c r="BO7" s="94">
        <f t="shared" si="7"/>
        <v>3788</v>
      </c>
      <c r="BP7" s="94">
        <f t="shared" si="7"/>
        <v>0</v>
      </c>
      <c r="BQ7" s="94">
        <f t="shared" si="7"/>
        <v>0</v>
      </c>
      <c r="BR7" s="95">
        <f t="shared" si="7"/>
        <v>0</v>
      </c>
      <c r="BS7" s="133">
        <f t="shared" si="7"/>
        <v>7591</v>
      </c>
      <c r="BT7" s="94">
        <f t="shared" si="7"/>
        <v>6951</v>
      </c>
      <c r="BU7" s="94">
        <f t="shared" si="7"/>
        <v>0</v>
      </c>
      <c r="BV7" s="94">
        <f t="shared" si="7"/>
        <v>0</v>
      </c>
      <c r="BW7" s="94">
        <f t="shared" si="7"/>
        <v>7464</v>
      </c>
      <c r="BX7" s="94">
        <f t="shared" si="7"/>
        <v>7554</v>
      </c>
      <c r="BY7" s="94">
        <f t="shared" si="7"/>
        <v>7378</v>
      </c>
      <c r="BZ7" s="94">
        <f t="shared" si="7"/>
        <v>0</v>
      </c>
      <c r="CA7" s="94">
        <f t="shared" si="7"/>
        <v>0</v>
      </c>
      <c r="CB7" s="95">
        <f t="shared" si="7"/>
        <v>0</v>
      </c>
      <c r="CC7" s="93" t="s">
        <v>8</v>
      </c>
      <c r="CD7" s="94">
        <f t="shared" ref="CD7:CO7" si="8">SUM(CD8:CD9)</f>
        <v>7572</v>
      </c>
      <c r="CE7" s="94">
        <f t="shared" si="8"/>
        <v>9417</v>
      </c>
      <c r="CF7" s="94">
        <f t="shared" si="8"/>
        <v>0</v>
      </c>
      <c r="CG7" s="97">
        <f t="shared" si="8"/>
        <v>0</v>
      </c>
      <c r="CH7" s="94">
        <f t="shared" si="8"/>
        <v>0</v>
      </c>
      <c r="CI7" s="94">
        <f t="shared" si="8"/>
        <v>0</v>
      </c>
      <c r="CJ7" s="94">
        <f t="shared" si="8"/>
        <v>0</v>
      </c>
      <c r="CK7" s="95">
        <f t="shared" si="8"/>
        <v>0</v>
      </c>
      <c r="CL7" s="133">
        <f t="shared" si="8"/>
        <v>0</v>
      </c>
      <c r="CM7" s="94">
        <f t="shared" si="8"/>
        <v>0</v>
      </c>
      <c r="CN7" s="94">
        <f t="shared" si="8"/>
        <v>0</v>
      </c>
      <c r="CO7" s="95">
        <f t="shared" si="8"/>
        <v>0</v>
      </c>
      <c r="CP7" s="93" t="s">
        <v>8</v>
      </c>
      <c r="CQ7" s="149">
        <f t="shared" ref="CQ7:DB7" si="9">SUM(CQ8:CQ9)</f>
        <v>7653</v>
      </c>
      <c r="CR7" s="150">
        <f t="shared" si="9"/>
        <v>265</v>
      </c>
      <c r="CS7" s="150">
        <f t="shared" si="9"/>
        <v>7388</v>
      </c>
      <c r="CT7" s="151">
        <f t="shared" si="9"/>
        <v>0</v>
      </c>
      <c r="CU7" s="151">
        <f t="shared" si="9"/>
        <v>0</v>
      </c>
      <c r="CV7" s="152">
        <f t="shared" si="9"/>
        <v>0</v>
      </c>
      <c r="CW7" s="149">
        <f t="shared" si="9"/>
        <v>272701</v>
      </c>
      <c r="CX7" s="150">
        <f t="shared" si="9"/>
        <v>344</v>
      </c>
      <c r="CY7" s="150">
        <f t="shared" si="9"/>
        <v>272357</v>
      </c>
      <c r="CZ7" s="150">
        <f t="shared" si="9"/>
        <v>12633</v>
      </c>
      <c r="DA7" s="150">
        <f t="shared" si="9"/>
        <v>7</v>
      </c>
      <c r="DB7" s="153">
        <f t="shared" si="9"/>
        <v>12626</v>
      </c>
    </row>
    <row r="8" spans="1:106" s="151" customFormat="1" ht="45" customHeight="1">
      <c r="A8" s="96" t="s">
        <v>36</v>
      </c>
      <c r="B8" s="134">
        <f>SUM(B10:B20)</f>
        <v>0</v>
      </c>
      <c r="C8" s="97">
        <f t="shared" ref="C8:I8" si="10">SUM(C10:C20)</f>
        <v>0</v>
      </c>
      <c r="D8" s="97">
        <f t="shared" si="10"/>
        <v>0</v>
      </c>
      <c r="E8" s="98">
        <f t="shared" si="10"/>
        <v>1</v>
      </c>
      <c r="F8" s="97">
        <f t="shared" si="10"/>
        <v>0</v>
      </c>
      <c r="G8" s="97">
        <f t="shared" si="10"/>
        <v>0</v>
      </c>
      <c r="H8" s="97">
        <f t="shared" si="10"/>
        <v>0</v>
      </c>
      <c r="I8" s="98">
        <f t="shared" si="10"/>
        <v>0</v>
      </c>
      <c r="J8" s="96" t="s">
        <v>36</v>
      </c>
      <c r="K8" s="134">
        <f>SUM(K10:K20)</f>
        <v>0</v>
      </c>
      <c r="L8" s="97">
        <f t="shared" ref="L8:R8" si="11">SUM(L10:L20)</f>
        <v>0</v>
      </c>
      <c r="M8" s="97">
        <f t="shared" si="11"/>
        <v>0</v>
      </c>
      <c r="N8" s="97">
        <f t="shared" si="11"/>
        <v>8405</v>
      </c>
      <c r="O8" s="97">
        <f t="shared" si="11"/>
        <v>0</v>
      </c>
      <c r="P8" s="97">
        <f t="shared" si="11"/>
        <v>0</v>
      </c>
      <c r="Q8" s="97">
        <f t="shared" si="11"/>
        <v>0</v>
      </c>
      <c r="R8" s="98">
        <f t="shared" si="11"/>
        <v>0</v>
      </c>
      <c r="S8" s="154" t="s">
        <v>160</v>
      </c>
      <c r="T8" s="134">
        <f>SUM(T10:T20)</f>
        <v>0</v>
      </c>
      <c r="U8" s="97">
        <f t="shared" ref="U8:AA8" si="12">SUM(U10:U20)</f>
        <v>0</v>
      </c>
      <c r="V8" s="97">
        <f t="shared" si="12"/>
        <v>0</v>
      </c>
      <c r="W8" s="97">
        <f t="shared" si="12"/>
        <v>2</v>
      </c>
      <c r="X8" s="97">
        <f t="shared" si="12"/>
        <v>0</v>
      </c>
      <c r="Y8" s="97">
        <f t="shared" si="12"/>
        <v>0</v>
      </c>
      <c r="Z8" s="97">
        <f t="shared" si="12"/>
        <v>0</v>
      </c>
      <c r="AA8" s="98">
        <f t="shared" si="12"/>
        <v>0</v>
      </c>
      <c r="AB8" s="154" t="s">
        <v>160</v>
      </c>
      <c r="AC8" s="134">
        <f t="shared" ref="AC8:AJ8" si="13">SUM(AC10:AC20)</f>
        <v>7046</v>
      </c>
      <c r="AD8" s="97">
        <f t="shared" si="13"/>
        <v>7077</v>
      </c>
      <c r="AE8" s="97">
        <f t="shared" si="13"/>
        <v>7019</v>
      </c>
      <c r="AF8" s="97">
        <f t="shared" si="13"/>
        <v>6905</v>
      </c>
      <c r="AG8" s="97">
        <f t="shared" si="13"/>
        <v>0</v>
      </c>
      <c r="AH8" s="97">
        <f t="shared" si="13"/>
        <v>0</v>
      </c>
      <c r="AI8" s="97">
        <f t="shared" si="13"/>
        <v>0</v>
      </c>
      <c r="AJ8" s="98">
        <f t="shared" si="13"/>
        <v>0</v>
      </c>
      <c r="AK8" s="96" t="s">
        <v>36</v>
      </c>
      <c r="AL8" s="134">
        <f t="shared" ref="AL8:AS8" si="14">SUM(AL10:AL20)</f>
        <v>7597</v>
      </c>
      <c r="AM8" s="97">
        <f t="shared" si="14"/>
        <v>7309</v>
      </c>
      <c r="AN8" s="97">
        <f t="shared" si="14"/>
        <v>11356</v>
      </c>
      <c r="AO8" s="97">
        <f t="shared" si="14"/>
        <v>12654</v>
      </c>
      <c r="AP8" s="97">
        <f t="shared" si="14"/>
        <v>0</v>
      </c>
      <c r="AQ8" s="97">
        <f t="shared" si="14"/>
        <v>0</v>
      </c>
      <c r="AR8" s="97">
        <f t="shared" si="14"/>
        <v>0</v>
      </c>
      <c r="AS8" s="98">
        <f t="shared" si="14"/>
        <v>0</v>
      </c>
      <c r="AT8" s="96" t="s">
        <v>36</v>
      </c>
      <c r="AU8" s="134">
        <f t="shared" ref="AU8:BB8" si="15">SUM(AU10:AU20)</f>
        <v>6957</v>
      </c>
      <c r="AV8" s="97">
        <f t="shared" si="15"/>
        <v>7014</v>
      </c>
      <c r="AW8" s="97">
        <f t="shared" si="15"/>
        <v>7010</v>
      </c>
      <c r="AX8" s="97">
        <f t="shared" si="15"/>
        <v>6995</v>
      </c>
      <c r="AY8" s="97">
        <f t="shared" si="15"/>
        <v>0</v>
      </c>
      <c r="AZ8" s="97">
        <f t="shared" si="15"/>
        <v>0</v>
      </c>
      <c r="BA8" s="97">
        <f t="shared" si="15"/>
        <v>0</v>
      </c>
      <c r="BB8" s="98">
        <f t="shared" si="15"/>
        <v>0</v>
      </c>
      <c r="BC8" s="96" t="s">
        <v>36</v>
      </c>
      <c r="BD8" s="97">
        <f t="shared" ref="BD8:BK8" si="16">SUM(BD10:BD20)</f>
        <v>6957</v>
      </c>
      <c r="BE8" s="97">
        <f t="shared" si="16"/>
        <v>7018</v>
      </c>
      <c r="BF8" s="97">
        <f t="shared" si="16"/>
        <v>7021</v>
      </c>
      <c r="BG8" s="97">
        <f t="shared" si="16"/>
        <v>6986</v>
      </c>
      <c r="BH8" s="97">
        <f t="shared" si="16"/>
        <v>0</v>
      </c>
      <c r="BI8" s="97">
        <f t="shared" si="16"/>
        <v>0</v>
      </c>
      <c r="BJ8" s="97">
        <f t="shared" si="16"/>
        <v>0</v>
      </c>
      <c r="BK8" s="98">
        <f t="shared" si="16"/>
        <v>0</v>
      </c>
      <c r="BL8" s="96" t="s">
        <v>36</v>
      </c>
      <c r="BM8" s="134">
        <f t="shared" ref="BM8:CB8" si="17">SUM(BM10:BM20)</f>
        <v>5825</v>
      </c>
      <c r="BN8" s="97">
        <f t="shared" si="17"/>
        <v>5085</v>
      </c>
      <c r="BO8" s="97">
        <f t="shared" si="17"/>
        <v>3471</v>
      </c>
      <c r="BP8" s="97">
        <f t="shared" si="17"/>
        <v>0</v>
      </c>
      <c r="BQ8" s="97">
        <f t="shared" si="17"/>
        <v>0</v>
      </c>
      <c r="BR8" s="98">
        <f t="shared" si="17"/>
        <v>0</v>
      </c>
      <c r="BS8" s="134">
        <f t="shared" si="17"/>
        <v>7034</v>
      </c>
      <c r="BT8" s="97">
        <f>SUM(BT10:BT20)</f>
        <v>6448</v>
      </c>
      <c r="BU8" s="97">
        <f t="shared" si="17"/>
        <v>0</v>
      </c>
      <c r="BV8" s="97">
        <f t="shared" si="17"/>
        <v>0</v>
      </c>
      <c r="BW8" s="97">
        <f t="shared" si="17"/>
        <v>6928</v>
      </c>
      <c r="BX8" s="97">
        <f t="shared" si="17"/>
        <v>7002</v>
      </c>
      <c r="BY8" s="97">
        <f t="shared" si="17"/>
        <v>6850</v>
      </c>
      <c r="BZ8" s="97">
        <f t="shared" si="17"/>
        <v>0</v>
      </c>
      <c r="CA8" s="97">
        <f t="shared" si="17"/>
        <v>0</v>
      </c>
      <c r="CB8" s="98">
        <f t="shared" si="17"/>
        <v>0</v>
      </c>
      <c r="CC8" s="96" t="s">
        <v>36</v>
      </c>
      <c r="CD8" s="97">
        <f t="shared" ref="CD8:CO8" si="18">SUM(CD10:CD20)</f>
        <v>7006</v>
      </c>
      <c r="CE8" s="97">
        <f t="shared" si="18"/>
        <v>8727</v>
      </c>
      <c r="CF8" s="97">
        <f t="shared" si="18"/>
        <v>0</v>
      </c>
      <c r="CG8" s="97">
        <f t="shared" si="18"/>
        <v>0</v>
      </c>
      <c r="CH8" s="97">
        <f t="shared" si="18"/>
        <v>0</v>
      </c>
      <c r="CI8" s="97">
        <f t="shared" si="18"/>
        <v>0</v>
      </c>
      <c r="CJ8" s="97">
        <f t="shared" si="18"/>
        <v>0</v>
      </c>
      <c r="CK8" s="98">
        <f t="shared" si="18"/>
        <v>0</v>
      </c>
      <c r="CL8" s="134">
        <f t="shared" si="18"/>
        <v>0</v>
      </c>
      <c r="CM8" s="97">
        <f t="shared" si="18"/>
        <v>0</v>
      </c>
      <c r="CN8" s="97">
        <f t="shared" si="18"/>
        <v>0</v>
      </c>
      <c r="CO8" s="98">
        <f t="shared" si="18"/>
        <v>0</v>
      </c>
      <c r="CP8" s="96" t="s">
        <v>36</v>
      </c>
      <c r="CQ8" s="149">
        <f t="shared" ref="CQ8:DB8" si="19">SUM(CQ10:CQ20)</f>
        <v>7114</v>
      </c>
      <c r="CR8" s="150">
        <f t="shared" si="19"/>
        <v>255</v>
      </c>
      <c r="CS8" s="150">
        <f t="shared" si="19"/>
        <v>6859</v>
      </c>
      <c r="CT8" s="151">
        <f t="shared" si="19"/>
        <v>0</v>
      </c>
      <c r="CU8" s="151">
        <f t="shared" si="19"/>
        <v>0</v>
      </c>
      <c r="CV8" s="152">
        <f t="shared" si="19"/>
        <v>0</v>
      </c>
      <c r="CW8" s="149">
        <f t="shared" si="19"/>
        <v>240523</v>
      </c>
      <c r="CX8" s="150">
        <f t="shared" si="19"/>
        <v>314</v>
      </c>
      <c r="CY8" s="150">
        <f t="shared" si="19"/>
        <v>240209</v>
      </c>
      <c r="CZ8" s="150">
        <f t="shared" si="19"/>
        <v>11477</v>
      </c>
      <c r="DA8" s="150">
        <f t="shared" si="19"/>
        <v>5</v>
      </c>
      <c r="DB8" s="153">
        <f t="shared" si="19"/>
        <v>11472</v>
      </c>
    </row>
    <row r="9" spans="1:106" s="151" customFormat="1" ht="45" customHeight="1">
      <c r="A9" s="99" t="s">
        <v>37</v>
      </c>
      <c r="B9" s="135">
        <f>SUM(B21:B29)</f>
        <v>0</v>
      </c>
      <c r="C9" s="100">
        <f t="shared" ref="C9:I9" si="20">SUM(C21:C29)</f>
        <v>0</v>
      </c>
      <c r="D9" s="100">
        <f t="shared" si="20"/>
        <v>0</v>
      </c>
      <c r="E9" s="101">
        <f t="shared" si="20"/>
        <v>0</v>
      </c>
      <c r="F9" s="100">
        <f t="shared" si="20"/>
        <v>0</v>
      </c>
      <c r="G9" s="100">
        <f t="shared" si="20"/>
        <v>0</v>
      </c>
      <c r="H9" s="100">
        <f t="shared" si="20"/>
        <v>0</v>
      </c>
      <c r="I9" s="101">
        <f t="shared" si="20"/>
        <v>0</v>
      </c>
      <c r="J9" s="99" t="s">
        <v>161</v>
      </c>
      <c r="K9" s="135">
        <f>SUM(K21:K29)</f>
        <v>0</v>
      </c>
      <c r="L9" s="100">
        <f t="shared" ref="L9:R9" si="21">SUM(L21:L29)</f>
        <v>0</v>
      </c>
      <c r="M9" s="100">
        <f t="shared" si="21"/>
        <v>0</v>
      </c>
      <c r="N9" s="100">
        <f t="shared" si="21"/>
        <v>727</v>
      </c>
      <c r="O9" s="100">
        <f t="shared" si="21"/>
        <v>0</v>
      </c>
      <c r="P9" s="100">
        <f t="shared" si="21"/>
        <v>0</v>
      </c>
      <c r="Q9" s="100">
        <f t="shared" si="21"/>
        <v>0</v>
      </c>
      <c r="R9" s="101">
        <f t="shared" si="21"/>
        <v>0</v>
      </c>
      <c r="S9" s="155" t="s">
        <v>162</v>
      </c>
      <c r="T9" s="135">
        <f>SUM(T21:T29)</f>
        <v>0</v>
      </c>
      <c r="U9" s="100">
        <f t="shared" ref="U9:AA9" si="22">SUM(U21:U29)</f>
        <v>0</v>
      </c>
      <c r="V9" s="100">
        <f t="shared" si="22"/>
        <v>0</v>
      </c>
      <c r="W9" s="100">
        <f t="shared" si="22"/>
        <v>0</v>
      </c>
      <c r="X9" s="100">
        <f t="shared" si="22"/>
        <v>0</v>
      </c>
      <c r="Y9" s="100">
        <f t="shared" si="22"/>
        <v>0</v>
      </c>
      <c r="Z9" s="100">
        <f t="shared" si="22"/>
        <v>0</v>
      </c>
      <c r="AA9" s="101">
        <f t="shared" si="22"/>
        <v>0</v>
      </c>
      <c r="AB9" s="155" t="s">
        <v>162</v>
      </c>
      <c r="AC9" s="135">
        <f t="shared" ref="AC9:AJ9" si="23">SUM(AC21:AC29)</f>
        <v>544</v>
      </c>
      <c r="AD9" s="100">
        <f t="shared" si="23"/>
        <v>544</v>
      </c>
      <c r="AE9" s="100">
        <f t="shared" si="23"/>
        <v>543</v>
      </c>
      <c r="AF9" s="100">
        <f t="shared" si="23"/>
        <v>559</v>
      </c>
      <c r="AG9" s="100">
        <f t="shared" si="23"/>
        <v>0</v>
      </c>
      <c r="AH9" s="100">
        <f t="shared" si="23"/>
        <v>0</v>
      </c>
      <c r="AI9" s="100">
        <f t="shared" si="23"/>
        <v>0</v>
      </c>
      <c r="AJ9" s="101">
        <f t="shared" si="23"/>
        <v>0</v>
      </c>
      <c r="AK9" s="99" t="s">
        <v>37</v>
      </c>
      <c r="AL9" s="135">
        <f t="shared" ref="AL9:AS9" si="24">SUM(AL21:AL29)</f>
        <v>702</v>
      </c>
      <c r="AM9" s="100">
        <f t="shared" si="24"/>
        <v>671</v>
      </c>
      <c r="AN9" s="100">
        <f t="shared" si="24"/>
        <v>850</v>
      </c>
      <c r="AO9" s="100">
        <f t="shared" si="24"/>
        <v>1125</v>
      </c>
      <c r="AP9" s="100">
        <f t="shared" si="24"/>
        <v>0</v>
      </c>
      <c r="AQ9" s="100">
        <f t="shared" si="24"/>
        <v>0</v>
      </c>
      <c r="AR9" s="100">
        <f t="shared" si="24"/>
        <v>0</v>
      </c>
      <c r="AS9" s="101">
        <f t="shared" si="24"/>
        <v>0</v>
      </c>
      <c r="AT9" s="99" t="s">
        <v>37</v>
      </c>
      <c r="AU9" s="135">
        <f t="shared" ref="AU9:BB9" si="25">SUM(AU21:AU29)</f>
        <v>537</v>
      </c>
      <c r="AV9" s="100">
        <f t="shared" si="25"/>
        <v>549</v>
      </c>
      <c r="AW9" s="100">
        <f t="shared" si="25"/>
        <v>551</v>
      </c>
      <c r="AX9" s="100">
        <f t="shared" si="25"/>
        <v>574</v>
      </c>
      <c r="AY9" s="100">
        <f t="shared" si="25"/>
        <v>0</v>
      </c>
      <c r="AZ9" s="97">
        <f t="shared" si="25"/>
        <v>0</v>
      </c>
      <c r="BA9" s="97">
        <f t="shared" si="25"/>
        <v>0</v>
      </c>
      <c r="BB9" s="98">
        <f t="shared" si="25"/>
        <v>0</v>
      </c>
      <c r="BC9" s="99" t="s">
        <v>37</v>
      </c>
      <c r="BD9" s="97">
        <f t="shared" ref="BD9:BK9" si="26">SUM(BD21:BD29)</f>
        <v>537</v>
      </c>
      <c r="BE9" s="97">
        <f t="shared" si="26"/>
        <v>551</v>
      </c>
      <c r="BF9" s="97">
        <f t="shared" si="26"/>
        <v>550</v>
      </c>
      <c r="BG9" s="97">
        <f t="shared" si="26"/>
        <v>579</v>
      </c>
      <c r="BH9" s="97">
        <f t="shared" si="26"/>
        <v>0</v>
      </c>
      <c r="BI9" s="97">
        <f t="shared" si="26"/>
        <v>0</v>
      </c>
      <c r="BJ9" s="97">
        <f t="shared" si="26"/>
        <v>0</v>
      </c>
      <c r="BK9" s="98">
        <f t="shared" si="26"/>
        <v>0</v>
      </c>
      <c r="BL9" s="99" t="s">
        <v>37</v>
      </c>
      <c r="BM9" s="135">
        <f t="shared" ref="BM9:CB9" si="27">SUM(BM21:BM29)</f>
        <v>584</v>
      </c>
      <c r="BN9" s="100">
        <f t="shared" si="27"/>
        <v>522</v>
      </c>
      <c r="BO9" s="100">
        <f t="shared" si="27"/>
        <v>317</v>
      </c>
      <c r="BP9" s="100">
        <f t="shared" si="27"/>
        <v>0</v>
      </c>
      <c r="BQ9" s="100">
        <f t="shared" si="27"/>
        <v>0</v>
      </c>
      <c r="BR9" s="101">
        <f t="shared" si="27"/>
        <v>0</v>
      </c>
      <c r="BS9" s="135">
        <f t="shared" si="27"/>
        <v>557</v>
      </c>
      <c r="BT9" s="100">
        <f t="shared" si="27"/>
        <v>503</v>
      </c>
      <c r="BU9" s="100">
        <f t="shared" si="27"/>
        <v>0</v>
      </c>
      <c r="BV9" s="100">
        <f t="shared" si="27"/>
        <v>0</v>
      </c>
      <c r="BW9" s="100">
        <f t="shared" si="27"/>
        <v>536</v>
      </c>
      <c r="BX9" s="100">
        <f t="shared" si="27"/>
        <v>552</v>
      </c>
      <c r="BY9" s="100">
        <f t="shared" si="27"/>
        <v>528</v>
      </c>
      <c r="BZ9" s="100">
        <f t="shared" si="27"/>
        <v>0</v>
      </c>
      <c r="CA9" s="100">
        <f t="shared" si="27"/>
        <v>0</v>
      </c>
      <c r="CB9" s="101">
        <f t="shared" si="27"/>
        <v>0</v>
      </c>
      <c r="CC9" s="99" t="s">
        <v>37</v>
      </c>
      <c r="CD9" s="100">
        <f t="shared" ref="CD9:CO9" si="28">SUM(CD21:CD29)</f>
        <v>566</v>
      </c>
      <c r="CE9" s="100">
        <f t="shared" si="28"/>
        <v>690</v>
      </c>
      <c r="CF9" s="100">
        <f t="shared" si="28"/>
        <v>0</v>
      </c>
      <c r="CG9" s="100">
        <f t="shared" si="28"/>
        <v>0</v>
      </c>
      <c r="CH9" s="100">
        <f t="shared" si="28"/>
        <v>0</v>
      </c>
      <c r="CI9" s="100">
        <f t="shared" si="28"/>
        <v>0</v>
      </c>
      <c r="CJ9" s="100">
        <f t="shared" si="28"/>
        <v>0</v>
      </c>
      <c r="CK9" s="101">
        <f t="shared" si="28"/>
        <v>0</v>
      </c>
      <c r="CL9" s="135">
        <f t="shared" si="28"/>
        <v>0</v>
      </c>
      <c r="CM9" s="100">
        <f t="shared" si="28"/>
        <v>0</v>
      </c>
      <c r="CN9" s="100">
        <f t="shared" si="28"/>
        <v>0</v>
      </c>
      <c r="CO9" s="101">
        <f t="shared" si="28"/>
        <v>0</v>
      </c>
      <c r="CP9" s="99" t="s">
        <v>37</v>
      </c>
      <c r="CQ9" s="156">
        <f t="shared" ref="CQ9:DB9" si="29">SUM(CQ21:CQ29)</f>
        <v>539</v>
      </c>
      <c r="CR9" s="157">
        <f t="shared" si="29"/>
        <v>10</v>
      </c>
      <c r="CS9" s="157">
        <f t="shared" si="29"/>
        <v>529</v>
      </c>
      <c r="CT9" s="158">
        <f t="shared" si="29"/>
        <v>0</v>
      </c>
      <c r="CU9" s="158">
        <f t="shared" si="29"/>
        <v>0</v>
      </c>
      <c r="CV9" s="159">
        <f t="shared" si="29"/>
        <v>0</v>
      </c>
      <c r="CW9" s="156">
        <f t="shared" si="29"/>
        <v>32178</v>
      </c>
      <c r="CX9" s="157">
        <f t="shared" si="29"/>
        <v>30</v>
      </c>
      <c r="CY9" s="157">
        <f t="shared" si="29"/>
        <v>32148</v>
      </c>
      <c r="CZ9" s="157">
        <f t="shared" si="29"/>
        <v>1156</v>
      </c>
      <c r="DA9" s="157">
        <f t="shared" si="29"/>
        <v>2</v>
      </c>
      <c r="DB9" s="160">
        <f t="shared" si="29"/>
        <v>1154</v>
      </c>
    </row>
    <row r="10" spans="1:106" s="151" customFormat="1" ht="45" customHeight="1">
      <c r="A10" s="93" t="s">
        <v>38</v>
      </c>
      <c r="B10" s="134">
        <v>0</v>
      </c>
      <c r="C10" s="94">
        <v>0</v>
      </c>
      <c r="D10" s="94">
        <v>0</v>
      </c>
      <c r="E10" s="94">
        <v>0</v>
      </c>
      <c r="F10" s="134">
        <v>0</v>
      </c>
      <c r="G10" s="94">
        <v>0</v>
      </c>
      <c r="H10" s="94">
        <v>0</v>
      </c>
      <c r="I10" s="95">
        <v>0</v>
      </c>
      <c r="J10" s="93" t="s">
        <v>38</v>
      </c>
      <c r="K10" s="133">
        <v>0</v>
      </c>
      <c r="L10" s="94">
        <v>0</v>
      </c>
      <c r="M10" s="94">
        <v>0</v>
      </c>
      <c r="N10" s="94">
        <v>4142</v>
      </c>
      <c r="O10" s="94">
        <v>0</v>
      </c>
      <c r="P10" s="94">
        <v>0</v>
      </c>
      <c r="Q10" s="94">
        <v>0</v>
      </c>
      <c r="R10" s="95">
        <v>0</v>
      </c>
      <c r="S10" s="148" t="s">
        <v>163</v>
      </c>
      <c r="T10" s="133">
        <v>0</v>
      </c>
      <c r="U10" s="94">
        <v>0</v>
      </c>
      <c r="V10" s="94">
        <v>0</v>
      </c>
      <c r="W10" s="94">
        <v>0</v>
      </c>
      <c r="X10" s="94">
        <v>0</v>
      </c>
      <c r="Y10" s="97">
        <v>0</v>
      </c>
      <c r="Z10" s="94">
        <v>0</v>
      </c>
      <c r="AA10" s="98">
        <v>0</v>
      </c>
      <c r="AB10" s="148" t="s">
        <v>163</v>
      </c>
      <c r="AC10" s="134">
        <v>3269</v>
      </c>
      <c r="AD10" s="97">
        <v>3304</v>
      </c>
      <c r="AE10" s="97">
        <v>3262</v>
      </c>
      <c r="AF10" s="97">
        <v>3164</v>
      </c>
      <c r="AG10" s="94">
        <v>0</v>
      </c>
      <c r="AH10" s="97">
        <v>0</v>
      </c>
      <c r="AI10" s="97">
        <v>0</v>
      </c>
      <c r="AJ10" s="98">
        <v>0</v>
      </c>
      <c r="AK10" s="93" t="s">
        <v>38</v>
      </c>
      <c r="AL10" s="134">
        <v>3160</v>
      </c>
      <c r="AM10" s="94">
        <v>3055</v>
      </c>
      <c r="AN10" s="94">
        <v>5438</v>
      </c>
      <c r="AO10" s="94">
        <v>5632</v>
      </c>
      <c r="AP10" s="94">
        <v>0</v>
      </c>
      <c r="AQ10" s="94">
        <v>0</v>
      </c>
      <c r="AR10" s="94">
        <v>0</v>
      </c>
      <c r="AS10" s="95">
        <v>0</v>
      </c>
      <c r="AT10" s="93" t="s">
        <v>38</v>
      </c>
      <c r="AU10" s="133">
        <v>3230</v>
      </c>
      <c r="AV10" s="94">
        <v>3239</v>
      </c>
      <c r="AW10" s="94">
        <v>3278</v>
      </c>
      <c r="AX10" s="94">
        <v>3241</v>
      </c>
      <c r="AY10" s="94">
        <v>0</v>
      </c>
      <c r="AZ10" s="94">
        <v>0</v>
      </c>
      <c r="BA10" s="94">
        <v>0</v>
      </c>
      <c r="BB10" s="95">
        <v>0</v>
      </c>
      <c r="BC10" s="93" t="s">
        <v>38</v>
      </c>
      <c r="BD10" s="94">
        <v>3231</v>
      </c>
      <c r="BE10" s="94">
        <v>3243</v>
      </c>
      <c r="BF10" s="94">
        <v>3283</v>
      </c>
      <c r="BG10" s="94">
        <v>3247</v>
      </c>
      <c r="BH10" s="94">
        <v>0</v>
      </c>
      <c r="BI10" s="94">
        <v>0</v>
      </c>
      <c r="BJ10" s="94">
        <v>0</v>
      </c>
      <c r="BK10" s="95">
        <v>0</v>
      </c>
      <c r="BL10" s="93" t="s">
        <v>38</v>
      </c>
      <c r="BM10" s="133">
        <v>2383</v>
      </c>
      <c r="BN10" s="94">
        <v>2060</v>
      </c>
      <c r="BO10" s="94">
        <v>1317</v>
      </c>
      <c r="BP10" s="97">
        <v>0</v>
      </c>
      <c r="BQ10" s="97">
        <v>0</v>
      </c>
      <c r="BR10" s="98">
        <v>0</v>
      </c>
      <c r="BS10" s="133">
        <v>3206</v>
      </c>
      <c r="BT10" s="94">
        <v>2972</v>
      </c>
      <c r="BU10" s="94">
        <v>0</v>
      </c>
      <c r="BV10" s="94">
        <v>0</v>
      </c>
      <c r="BW10" s="94">
        <v>3219</v>
      </c>
      <c r="BX10" s="94">
        <v>3239</v>
      </c>
      <c r="BY10" s="94">
        <v>3167</v>
      </c>
      <c r="BZ10" s="94">
        <v>0</v>
      </c>
      <c r="CA10" s="94">
        <v>0</v>
      </c>
      <c r="CB10" s="95">
        <v>0</v>
      </c>
      <c r="CC10" s="93" t="s">
        <v>164</v>
      </c>
      <c r="CD10" s="94">
        <v>3213</v>
      </c>
      <c r="CE10" s="94">
        <v>3932</v>
      </c>
      <c r="CF10" s="94">
        <v>0</v>
      </c>
      <c r="CG10" s="97">
        <v>0</v>
      </c>
      <c r="CH10" s="94">
        <v>0</v>
      </c>
      <c r="CI10" s="94">
        <v>0</v>
      </c>
      <c r="CJ10" s="94">
        <v>0</v>
      </c>
      <c r="CK10" s="95">
        <v>0</v>
      </c>
      <c r="CL10" s="133">
        <v>0</v>
      </c>
      <c r="CM10" s="94">
        <v>0</v>
      </c>
      <c r="CN10" s="94">
        <v>0</v>
      </c>
      <c r="CO10" s="95">
        <v>0</v>
      </c>
      <c r="CP10" s="93" t="s">
        <v>38</v>
      </c>
      <c r="CQ10" s="149">
        <v>3224</v>
      </c>
      <c r="CR10" s="150">
        <v>133</v>
      </c>
      <c r="CS10" s="150">
        <v>3091</v>
      </c>
      <c r="CT10" s="150">
        <v>0</v>
      </c>
      <c r="CU10" s="150">
        <v>0</v>
      </c>
      <c r="CV10" s="152">
        <v>0</v>
      </c>
      <c r="CW10" s="149">
        <v>86759</v>
      </c>
      <c r="CX10" s="150">
        <v>106</v>
      </c>
      <c r="CY10" s="150">
        <v>86653</v>
      </c>
      <c r="CZ10" s="150">
        <v>4805</v>
      </c>
      <c r="DA10" s="150">
        <v>1</v>
      </c>
      <c r="DB10" s="153">
        <v>4804</v>
      </c>
    </row>
    <row r="11" spans="1:106" s="151" customFormat="1" ht="45" customHeight="1">
      <c r="A11" s="96" t="s">
        <v>39</v>
      </c>
      <c r="B11" s="134">
        <v>0</v>
      </c>
      <c r="C11" s="97">
        <v>0</v>
      </c>
      <c r="D11" s="97">
        <v>0</v>
      </c>
      <c r="E11" s="97">
        <v>0</v>
      </c>
      <c r="F11" s="134">
        <v>0</v>
      </c>
      <c r="G11" s="97">
        <v>0</v>
      </c>
      <c r="H11" s="97">
        <v>0</v>
      </c>
      <c r="I11" s="98">
        <v>0</v>
      </c>
      <c r="J11" s="96" t="s">
        <v>39</v>
      </c>
      <c r="K11" s="134">
        <v>0</v>
      </c>
      <c r="L11" s="97">
        <v>0</v>
      </c>
      <c r="M11" s="97">
        <v>0</v>
      </c>
      <c r="N11" s="97">
        <v>948</v>
      </c>
      <c r="O11" s="97">
        <v>0</v>
      </c>
      <c r="P11" s="97">
        <v>0</v>
      </c>
      <c r="Q11" s="97">
        <v>0</v>
      </c>
      <c r="R11" s="98">
        <v>0</v>
      </c>
      <c r="S11" s="154" t="s">
        <v>165</v>
      </c>
      <c r="T11" s="134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8">
        <v>0</v>
      </c>
      <c r="AB11" s="154" t="s">
        <v>165</v>
      </c>
      <c r="AC11" s="134">
        <v>754</v>
      </c>
      <c r="AD11" s="97">
        <v>773</v>
      </c>
      <c r="AE11" s="97">
        <v>758</v>
      </c>
      <c r="AF11" s="97">
        <v>764</v>
      </c>
      <c r="AG11" s="97">
        <v>0</v>
      </c>
      <c r="AH11" s="97">
        <v>0</v>
      </c>
      <c r="AI11" s="97">
        <v>0</v>
      </c>
      <c r="AJ11" s="98">
        <v>0</v>
      </c>
      <c r="AK11" s="96" t="s">
        <v>39</v>
      </c>
      <c r="AL11" s="134">
        <v>862</v>
      </c>
      <c r="AM11" s="97">
        <v>809</v>
      </c>
      <c r="AN11" s="97">
        <v>1320</v>
      </c>
      <c r="AO11" s="97">
        <v>1424</v>
      </c>
      <c r="AP11" s="97">
        <v>0</v>
      </c>
      <c r="AQ11" s="97">
        <v>0</v>
      </c>
      <c r="AR11" s="97">
        <v>0</v>
      </c>
      <c r="AS11" s="98">
        <v>0</v>
      </c>
      <c r="AT11" s="96" t="s">
        <v>39</v>
      </c>
      <c r="AU11" s="134">
        <v>736</v>
      </c>
      <c r="AV11" s="97">
        <v>747</v>
      </c>
      <c r="AW11" s="97">
        <v>755</v>
      </c>
      <c r="AX11" s="97">
        <v>734</v>
      </c>
      <c r="AY11" s="97">
        <v>0</v>
      </c>
      <c r="AZ11" s="97">
        <v>0</v>
      </c>
      <c r="BA11" s="97">
        <v>0</v>
      </c>
      <c r="BB11" s="98">
        <v>0</v>
      </c>
      <c r="BC11" s="96" t="s">
        <v>39</v>
      </c>
      <c r="BD11" s="97">
        <v>738</v>
      </c>
      <c r="BE11" s="97">
        <v>748</v>
      </c>
      <c r="BF11" s="97">
        <v>759</v>
      </c>
      <c r="BG11" s="97">
        <v>736</v>
      </c>
      <c r="BH11" s="97">
        <v>0</v>
      </c>
      <c r="BI11" s="97">
        <v>0</v>
      </c>
      <c r="BJ11" s="97">
        <v>0</v>
      </c>
      <c r="BK11" s="98">
        <v>0</v>
      </c>
      <c r="BL11" s="96" t="s">
        <v>39</v>
      </c>
      <c r="BM11" s="134">
        <v>790</v>
      </c>
      <c r="BN11" s="97">
        <v>667</v>
      </c>
      <c r="BO11" s="97">
        <v>435</v>
      </c>
      <c r="BP11" s="97">
        <v>0</v>
      </c>
      <c r="BQ11" s="97">
        <v>0</v>
      </c>
      <c r="BR11" s="98">
        <v>0</v>
      </c>
      <c r="BS11" s="134">
        <v>759</v>
      </c>
      <c r="BT11" s="97">
        <v>737</v>
      </c>
      <c r="BU11" s="97">
        <v>0</v>
      </c>
      <c r="BV11" s="97">
        <v>0</v>
      </c>
      <c r="BW11" s="97">
        <v>730</v>
      </c>
      <c r="BX11" s="97">
        <v>741</v>
      </c>
      <c r="BY11" s="97">
        <v>752</v>
      </c>
      <c r="BZ11" s="97">
        <v>0</v>
      </c>
      <c r="CA11" s="97">
        <v>0</v>
      </c>
      <c r="CB11" s="98">
        <v>0</v>
      </c>
      <c r="CC11" s="96" t="s">
        <v>39</v>
      </c>
      <c r="CD11" s="97">
        <v>749</v>
      </c>
      <c r="CE11" s="97">
        <v>1012</v>
      </c>
      <c r="CF11" s="97">
        <v>0</v>
      </c>
      <c r="CG11" s="97">
        <v>0</v>
      </c>
      <c r="CH11" s="97">
        <v>0</v>
      </c>
      <c r="CI11" s="97">
        <v>0</v>
      </c>
      <c r="CJ11" s="97">
        <v>0</v>
      </c>
      <c r="CK11" s="98">
        <v>0</v>
      </c>
      <c r="CL11" s="134">
        <v>0</v>
      </c>
      <c r="CM11" s="97">
        <v>0</v>
      </c>
      <c r="CN11" s="97">
        <v>0</v>
      </c>
      <c r="CO11" s="98">
        <v>0</v>
      </c>
      <c r="CP11" s="96" t="s">
        <v>39</v>
      </c>
      <c r="CQ11" s="149">
        <v>753</v>
      </c>
      <c r="CR11" s="150">
        <v>2</v>
      </c>
      <c r="CS11" s="150">
        <v>751</v>
      </c>
      <c r="CT11" s="150">
        <v>0</v>
      </c>
      <c r="CU11" s="150">
        <v>0</v>
      </c>
      <c r="CV11" s="152">
        <v>0</v>
      </c>
      <c r="CW11" s="149">
        <v>37456</v>
      </c>
      <c r="CX11" s="150">
        <v>57</v>
      </c>
      <c r="CY11" s="150">
        <v>37399</v>
      </c>
      <c r="CZ11" s="150">
        <v>1133</v>
      </c>
      <c r="DA11" s="150">
        <v>4</v>
      </c>
      <c r="DB11" s="153">
        <v>1129</v>
      </c>
    </row>
    <row r="12" spans="1:106" s="151" customFormat="1" ht="45" customHeight="1">
      <c r="A12" s="96" t="s">
        <v>40</v>
      </c>
      <c r="B12" s="134">
        <v>0</v>
      </c>
      <c r="C12" s="97">
        <v>0</v>
      </c>
      <c r="D12" s="97">
        <v>0</v>
      </c>
      <c r="E12" s="97">
        <v>0</v>
      </c>
      <c r="F12" s="134">
        <v>0</v>
      </c>
      <c r="G12" s="97">
        <v>0</v>
      </c>
      <c r="H12" s="97">
        <v>0</v>
      </c>
      <c r="I12" s="98">
        <v>0</v>
      </c>
      <c r="J12" s="96" t="s">
        <v>40</v>
      </c>
      <c r="K12" s="134">
        <v>0</v>
      </c>
      <c r="L12" s="97">
        <v>0</v>
      </c>
      <c r="M12" s="97">
        <v>0</v>
      </c>
      <c r="N12" s="97">
        <v>348</v>
      </c>
      <c r="O12" s="97">
        <v>0</v>
      </c>
      <c r="P12" s="97">
        <v>0</v>
      </c>
      <c r="Q12" s="97">
        <v>0</v>
      </c>
      <c r="R12" s="98">
        <v>0</v>
      </c>
      <c r="S12" s="154" t="s">
        <v>166</v>
      </c>
      <c r="T12" s="134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8">
        <v>0</v>
      </c>
      <c r="AB12" s="154" t="s">
        <v>166</v>
      </c>
      <c r="AC12" s="134">
        <v>332</v>
      </c>
      <c r="AD12" s="97">
        <v>329</v>
      </c>
      <c r="AE12" s="97">
        <v>327</v>
      </c>
      <c r="AF12" s="97">
        <v>322</v>
      </c>
      <c r="AG12" s="97">
        <v>0</v>
      </c>
      <c r="AH12" s="97">
        <v>0</v>
      </c>
      <c r="AI12" s="97">
        <v>0</v>
      </c>
      <c r="AJ12" s="98">
        <v>0</v>
      </c>
      <c r="AK12" s="96" t="s">
        <v>40</v>
      </c>
      <c r="AL12" s="134">
        <v>521</v>
      </c>
      <c r="AM12" s="97">
        <v>432</v>
      </c>
      <c r="AN12" s="97">
        <v>471</v>
      </c>
      <c r="AO12" s="97">
        <v>544</v>
      </c>
      <c r="AP12" s="97">
        <v>0</v>
      </c>
      <c r="AQ12" s="97">
        <v>0</v>
      </c>
      <c r="AR12" s="97">
        <v>0</v>
      </c>
      <c r="AS12" s="98">
        <v>0</v>
      </c>
      <c r="AT12" s="96" t="s">
        <v>40</v>
      </c>
      <c r="AU12" s="134">
        <v>315</v>
      </c>
      <c r="AV12" s="97">
        <v>326</v>
      </c>
      <c r="AW12" s="97">
        <v>325</v>
      </c>
      <c r="AX12" s="97">
        <v>326</v>
      </c>
      <c r="AY12" s="97">
        <v>0</v>
      </c>
      <c r="AZ12" s="97">
        <v>0</v>
      </c>
      <c r="BA12" s="97">
        <v>0</v>
      </c>
      <c r="BB12" s="98">
        <v>0</v>
      </c>
      <c r="BC12" s="96" t="s">
        <v>40</v>
      </c>
      <c r="BD12" s="97">
        <v>314</v>
      </c>
      <c r="BE12" s="97">
        <v>326</v>
      </c>
      <c r="BF12" s="97">
        <v>325</v>
      </c>
      <c r="BG12" s="97">
        <v>326</v>
      </c>
      <c r="BH12" s="97">
        <v>0</v>
      </c>
      <c r="BI12" s="97">
        <v>0</v>
      </c>
      <c r="BJ12" s="97">
        <v>0</v>
      </c>
      <c r="BK12" s="98">
        <v>0</v>
      </c>
      <c r="BL12" s="96" t="s">
        <v>40</v>
      </c>
      <c r="BM12" s="134">
        <v>304</v>
      </c>
      <c r="BN12" s="97">
        <v>273</v>
      </c>
      <c r="BO12" s="97">
        <v>187</v>
      </c>
      <c r="BP12" s="97">
        <v>0</v>
      </c>
      <c r="BQ12" s="97">
        <v>0</v>
      </c>
      <c r="BR12" s="98">
        <v>0</v>
      </c>
      <c r="BS12" s="134">
        <v>331</v>
      </c>
      <c r="BT12" s="97">
        <v>276</v>
      </c>
      <c r="BU12" s="97">
        <v>0</v>
      </c>
      <c r="BV12" s="97">
        <v>0</v>
      </c>
      <c r="BW12" s="97">
        <v>314</v>
      </c>
      <c r="BX12" s="97">
        <v>327</v>
      </c>
      <c r="BY12" s="97">
        <v>328</v>
      </c>
      <c r="BZ12" s="97">
        <v>0</v>
      </c>
      <c r="CA12" s="97">
        <v>0</v>
      </c>
      <c r="CB12" s="98">
        <v>0</v>
      </c>
      <c r="CC12" s="96" t="s">
        <v>40</v>
      </c>
      <c r="CD12" s="97">
        <v>327</v>
      </c>
      <c r="CE12" s="97">
        <v>381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8">
        <v>0</v>
      </c>
      <c r="CL12" s="134">
        <v>0</v>
      </c>
      <c r="CM12" s="97">
        <v>0</v>
      </c>
      <c r="CN12" s="97">
        <v>0</v>
      </c>
      <c r="CO12" s="98">
        <v>0</v>
      </c>
      <c r="CP12" s="96" t="s">
        <v>40</v>
      </c>
      <c r="CQ12" s="149">
        <v>333</v>
      </c>
      <c r="CR12" s="150">
        <v>18</v>
      </c>
      <c r="CS12" s="150">
        <v>315</v>
      </c>
      <c r="CT12" s="150">
        <v>0</v>
      </c>
      <c r="CU12" s="150">
        <v>0</v>
      </c>
      <c r="CV12" s="152">
        <v>0</v>
      </c>
      <c r="CW12" s="149">
        <v>14997</v>
      </c>
      <c r="CX12" s="150">
        <v>22</v>
      </c>
      <c r="CY12" s="150">
        <v>14975</v>
      </c>
      <c r="CZ12" s="150">
        <v>738</v>
      </c>
      <c r="DA12" s="150">
        <v>0</v>
      </c>
      <c r="DB12" s="153">
        <v>738</v>
      </c>
    </row>
    <row r="13" spans="1:106" s="151" customFormat="1" ht="45" customHeight="1">
      <c r="A13" s="96" t="s">
        <v>41</v>
      </c>
      <c r="B13" s="134">
        <v>0</v>
      </c>
      <c r="C13" s="97">
        <v>0</v>
      </c>
      <c r="D13" s="97">
        <v>0</v>
      </c>
      <c r="E13" s="97">
        <v>0</v>
      </c>
      <c r="F13" s="134">
        <v>0</v>
      </c>
      <c r="G13" s="97">
        <v>0</v>
      </c>
      <c r="H13" s="97">
        <v>0</v>
      </c>
      <c r="I13" s="98">
        <v>0</v>
      </c>
      <c r="J13" s="96" t="s">
        <v>41</v>
      </c>
      <c r="K13" s="134">
        <v>0</v>
      </c>
      <c r="L13" s="97">
        <v>0</v>
      </c>
      <c r="M13" s="97">
        <v>0</v>
      </c>
      <c r="N13" s="97">
        <v>143</v>
      </c>
      <c r="O13" s="97">
        <v>0</v>
      </c>
      <c r="P13" s="97">
        <v>0</v>
      </c>
      <c r="Q13" s="97">
        <v>0</v>
      </c>
      <c r="R13" s="98">
        <v>0</v>
      </c>
      <c r="S13" s="154" t="s">
        <v>167</v>
      </c>
      <c r="T13" s="134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8">
        <v>0</v>
      </c>
      <c r="AB13" s="154" t="s">
        <v>167</v>
      </c>
      <c r="AC13" s="134">
        <v>127</v>
      </c>
      <c r="AD13" s="97">
        <v>119</v>
      </c>
      <c r="AE13" s="97">
        <v>120</v>
      </c>
      <c r="AF13" s="97">
        <v>139</v>
      </c>
      <c r="AG13" s="97">
        <v>0</v>
      </c>
      <c r="AH13" s="97">
        <v>0</v>
      </c>
      <c r="AI13" s="97">
        <v>0</v>
      </c>
      <c r="AJ13" s="98">
        <v>0</v>
      </c>
      <c r="AK13" s="96" t="s">
        <v>41</v>
      </c>
      <c r="AL13" s="134">
        <v>144</v>
      </c>
      <c r="AM13" s="97">
        <v>139</v>
      </c>
      <c r="AN13" s="97">
        <v>277</v>
      </c>
      <c r="AO13" s="97">
        <v>343</v>
      </c>
      <c r="AP13" s="97">
        <v>0</v>
      </c>
      <c r="AQ13" s="97">
        <v>0</v>
      </c>
      <c r="AR13" s="97">
        <v>0</v>
      </c>
      <c r="AS13" s="98">
        <v>0</v>
      </c>
      <c r="AT13" s="96" t="s">
        <v>41</v>
      </c>
      <c r="AU13" s="134">
        <v>120</v>
      </c>
      <c r="AV13" s="97">
        <v>127</v>
      </c>
      <c r="AW13" s="97">
        <v>118</v>
      </c>
      <c r="AX13" s="97">
        <v>128</v>
      </c>
      <c r="AY13" s="97">
        <v>0</v>
      </c>
      <c r="AZ13" s="97">
        <v>0</v>
      </c>
      <c r="BA13" s="97">
        <v>0</v>
      </c>
      <c r="BB13" s="98">
        <v>0</v>
      </c>
      <c r="BC13" s="96" t="s">
        <v>41</v>
      </c>
      <c r="BD13" s="97">
        <v>119</v>
      </c>
      <c r="BE13" s="97">
        <v>127</v>
      </c>
      <c r="BF13" s="97">
        <v>118</v>
      </c>
      <c r="BG13" s="97">
        <v>127</v>
      </c>
      <c r="BH13" s="97">
        <v>0</v>
      </c>
      <c r="BI13" s="97">
        <v>0</v>
      </c>
      <c r="BJ13" s="97">
        <v>0</v>
      </c>
      <c r="BK13" s="98">
        <v>0</v>
      </c>
      <c r="BL13" s="96" t="s">
        <v>41</v>
      </c>
      <c r="BM13" s="134">
        <v>200</v>
      </c>
      <c r="BN13" s="97">
        <v>158</v>
      </c>
      <c r="BO13" s="97">
        <v>112</v>
      </c>
      <c r="BP13" s="97">
        <v>0</v>
      </c>
      <c r="BQ13" s="97">
        <v>0</v>
      </c>
      <c r="BR13" s="98">
        <v>0</v>
      </c>
      <c r="BS13" s="134">
        <v>137</v>
      </c>
      <c r="BT13" s="97">
        <v>123</v>
      </c>
      <c r="BU13" s="97">
        <v>0</v>
      </c>
      <c r="BV13" s="97">
        <v>0</v>
      </c>
      <c r="BW13" s="97">
        <v>120</v>
      </c>
      <c r="BX13" s="97">
        <v>129</v>
      </c>
      <c r="BY13" s="97">
        <v>113</v>
      </c>
      <c r="BZ13" s="97">
        <v>0</v>
      </c>
      <c r="CA13" s="97">
        <v>0</v>
      </c>
      <c r="CB13" s="98">
        <v>0</v>
      </c>
      <c r="CC13" s="96" t="s">
        <v>41</v>
      </c>
      <c r="CD13" s="97">
        <v>131</v>
      </c>
      <c r="CE13" s="97">
        <v>177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8">
        <v>0</v>
      </c>
      <c r="CL13" s="134">
        <v>0</v>
      </c>
      <c r="CM13" s="97">
        <v>0</v>
      </c>
      <c r="CN13" s="97">
        <v>0</v>
      </c>
      <c r="CO13" s="98">
        <v>0</v>
      </c>
      <c r="CP13" s="96" t="s">
        <v>41</v>
      </c>
      <c r="CQ13" s="149">
        <v>118</v>
      </c>
      <c r="CR13" s="150">
        <v>0</v>
      </c>
      <c r="CS13" s="150">
        <v>118</v>
      </c>
      <c r="CT13" s="150">
        <v>0</v>
      </c>
      <c r="CU13" s="150">
        <v>0</v>
      </c>
      <c r="CV13" s="152">
        <v>0</v>
      </c>
      <c r="CW13" s="149">
        <v>7373</v>
      </c>
      <c r="CX13" s="150">
        <v>6</v>
      </c>
      <c r="CY13" s="150">
        <v>7367</v>
      </c>
      <c r="CZ13" s="150">
        <v>273</v>
      </c>
      <c r="DA13" s="150">
        <v>0</v>
      </c>
      <c r="DB13" s="153">
        <v>273</v>
      </c>
    </row>
    <row r="14" spans="1:106" s="151" customFormat="1" ht="45" customHeight="1">
      <c r="A14" s="96" t="s">
        <v>42</v>
      </c>
      <c r="B14" s="134">
        <v>0</v>
      </c>
      <c r="C14" s="97">
        <v>0</v>
      </c>
      <c r="D14" s="97">
        <v>0</v>
      </c>
      <c r="E14" s="97">
        <v>0</v>
      </c>
      <c r="F14" s="134">
        <v>0</v>
      </c>
      <c r="G14" s="97">
        <v>0</v>
      </c>
      <c r="H14" s="97">
        <v>0</v>
      </c>
      <c r="I14" s="98">
        <v>0</v>
      </c>
      <c r="J14" s="96" t="s">
        <v>42</v>
      </c>
      <c r="K14" s="134">
        <v>0</v>
      </c>
      <c r="L14" s="97">
        <v>0</v>
      </c>
      <c r="M14" s="97">
        <v>0</v>
      </c>
      <c r="N14" s="97">
        <v>651</v>
      </c>
      <c r="O14" s="97">
        <v>0</v>
      </c>
      <c r="P14" s="97">
        <v>0</v>
      </c>
      <c r="Q14" s="97">
        <v>0</v>
      </c>
      <c r="R14" s="98">
        <v>0</v>
      </c>
      <c r="S14" s="154" t="s">
        <v>168</v>
      </c>
      <c r="T14" s="134">
        <v>0</v>
      </c>
      <c r="U14" s="97">
        <v>0</v>
      </c>
      <c r="V14" s="97">
        <v>0</v>
      </c>
      <c r="W14" s="97">
        <v>1</v>
      </c>
      <c r="X14" s="97">
        <v>0</v>
      </c>
      <c r="Y14" s="97">
        <v>0</v>
      </c>
      <c r="Z14" s="97">
        <v>0</v>
      </c>
      <c r="AA14" s="98">
        <v>0</v>
      </c>
      <c r="AB14" s="154" t="s">
        <v>168</v>
      </c>
      <c r="AC14" s="134">
        <v>752</v>
      </c>
      <c r="AD14" s="97">
        <v>741</v>
      </c>
      <c r="AE14" s="97">
        <v>748</v>
      </c>
      <c r="AF14" s="97">
        <v>643</v>
      </c>
      <c r="AG14" s="97">
        <v>0</v>
      </c>
      <c r="AH14" s="97">
        <v>0</v>
      </c>
      <c r="AI14" s="97">
        <v>0</v>
      </c>
      <c r="AJ14" s="98">
        <v>0</v>
      </c>
      <c r="AK14" s="96" t="s">
        <v>42</v>
      </c>
      <c r="AL14" s="134">
        <v>786</v>
      </c>
      <c r="AM14" s="97">
        <v>776</v>
      </c>
      <c r="AN14" s="97">
        <v>996</v>
      </c>
      <c r="AO14" s="97">
        <v>910</v>
      </c>
      <c r="AP14" s="97">
        <v>0</v>
      </c>
      <c r="AQ14" s="97">
        <v>0</v>
      </c>
      <c r="AR14" s="97">
        <v>0</v>
      </c>
      <c r="AS14" s="98">
        <v>0</v>
      </c>
      <c r="AT14" s="96" t="s">
        <v>42</v>
      </c>
      <c r="AU14" s="134">
        <v>751</v>
      </c>
      <c r="AV14" s="97">
        <v>751</v>
      </c>
      <c r="AW14" s="97">
        <v>739</v>
      </c>
      <c r="AX14" s="97">
        <v>685</v>
      </c>
      <c r="AY14" s="97">
        <v>0</v>
      </c>
      <c r="AZ14" s="97">
        <v>0</v>
      </c>
      <c r="BA14" s="97">
        <v>0</v>
      </c>
      <c r="BB14" s="98">
        <v>0</v>
      </c>
      <c r="BC14" s="96" t="s">
        <v>42</v>
      </c>
      <c r="BD14" s="97">
        <v>752</v>
      </c>
      <c r="BE14" s="97">
        <v>751</v>
      </c>
      <c r="BF14" s="97">
        <v>738</v>
      </c>
      <c r="BG14" s="97">
        <v>681</v>
      </c>
      <c r="BH14" s="97">
        <v>0</v>
      </c>
      <c r="BI14" s="97">
        <v>0</v>
      </c>
      <c r="BJ14" s="97">
        <v>0</v>
      </c>
      <c r="BK14" s="98">
        <v>0</v>
      </c>
      <c r="BL14" s="96" t="s">
        <v>42</v>
      </c>
      <c r="BM14" s="134">
        <v>480</v>
      </c>
      <c r="BN14" s="97">
        <v>410</v>
      </c>
      <c r="BO14" s="97">
        <v>249</v>
      </c>
      <c r="BP14" s="97">
        <v>0</v>
      </c>
      <c r="BQ14" s="97">
        <v>0</v>
      </c>
      <c r="BR14" s="98">
        <v>0</v>
      </c>
      <c r="BS14" s="134">
        <v>702</v>
      </c>
      <c r="BT14" s="97">
        <v>606</v>
      </c>
      <c r="BU14" s="97">
        <v>0</v>
      </c>
      <c r="BV14" s="97">
        <v>0</v>
      </c>
      <c r="BW14" s="97">
        <v>746</v>
      </c>
      <c r="BX14" s="97">
        <v>753</v>
      </c>
      <c r="BY14" s="97">
        <v>723</v>
      </c>
      <c r="BZ14" s="97">
        <v>0</v>
      </c>
      <c r="CA14" s="97">
        <v>0</v>
      </c>
      <c r="CB14" s="98">
        <v>0</v>
      </c>
      <c r="CC14" s="96" t="s">
        <v>42</v>
      </c>
      <c r="CD14" s="97">
        <v>704</v>
      </c>
      <c r="CE14" s="97">
        <v>842</v>
      </c>
      <c r="CF14" s="97">
        <v>0</v>
      </c>
      <c r="CG14" s="97">
        <v>0</v>
      </c>
      <c r="CH14" s="97">
        <v>0</v>
      </c>
      <c r="CI14" s="97">
        <v>0</v>
      </c>
      <c r="CJ14" s="97">
        <v>0</v>
      </c>
      <c r="CK14" s="98">
        <v>0</v>
      </c>
      <c r="CL14" s="134">
        <v>0</v>
      </c>
      <c r="CM14" s="97">
        <v>0</v>
      </c>
      <c r="CN14" s="97">
        <v>0</v>
      </c>
      <c r="CO14" s="98">
        <v>0</v>
      </c>
      <c r="CP14" s="96" t="s">
        <v>42</v>
      </c>
      <c r="CQ14" s="149">
        <v>753</v>
      </c>
      <c r="CR14" s="150">
        <v>10</v>
      </c>
      <c r="CS14" s="150">
        <v>743</v>
      </c>
      <c r="CT14" s="150">
        <v>0</v>
      </c>
      <c r="CU14" s="150">
        <v>0</v>
      </c>
      <c r="CV14" s="152">
        <v>0</v>
      </c>
      <c r="CW14" s="149">
        <v>21339</v>
      </c>
      <c r="CX14" s="150">
        <v>21</v>
      </c>
      <c r="CY14" s="150">
        <v>21318</v>
      </c>
      <c r="CZ14" s="150">
        <v>1133</v>
      </c>
      <c r="DA14" s="150">
        <v>0</v>
      </c>
      <c r="DB14" s="153">
        <v>1133</v>
      </c>
    </row>
    <row r="15" spans="1:106" s="151" customFormat="1" ht="45" customHeight="1">
      <c r="A15" s="96" t="s">
        <v>43</v>
      </c>
      <c r="B15" s="134">
        <v>0</v>
      </c>
      <c r="C15" s="97">
        <v>0</v>
      </c>
      <c r="D15" s="97">
        <v>0</v>
      </c>
      <c r="E15" s="97">
        <v>0</v>
      </c>
      <c r="F15" s="134">
        <v>0</v>
      </c>
      <c r="G15" s="97">
        <v>0</v>
      </c>
      <c r="H15" s="97">
        <v>0</v>
      </c>
      <c r="I15" s="98">
        <v>0</v>
      </c>
      <c r="J15" s="96" t="s">
        <v>43</v>
      </c>
      <c r="K15" s="134">
        <v>0</v>
      </c>
      <c r="L15" s="97">
        <v>0</v>
      </c>
      <c r="M15" s="97">
        <v>0</v>
      </c>
      <c r="N15" s="97">
        <v>741</v>
      </c>
      <c r="O15" s="97">
        <v>0</v>
      </c>
      <c r="P15" s="97">
        <v>0</v>
      </c>
      <c r="Q15" s="97">
        <v>0</v>
      </c>
      <c r="R15" s="98">
        <v>0</v>
      </c>
      <c r="S15" s="154" t="s">
        <v>169</v>
      </c>
      <c r="T15" s="134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8">
        <v>0</v>
      </c>
      <c r="AB15" s="154" t="s">
        <v>169</v>
      </c>
      <c r="AC15" s="134">
        <v>656</v>
      </c>
      <c r="AD15" s="97">
        <v>645</v>
      </c>
      <c r="AE15" s="97">
        <v>647</v>
      </c>
      <c r="AF15" s="97">
        <v>634</v>
      </c>
      <c r="AG15" s="97">
        <v>0</v>
      </c>
      <c r="AH15" s="97">
        <v>0</v>
      </c>
      <c r="AI15" s="97">
        <v>0</v>
      </c>
      <c r="AJ15" s="98">
        <v>0</v>
      </c>
      <c r="AK15" s="96" t="s">
        <v>43</v>
      </c>
      <c r="AL15" s="134">
        <v>725</v>
      </c>
      <c r="AM15" s="97">
        <v>709</v>
      </c>
      <c r="AN15" s="97">
        <v>841</v>
      </c>
      <c r="AO15" s="97">
        <v>1231</v>
      </c>
      <c r="AP15" s="97">
        <v>0</v>
      </c>
      <c r="AQ15" s="97">
        <v>0</v>
      </c>
      <c r="AR15" s="97">
        <v>0</v>
      </c>
      <c r="AS15" s="98">
        <v>0</v>
      </c>
      <c r="AT15" s="96" t="s">
        <v>43</v>
      </c>
      <c r="AU15" s="134">
        <v>664</v>
      </c>
      <c r="AV15" s="97">
        <v>663</v>
      </c>
      <c r="AW15" s="97">
        <v>645</v>
      </c>
      <c r="AX15" s="97">
        <v>651</v>
      </c>
      <c r="AY15" s="97">
        <v>0</v>
      </c>
      <c r="AZ15" s="97">
        <v>0</v>
      </c>
      <c r="BA15" s="97">
        <v>0</v>
      </c>
      <c r="BB15" s="98">
        <v>0</v>
      </c>
      <c r="BC15" s="96" t="s">
        <v>43</v>
      </c>
      <c r="BD15" s="97">
        <v>664</v>
      </c>
      <c r="BE15" s="97">
        <v>663</v>
      </c>
      <c r="BF15" s="97">
        <v>646</v>
      </c>
      <c r="BG15" s="97">
        <v>642</v>
      </c>
      <c r="BH15" s="97">
        <v>0</v>
      </c>
      <c r="BI15" s="97">
        <v>0</v>
      </c>
      <c r="BJ15" s="97">
        <v>0</v>
      </c>
      <c r="BK15" s="98">
        <v>0</v>
      </c>
      <c r="BL15" s="96" t="s">
        <v>43</v>
      </c>
      <c r="BM15" s="134">
        <v>545</v>
      </c>
      <c r="BN15" s="97">
        <v>485</v>
      </c>
      <c r="BO15" s="97">
        <v>414</v>
      </c>
      <c r="BP15" s="97">
        <v>0</v>
      </c>
      <c r="BQ15" s="97">
        <v>0</v>
      </c>
      <c r="BR15" s="98">
        <v>0</v>
      </c>
      <c r="BS15" s="134">
        <v>650</v>
      </c>
      <c r="BT15" s="97">
        <v>571</v>
      </c>
      <c r="BU15" s="97">
        <v>0</v>
      </c>
      <c r="BV15" s="97">
        <v>0</v>
      </c>
      <c r="BW15" s="97">
        <v>661</v>
      </c>
      <c r="BX15" s="97">
        <v>658</v>
      </c>
      <c r="BY15" s="97">
        <v>618</v>
      </c>
      <c r="BZ15" s="97">
        <v>0</v>
      </c>
      <c r="CA15" s="97">
        <v>0</v>
      </c>
      <c r="CB15" s="98">
        <v>0</v>
      </c>
      <c r="CC15" s="96" t="s">
        <v>43</v>
      </c>
      <c r="CD15" s="97">
        <v>639</v>
      </c>
      <c r="CE15" s="97">
        <v>781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8">
        <v>0</v>
      </c>
      <c r="CL15" s="134">
        <v>0</v>
      </c>
      <c r="CM15" s="97">
        <v>0</v>
      </c>
      <c r="CN15" s="97">
        <v>0</v>
      </c>
      <c r="CO15" s="98">
        <v>0</v>
      </c>
      <c r="CP15" s="96" t="s">
        <v>43</v>
      </c>
      <c r="CQ15" s="149">
        <v>765</v>
      </c>
      <c r="CR15" s="150">
        <v>54</v>
      </c>
      <c r="CS15" s="150">
        <v>711</v>
      </c>
      <c r="CT15" s="150">
        <v>0</v>
      </c>
      <c r="CU15" s="150">
        <v>0</v>
      </c>
      <c r="CV15" s="152">
        <v>0</v>
      </c>
      <c r="CW15" s="149">
        <v>22233</v>
      </c>
      <c r="CX15" s="150">
        <v>24</v>
      </c>
      <c r="CY15" s="150">
        <v>22209</v>
      </c>
      <c r="CZ15" s="150">
        <v>1048</v>
      </c>
      <c r="DA15" s="150">
        <v>0</v>
      </c>
      <c r="DB15" s="153">
        <v>1048</v>
      </c>
    </row>
    <row r="16" spans="1:106" s="151" customFormat="1" ht="45" customHeight="1">
      <c r="A16" s="96" t="s">
        <v>44</v>
      </c>
      <c r="B16" s="134">
        <v>0</v>
      </c>
      <c r="C16" s="97">
        <v>0</v>
      </c>
      <c r="D16" s="97">
        <v>0</v>
      </c>
      <c r="E16" s="97">
        <v>0</v>
      </c>
      <c r="F16" s="134">
        <v>0</v>
      </c>
      <c r="G16" s="97">
        <v>0</v>
      </c>
      <c r="H16" s="97">
        <v>0</v>
      </c>
      <c r="I16" s="98">
        <v>0</v>
      </c>
      <c r="J16" s="96" t="s">
        <v>44</v>
      </c>
      <c r="K16" s="134">
        <v>0</v>
      </c>
      <c r="L16" s="97">
        <v>0</v>
      </c>
      <c r="M16" s="97">
        <v>0</v>
      </c>
      <c r="N16" s="97">
        <v>278</v>
      </c>
      <c r="O16" s="97">
        <v>0</v>
      </c>
      <c r="P16" s="97">
        <v>0</v>
      </c>
      <c r="Q16" s="97">
        <v>0</v>
      </c>
      <c r="R16" s="98">
        <v>0</v>
      </c>
      <c r="S16" s="154" t="s">
        <v>170</v>
      </c>
      <c r="T16" s="134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8">
        <v>0</v>
      </c>
      <c r="AB16" s="154" t="s">
        <v>170</v>
      </c>
      <c r="AC16" s="134">
        <v>189</v>
      </c>
      <c r="AD16" s="97">
        <v>187</v>
      </c>
      <c r="AE16" s="97">
        <v>198</v>
      </c>
      <c r="AF16" s="97">
        <v>189</v>
      </c>
      <c r="AG16" s="97">
        <v>0</v>
      </c>
      <c r="AH16" s="97">
        <v>0</v>
      </c>
      <c r="AI16" s="97">
        <v>0</v>
      </c>
      <c r="AJ16" s="98">
        <v>0</v>
      </c>
      <c r="AK16" s="96" t="s">
        <v>44</v>
      </c>
      <c r="AL16" s="134">
        <v>297</v>
      </c>
      <c r="AM16" s="97">
        <v>316</v>
      </c>
      <c r="AN16" s="97">
        <v>423</v>
      </c>
      <c r="AO16" s="97">
        <v>615</v>
      </c>
      <c r="AP16" s="97">
        <v>0</v>
      </c>
      <c r="AQ16" s="97">
        <v>0</v>
      </c>
      <c r="AR16" s="97">
        <v>0</v>
      </c>
      <c r="AS16" s="98">
        <v>0</v>
      </c>
      <c r="AT16" s="96" t="s">
        <v>44</v>
      </c>
      <c r="AU16" s="134">
        <v>180</v>
      </c>
      <c r="AV16" s="97">
        <v>186</v>
      </c>
      <c r="AW16" s="97">
        <v>181</v>
      </c>
      <c r="AX16" s="97">
        <v>212</v>
      </c>
      <c r="AY16" s="97">
        <v>0</v>
      </c>
      <c r="AZ16" s="97">
        <v>0</v>
      </c>
      <c r="BA16" s="97">
        <v>0</v>
      </c>
      <c r="BB16" s="98">
        <v>0</v>
      </c>
      <c r="BC16" s="96" t="s">
        <v>44</v>
      </c>
      <c r="BD16" s="97">
        <v>180</v>
      </c>
      <c r="BE16" s="97">
        <v>186</v>
      </c>
      <c r="BF16" s="97">
        <v>181</v>
      </c>
      <c r="BG16" s="97">
        <v>212</v>
      </c>
      <c r="BH16" s="97">
        <v>0</v>
      </c>
      <c r="BI16" s="97">
        <v>0</v>
      </c>
      <c r="BJ16" s="97">
        <v>0</v>
      </c>
      <c r="BK16" s="98">
        <v>0</v>
      </c>
      <c r="BL16" s="96" t="s">
        <v>44</v>
      </c>
      <c r="BM16" s="134">
        <v>177</v>
      </c>
      <c r="BN16" s="97">
        <v>171</v>
      </c>
      <c r="BO16" s="97">
        <v>116</v>
      </c>
      <c r="BP16" s="97">
        <v>0</v>
      </c>
      <c r="BQ16" s="97">
        <v>0</v>
      </c>
      <c r="BR16" s="98">
        <v>0</v>
      </c>
      <c r="BS16" s="134">
        <v>217</v>
      </c>
      <c r="BT16" s="97">
        <v>202</v>
      </c>
      <c r="BU16" s="97">
        <v>0</v>
      </c>
      <c r="BV16" s="97">
        <v>0</v>
      </c>
      <c r="BW16" s="97">
        <v>180</v>
      </c>
      <c r="BX16" s="97">
        <v>187</v>
      </c>
      <c r="BY16" s="97">
        <v>213</v>
      </c>
      <c r="BZ16" s="97">
        <v>0</v>
      </c>
      <c r="CA16" s="97">
        <v>0</v>
      </c>
      <c r="CB16" s="98">
        <v>0</v>
      </c>
      <c r="CC16" s="96" t="s">
        <v>44</v>
      </c>
      <c r="CD16" s="97">
        <v>215</v>
      </c>
      <c r="CE16" s="97">
        <v>279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8">
        <v>0</v>
      </c>
      <c r="CL16" s="134">
        <v>0</v>
      </c>
      <c r="CM16" s="97">
        <v>0</v>
      </c>
      <c r="CN16" s="97">
        <v>0</v>
      </c>
      <c r="CO16" s="98">
        <v>0</v>
      </c>
      <c r="CP16" s="96" t="s">
        <v>44</v>
      </c>
      <c r="CQ16" s="149">
        <v>197</v>
      </c>
      <c r="CR16" s="150">
        <v>0</v>
      </c>
      <c r="CS16" s="150">
        <v>197</v>
      </c>
      <c r="CT16" s="150">
        <v>0</v>
      </c>
      <c r="CU16" s="150">
        <v>0</v>
      </c>
      <c r="CV16" s="152">
        <v>0</v>
      </c>
      <c r="CW16" s="149">
        <v>10775</v>
      </c>
      <c r="CX16" s="150">
        <v>8</v>
      </c>
      <c r="CY16" s="150">
        <v>10767</v>
      </c>
      <c r="CZ16" s="150">
        <v>447</v>
      </c>
      <c r="DA16" s="150">
        <v>0</v>
      </c>
      <c r="DB16" s="153">
        <v>447</v>
      </c>
    </row>
    <row r="17" spans="1:106" s="151" customFormat="1" ht="45" customHeight="1">
      <c r="A17" s="96" t="s">
        <v>45</v>
      </c>
      <c r="B17" s="134">
        <v>0</v>
      </c>
      <c r="C17" s="97">
        <v>0</v>
      </c>
      <c r="D17" s="97">
        <v>0</v>
      </c>
      <c r="E17" s="97">
        <v>1</v>
      </c>
      <c r="F17" s="134">
        <v>0</v>
      </c>
      <c r="G17" s="97">
        <v>0</v>
      </c>
      <c r="H17" s="97">
        <v>0</v>
      </c>
      <c r="I17" s="98">
        <v>0</v>
      </c>
      <c r="J17" s="96" t="s">
        <v>45</v>
      </c>
      <c r="K17" s="134">
        <v>0</v>
      </c>
      <c r="L17" s="97">
        <v>0</v>
      </c>
      <c r="M17" s="97">
        <v>0</v>
      </c>
      <c r="N17" s="97">
        <v>259</v>
      </c>
      <c r="O17" s="97">
        <v>0</v>
      </c>
      <c r="P17" s="97">
        <v>0</v>
      </c>
      <c r="Q17" s="97">
        <v>0</v>
      </c>
      <c r="R17" s="98">
        <v>0</v>
      </c>
      <c r="S17" s="154" t="s">
        <v>171</v>
      </c>
      <c r="T17" s="134">
        <v>0</v>
      </c>
      <c r="U17" s="97">
        <v>0</v>
      </c>
      <c r="V17" s="97">
        <v>0</v>
      </c>
      <c r="W17" s="97">
        <v>1</v>
      </c>
      <c r="X17" s="97">
        <v>0</v>
      </c>
      <c r="Y17" s="97">
        <v>0</v>
      </c>
      <c r="Z17" s="97">
        <v>0</v>
      </c>
      <c r="AA17" s="98">
        <v>0</v>
      </c>
      <c r="AB17" s="154" t="s">
        <v>171</v>
      </c>
      <c r="AC17" s="134">
        <v>179</v>
      </c>
      <c r="AD17" s="97">
        <v>182</v>
      </c>
      <c r="AE17" s="97">
        <v>186</v>
      </c>
      <c r="AF17" s="97">
        <v>185</v>
      </c>
      <c r="AG17" s="97">
        <v>0</v>
      </c>
      <c r="AH17" s="97">
        <v>0</v>
      </c>
      <c r="AI17" s="97">
        <v>0</v>
      </c>
      <c r="AJ17" s="98">
        <v>0</v>
      </c>
      <c r="AK17" s="96" t="s">
        <v>45</v>
      </c>
      <c r="AL17" s="134">
        <v>223</v>
      </c>
      <c r="AM17" s="97">
        <v>222</v>
      </c>
      <c r="AN17" s="97">
        <v>241</v>
      </c>
      <c r="AO17" s="97">
        <v>335</v>
      </c>
      <c r="AP17" s="97">
        <v>0</v>
      </c>
      <c r="AQ17" s="97">
        <v>0</v>
      </c>
      <c r="AR17" s="97">
        <v>0</v>
      </c>
      <c r="AS17" s="98">
        <v>0</v>
      </c>
      <c r="AT17" s="96" t="s">
        <v>45</v>
      </c>
      <c r="AU17" s="134">
        <v>167</v>
      </c>
      <c r="AV17" s="97">
        <v>178</v>
      </c>
      <c r="AW17" s="97">
        <v>181</v>
      </c>
      <c r="AX17" s="97">
        <v>176</v>
      </c>
      <c r="AY17" s="97">
        <v>0</v>
      </c>
      <c r="AZ17" s="97">
        <v>0</v>
      </c>
      <c r="BA17" s="97">
        <v>0</v>
      </c>
      <c r="BB17" s="98">
        <v>0</v>
      </c>
      <c r="BC17" s="96" t="s">
        <v>45</v>
      </c>
      <c r="BD17" s="97">
        <v>167</v>
      </c>
      <c r="BE17" s="97">
        <v>178</v>
      </c>
      <c r="BF17" s="97">
        <v>181</v>
      </c>
      <c r="BG17" s="97">
        <v>176</v>
      </c>
      <c r="BH17" s="97">
        <v>0</v>
      </c>
      <c r="BI17" s="97">
        <v>0</v>
      </c>
      <c r="BJ17" s="97">
        <v>0</v>
      </c>
      <c r="BK17" s="98">
        <v>0</v>
      </c>
      <c r="BL17" s="96" t="s">
        <v>45</v>
      </c>
      <c r="BM17" s="134">
        <v>272</v>
      </c>
      <c r="BN17" s="97">
        <v>230</v>
      </c>
      <c r="BO17" s="97">
        <v>157</v>
      </c>
      <c r="BP17" s="97">
        <v>0</v>
      </c>
      <c r="BQ17" s="97">
        <v>0</v>
      </c>
      <c r="BR17" s="98">
        <v>0</v>
      </c>
      <c r="BS17" s="134">
        <v>172</v>
      </c>
      <c r="BT17" s="97">
        <v>168</v>
      </c>
      <c r="BU17" s="97">
        <v>0</v>
      </c>
      <c r="BV17" s="97">
        <v>0</v>
      </c>
      <c r="BW17" s="97">
        <v>167</v>
      </c>
      <c r="BX17" s="97">
        <v>177</v>
      </c>
      <c r="BY17" s="97">
        <v>173</v>
      </c>
      <c r="BZ17" s="97">
        <v>0</v>
      </c>
      <c r="CA17" s="97">
        <v>0</v>
      </c>
      <c r="CB17" s="98">
        <v>0</v>
      </c>
      <c r="CC17" s="96" t="s">
        <v>45</v>
      </c>
      <c r="CD17" s="97">
        <v>169</v>
      </c>
      <c r="CE17" s="97">
        <v>268</v>
      </c>
      <c r="CF17" s="97">
        <v>0</v>
      </c>
      <c r="CG17" s="97">
        <v>0</v>
      </c>
      <c r="CH17" s="97">
        <v>0</v>
      </c>
      <c r="CI17" s="97">
        <v>0</v>
      </c>
      <c r="CJ17" s="97">
        <v>0</v>
      </c>
      <c r="CK17" s="98">
        <v>0</v>
      </c>
      <c r="CL17" s="134">
        <v>0</v>
      </c>
      <c r="CM17" s="97">
        <v>0</v>
      </c>
      <c r="CN17" s="97">
        <v>0</v>
      </c>
      <c r="CO17" s="98">
        <v>0</v>
      </c>
      <c r="CP17" s="96" t="s">
        <v>45</v>
      </c>
      <c r="CQ17" s="149">
        <v>181</v>
      </c>
      <c r="CR17" s="150">
        <v>2</v>
      </c>
      <c r="CS17" s="150">
        <v>179</v>
      </c>
      <c r="CT17" s="150">
        <v>0</v>
      </c>
      <c r="CU17" s="150">
        <v>0</v>
      </c>
      <c r="CV17" s="152">
        <v>0</v>
      </c>
      <c r="CW17" s="149">
        <v>7873</v>
      </c>
      <c r="CX17" s="150">
        <v>19</v>
      </c>
      <c r="CY17" s="150">
        <v>7854</v>
      </c>
      <c r="CZ17" s="150">
        <v>420</v>
      </c>
      <c r="DA17" s="150">
        <v>0</v>
      </c>
      <c r="DB17" s="153">
        <v>420</v>
      </c>
    </row>
    <row r="18" spans="1:106" s="151" customFormat="1" ht="45" customHeight="1">
      <c r="A18" s="96" t="s">
        <v>46</v>
      </c>
      <c r="B18" s="134">
        <v>0</v>
      </c>
      <c r="C18" s="97">
        <v>0</v>
      </c>
      <c r="D18" s="97">
        <v>0</v>
      </c>
      <c r="E18" s="97">
        <v>0</v>
      </c>
      <c r="F18" s="134">
        <v>0</v>
      </c>
      <c r="G18" s="97">
        <v>0</v>
      </c>
      <c r="H18" s="97">
        <v>0</v>
      </c>
      <c r="I18" s="98">
        <v>0</v>
      </c>
      <c r="J18" s="96" t="s">
        <v>46</v>
      </c>
      <c r="K18" s="134">
        <v>0</v>
      </c>
      <c r="L18" s="97">
        <v>0</v>
      </c>
      <c r="M18" s="97">
        <v>0</v>
      </c>
      <c r="N18" s="97">
        <v>458</v>
      </c>
      <c r="O18" s="97">
        <v>0</v>
      </c>
      <c r="P18" s="97">
        <v>0</v>
      </c>
      <c r="Q18" s="97">
        <v>0</v>
      </c>
      <c r="R18" s="98">
        <v>0</v>
      </c>
      <c r="S18" s="154" t="s">
        <v>172</v>
      </c>
      <c r="T18" s="134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8">
        <v>0</v>
      </c>
      <c r="AB18" s="154" t="s">
        <v>172</v>
      </c>
      <c r="AC18" s="134">
        <v>446</v>
      </c>
      <c r="AD18" s="97">
        <v>440</v>
      </c>
      <c r="AE18" s="97">
        <v>424</v>
      </c>
      <c r="AF18" s="97">
        <v>523</v>
      </c>
      <c r="AG18" s="97">
        <v>0</v>
      </c>
      <c r="AH18" s="97">
        <v>0</v>
      </c>
      <c r="AI18" s="97">
        <v>0</v>
      </c>
      <c r="AJ18" s="98">
        <v>0</v>
      </c>
      <c r="AK18" s="96" t="s">
        <v>46</v>
      </c>
      <c r="AL18" s="134">
        <v>472</v>
      </c>
      <c r="AM18" s="97">
        <v>455</v>
      </c>
      <c r="AN18" s="97">
        <v>676</v>
      </c>
      <c r="AO18" s="97">
        <v>875</v>
      </c>
      <c r="AP18" s="97">
        <v>0</v>
      </c>
      <c r="AQ18" s="97">
        <v>0</v>
      </c>
      <c r="AR18" s="97">
        <v>0</v>
      </c>
      <c r="AS18" s="98">
        <v>0</v>
      </c>
      <c r="AT18" s="96" t="s">
        <v>46</v>
      </c>
      <c r="AU18" s="134">
        <v>462</v>
      </c>
      <c r="AV18" s="97">
        <v>452</v>
      </c>
      <c r="AW18" s="97">
        <v>431</v>
      </c>
      <c r="AX18" s="97">
        <v>469</v>
      </c>
      <c r="AY18" s="97">
        <v>0</v>
      </c>
      <c r="AZ18" s="97">
        <v>0</v>
      </c>
      <c r="BA18" s="97">
        <v>0</v>
      </c>
      <c r="BB18" s="98">
        <v>0</v>
      </c>
      <c r="BC18" s="96" t="s">
        <v>46</v>
      </c>
      <c r="BD18" s="97">
        <v>460</v>
      </c>
      <c r="BE18" s="97">
        <v>450</v>
      </c>
      <c r="BF18" s="97">
        <v>431</v>
      </c>
      <c r="BG18" s="97">
        <v>469</v>
      </c>
      <c r="BH18" s="97">
        <v>0</v>
      </c>
      <c r="BI18" s="97">
        <v>0</v>
      </c>
      <c r="BJ18" s="97">
        <v>0</v>
      </c>
      <c r="BK18" s="98">
        <v>0</v>
      </c>
      <c r="BL18" s="96" t="s">
        <v>46</v>
      </c>
      <c r="BM18" s="134">
        <v>382</v>
      </c>
      <c r="BN18" s="97">
        <v>363</v>
      </c>
      <c r="BO18" s="97">
        <v>290</v>
      </c>
      <c r="BP18" s="97">
        <v>0</v>
      </c>
      <c r="BQ18" s="97">
        <v>0</v>
      </c>
      <c r="BR18" s="98">
        <v>0</v>
      </c>
      <c r="BS18" s="134">
        <v>481</v>
      </c>
      <c r="BT18" s="97">
        <v>477</v>
      </c>
      <c r="BU18" s="97">
        <v>0</v>
      </c>
      <c r="BV18" s="97">
        <v>0</v>
      </c>
      <c r="BW18" s="97">
        <v>458</v>
      </c>
      <c r="BX18" s="97">
        <v>449</v>
      </c>
      <c r="BY18" s="97">
        <v>422</v>
      </c>
      <c r="BZ18" s="97">
        <v>0</v>
      </c>
      <c r="CA18" s="97">
        <v>0</v>
      </c>
      <c r="CB18" s="98">
        <v>0</v>
      </c>
      <c r="CC18" s="96" t="s">
        <v>46</v>
      </c>
      <c r="CD18" s="97">
        <v>480</v>
      </c>
      <c r="CE18" s="97">
        <v>569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8">
        <v>0</v>
      </c>
      <c r="CL18" s="134">
        <v>0</v>
      </c>
      <c r="CM18" s="97">
        <v>0</v>
      </c>
      <c r="CN18" s="97">
        <v>0</v>
      </c>
      <c r="CO18" s="98">
        <v>0</v>
      </c>
      <c r="CP18" s="96" t="s">
        <v>46</v>
      </c>
      <c r="CQ18" s="149">
        <v>438</v>
      </c>
      <c r="CR18" s="150">
        <v>0</v>
      </c>
      <c r="CS18" s="150">
        <v>438</v>
      </c>
      <c r="CT18" s="150">
        <v>0</v>
      </c>
      <c r="CU18" s="150">
        <v>0</v>
      </c>
      <c r="CV18" s="152">
        <v>0</v>
      </c>
      <c r="CW18" s="149">
        <v>16458</v>
      </c>
      <c r="CX18" s="150">
        <v>27</v>
      </c>
      <c r="CY18" s="150">
        <v>16431</v>
      </c>
      <c r="CZ18" s="150">
        <v>892</v>
      </c>
      <c r="DA18" s="150">
        <v>0</v>
      </c>
      <c r="DB18" s="153">
        <v>892</v>
      </c>
    </row>
    <row r="19" spans="1:106" s="151" customFormat="1" ht="45" customHeight="1">
      <c r="A19" s="96" t="s">
        <v>47</v>
      </c>
      <c r="B19" s="134">
        <v>0</v>
      </c>
      <c r="C19" s="97">
        <v>0</v>
      </c>
      <c r="D19" s="97">
        <v>0</v>
      </c>
      <c r="E19" s="97">
        <v>0</v>
      </c>
      <c r="F19" s="134">
        <v>0</v>
      </c>
      <c r="G19" s="97">
        <v>0</v>
      </c>
      <c r="H19" s="97">
        <v>0</v>
      </c>
      <c r="I19" s="98">
        <v>0</v>
      </c>
      <c r="J19" s="96" t="s">
        <v>47</v>
      </c>
      <c r="K19" s="134">
        <v>0</v>
      </c>
      <c r="L19" s="97">
        <v>0</v>
      </c>
      <c r="M19" s="97">
        <v>0</v>
      </c>
      <c r="N19" s="97">
        <v>192</v>
      </c>
      <c r="O19" s="97">
        <v>0</v>
      </c>
      <c r="P19" s="97">
        <v>0</v>
      </c>
      <c r="Q19" s="97">
        <v>0</v>
      </c>
      <c r="R19" s="98">
        <v>0</v>
      </c>
      <c r="S19" s="154" t="s">
        <v>173</v>
      </c>
      <c r="T19" s="134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8">
        <v>0</v>
      </c>
      <c r="AB19" s="154" t="s">
        <v>173</v>
      </c>
      <c r="AC19" s="134">
        <v>151</v>
      </c>
      <c r="AD19" s="97">
        <v>158</v>
      </c>
      <c r="AE19" s="97">
        <v>156</v>
      </c>
      <c r="AF19" s="97">
        <v>151</v>
      </c>
      <c r="AG19" s="97">
        <v>0</v>
      </c>
      <c r="AH19" s="97">
        <v>0</v>
      </c>
      <c r="AI19" s="97">
        <v>0</v>
      </c>
      <c r="AJ19" s="98">
        <v>0</v>
      </c>
      <c r="AK19" s="96" t="s">
        <v>47</v>
      </c>
      <c r="AL19" s="134">
        <v>178</v>
      </c>
      <c r="AM19" s="97">
        <v>184</v>
      </c>
      <c r="AN19" s="97">
        <v>305</v>
      </c>
      <c r="AO19" s="97">
        <v>276</v>
      </c>
      <c r="AP19" s="97">
        <v>0</v>
      </c>
      <c r="AQ19" s="97">
        <v>0</v>
      </c>
      <c r="AR19" s="97">
        <v>0</v>
      </c>
      <c r="AS19" s="98">
        <v>0</v>
      </c>
      <c r="AT19" s="96" t="s">
        <v>47</v>
      </c>
      <c r="AU19" s="134">
        <v>139</v>
      </c>
      <c r="AV19" s="97">
        <v>153</v>
      </c>
      <c r="AW19" s="97">
        <v>159</v>
      </c>
      <c r="AX19" s="97">
        <v>159</v>
      </c>
      <c r="AY19" s="97">
        <v>0</v>
      </c>
      <c r="AZ19" s="97">
        <v>0</v>
      </c>
      <c r="BA19" s="97">
        <v>0</v>
      </c>
      <c r="BB19" s="98">
        <v>0</v>
      </c>
      <c r="BC19" s="96" t="s">
        <v>47</v>
      </c>
      <c r="BD19" s="97">
        <v>139</v>
      </c>
      <c r="BE19" s="97">
        <v>153</v>
      </c>
      <c r="BF19" s="97">
        <v>160</v>
      </c>
      <c r="BG19" s="97">
        <v>158</v>
      </c>
      <c r="BH19" s="97">
        <v>0</v>
      </c>
      <c r="BI19" s="97">
        <v>0</v>
      </c>
      <c r="BJ19" s="97">
        <v>0</v>
      </c>
      <c r="BK19" s="98">
        <v>0</v>
      </c>
      <c r="BL19" s="96" t="s">
        <v>47</v>
      </c>
      <c r="BM19" s="134">
        <v>135</v>
      </c>
      <c r="BN19" s="97">
        <v>131</v>
      </c>
      <c r="BO19" s="97">
        <v>106</v>
      </c>
      <c r="BP19" s="97">
        <v>0</v>
      </c>
      <c r="BQ19" s="97">
        <v>0</v>
      </c>
      <c r="BR19" s="98">
        <v>0</v>
      </c>
      <c r="BS19" s="134">
        <v>159</v>
      </c>
      <c r="BT19" s="97">
        <v>146</v>
      </c>
      <c r="BU19" s="97">
        <v>0</v>
      </c>
      <c r="BV19" s="97">
        <v>0</v>
      </c>
      <c r="BW19" s="97">
        <v>139</v>
      </c>
      <c r="BX19" s="97">
        <v>150</v>
      </c>
      <c r="BY19" s="97">
        <v>164</v>
      </c>
      <c r="BZ19" s="97">
        <v>0</v>
      </c>
      <c r="CA19" s="97">
        <v>0</v>
      </c>
      <c r="CB19" s="98">
        <v>0</v>
      </c>
      <c r="CC19" s="96" t="s">
        <v>47</v>
      </c>
      <c r="CD19" s="97">
        <v>157</v>
      </c>
      <c r="CE19" s="97">
        <v>207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8">
        <v>0</v>
      </c>
      <c r="CL19" s="134">
        <v>0</v>
      </c>
      <c r="CM19" s="97">
        <v>0</v>
      </c>
      <c r="CN19" s="97">
        <v>0</v>
      </c>
      <c r="CO19" s="98">
        <v>0</v>
      </c>
      <c r="CP19" s="96" t="s">
        <v>47</v>
      </c>
      <c r="CQ19" s="149">
        <v>159</v>
      </c>
      <c r="CR19" s="150">
        <v>0</v>
      </c>
      <c r="CS19" s="150">
        <v>159</v>
      </c>
      <c r="CT19" s="150">
        <v>0</v>
      </c>
      <c r="CU19" s="150">
        <v>0</v>
      </c>
      <c r="CV19" s="152">
        <v>0</v>
      </c>
      <c r="CW19" s="149">
        <v>9076</v>
      </c>
      <c r="CX19" s="150">
        <v>11</v>
      </c>
      <c r="CY19" s="150">
        <v>9065</v>
      </c>
      <c r="CZ19" s="150">
        <v>247</v>
      </c>
      <c r="DA19" s="150">
        <v>0</v>
      </c>
      <c r="DB19" s="153">
        <v>247</v>
      </c>
    </row>
    <row r="20" spans="1:106" s="151" customFormat="1" ht="45" customHeight="1">
      <c r="A20" s="96" t="s">
        <v>48</v>
      </c>
      <c r="B20" s="134">
        <v>0</v>
      </c>
      <c r="C20" s="97">
        <v>0</v>
      </c>
      <c r="D20" s="97">
        <v>0</v>
      </c>
      <c r="E20" s="97">
        <v>0</v>
      </c>
      <c r="F20" s="134">
        <v>0</v>
      </c>
      <c r="G20" s="97">
        <v>0</v>
      </c>
      <c r="H20" s="97">
        <v>0</v>
      </c>
      <c r="I20" s="98">
        <v>0</v>
      </c>
      <c r="J20" s="96" t="s">
        <v>48</v>
      </c>
      <c r="K20" s="134">
        <v>0</v>
      </c>
      <c r="L20" s="97">
        <v>0</v>
      </c>
      <c r="M20" s="97">
        <v>0</v>
      </c>
      <c r="N20" s="97">
        <v>245</v>
      </c>
      <c r="O20" s="97">
        <v>0</v>
      </c>
      <c r="P20" s="97">
        <v>0</v>
      </c>
      <c r="Q20" s="97">
        <v>0</v>
      </c>
      <c r="R20" s="98">
        <v>0</v>
      </c>
      <c r="S20" s="155" t="s">
        <v>174</v>
      </c>
      <c r="T20" s="134">
        <v>0</v>
      </c>
      <c r="U20" s="100">
        <v>0</v>
      </c>
      <c r="V20" s="100">
        <v>0</v>
      </c>
      <c r="W20" s="100">
        <v>0</v>
      </c>
      <c r="X20" s="97">
        <v>0</v>
      </c>
      <c r="Y20" s="97">
        <v>0</v>
      </c>
      <c r="Z20" s="97">
        <v>0</v>
      </c>
      <c r="AA20" s="101">
        <v>0</v>
      </c>
      <c r="AB20" s="154" t="s">
        <v>174</v>
      </c>
      <c r="AC20" s="135">
        <v>191</v>
      </c>
      <c r="AD20" s="100">
        <v>199</v>
      </c>
      <c r="AE20" s="100">
        <v>193</v>
      </c>
      <c r="AF20" s="100">
        <v>191</v>
      </c>
      <c r="AG20" s="100">
        <v>0</v>
      </c>
      <c r="AH20" s="97">
        <v>0</v>
      </c>
      <c r="AI20" s="100">
        <v>0</v>
      </c>
      <c r="AJ20" s="101">
        <v>0</v>
      </c>
      <c r="AK20" s="96" t="s">
        <v>48</v>
      </c>
      <c r="AL20" s="134">
        <v>229</v>
      </c>
      <c r="AM20" s="97">
        <v>212</v>
      </c>
      <c r="AN20" s="97">
        <v>368</v>
      </c>
      <c r="AO20" s="97">
        <v>469</v>
      </c>
      <c r="AP20" s="97">
        <v>0</v>
      </c>
      <c r="AQ20" s="97">
        <v>0</v>
      </c>
      <c r="AR20" s="97">
        <v>0</v>
      </c>
      <c r="AS20" s="98">
        <v>0</v>
      </c>
      <c r="AT20" s="96" t="s">
        <v>48</v>
      </c>
      <c r="AU20" s="134">
        <v>193</v>
      </c>
      <c r="AV20" s="97">
        <v>192</v>
      </c>
      <c r="AW20" s="97">
        <v>198</v>
      </c>
      <c r="AX20" s="97">
        <v>214</v>
      </c>
      <c r="AY20" s="97">
        <v>0</v>
      </c>
      <c r="AZ20" s="97">
        <v>0</v>
      </c>
      <c r="BA20" s="97">
        <v>0</v>
      </c>
      <c r="BB20" s="98">
        <v>0</v>
      </c>
      <c r="BC20" s="96" t="s">
        <v>48</v>
      </c>
      <c r="BD20" s="97">
        <v>193</v>
      </c>
      <c r="BE20" s="97">
        <v>193</v>
      </c>
      <c r="BF20" s="97">
        <v>199</v>
      </c>
      <c r="BG20" s="97">
        <v>212</v>
      </c>
      <c r="BH20" s="97">
        <v>0</v>
      </c>
      <c r="BI20" s="97">
        <v>0</v>
      </c>
      <c r="BJ20" s="97">
        <v>0</v>
      </c>
      <c r="BK20" s="98">
        <v>0</v>
      </c>
      <c r="BL20" s="96" t="s">
        <v>48</v>
      </c>
      <c r="BM20" s="134">
        <v>157</v>
      </c>
      <c r="BN20" s="97">
        <v>137</v>
      </c>
      <c r="BO20" s="97">
        <v>88</v>
      </c>
      <c r="BP20" s="97">
        <v>0</v>
      </c>
      <c r="BQ20" s="97">
        <v>0</v>
      </c>
      <c r="BR20" s="98">
        <v>0</v>
      </c>
      <c r="BS20" s="134">
        <v>220</v>
      </c>
      <c r="BT20" s="97">
        <v>170</v>
      </c>
      <c r="BU20" s="97">
        <v>0</v>
      </c>
      <c r="BV20" s="97">
       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0</v>
      </c>
      <c r="CB20" s="98">
        <v>0</v>
      </c>
      <c r="CC20" s="96" t="s">
        <v>48</v>
      </c>
      <c r="CD20" s="97">
        <v>222</v>
      </c>
      <c r="CE20" s="97">
        <v>279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8">
        <v>0</v>
      </c>
      <c r="CL20" s="134">
        <v>0</v>
      </c>
      <c r="CM20" s="97">
        <v>0</v>
      </c>
      <c r="CN20" s="97">
        <v>0</v>
      </c>
      <c r="CO20" s="98">
        <v>0</v>
      </c>
      <c r="CP20" s="96" t="s">
        <v>48</v>
      </c>
      <c r="CQ20" s="149">
        <v>193</v>
      </c>
      <c r="CR20" s="150">
        <v>36</v>
      </c>
      <c r="CS20" s="150">
        <v>157</v>
      </c>
      <c r="CT20" s="150">
        <v>0</v>
      </c>
      <c r="CU20" s="150">
        <v>0</v>
      </c>
      <c r="CV20" s="152">
        <v>0</v>
      </c>
      <c r="CW20" s="149">
        <v>6184</v>
      </c>
      <c r="CX20" s="150">
        <v>13</v>
      </c>
      <c r="CY20" s="150">
        <v>6171</v>
      </c>
      <c r="CZ20" s="150">
        <v>341</v>
      </c>
      <c r="DA20" s="150">
        <v>0</v>
      </c>
      <c r="DB20" s="153">
        <v>341</v>
      </c>
    </row>
    <row r="21" spans="1:106" s="151" customFormat="1" ht="45" customHeight="1">
      <c r="A21" s="102" t="s">
        <v>50</v>
      </c>
      <c r="B21" s="103">
        <v>0</v>
      </c>
      <c r="C21" s="104">
        <v>0</v>
      </c>
      <c r="D21" s="104">
        <v>0</v>
      </c>
      <c r="E21" s="104">
        <v>0</v>
      </c>
      <c r="F21" s="103">
        <v>0</v>
      </c>
      <c r="G21" s="104">
        <v>0</v>
      </c>
      <c r="H21" s="104">
        <v>0</v>
      </c>
      <c r="I21" s="105">
        <v>0</v>
      </c>
      <c r="J21" s="102" t="s">
        <v>50</v>
      </c>
      <c r="K21" s="103">
        <v>0</v>
      </c>
      <c r="L21" s="104">
        <v>0</v>
      </c>
      <c r="M21" s="104">
        <v>0</v>
      </c>
      <c r="N21" s="104">
        <v>13</v>
      </c>
      <c r="O21" s="104">
        <v>0</v>
      </c>
      <c r="P21" s="104">
        <v>0</v>
      </c>
      <c r="Q21" s="104">
        <v>0</v>
      </c>
      <c r="R21" s="105">
        <v>0</v>
      </c>
      <c r="S21" s="102" t="s">
        <v>50</v>
      </c>
      <c r="T21" s="103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1">
        <v>0</v>
      </c>
      <c r="AB21" s="102" t="s">
        <v>50</v>
      </c>
      <c r="AC21" s="103">
        <v>13</v>
      </c>
      <c r="AD21" s="104">
        <v>13</v>
      </c>
      <c r="AE21" s="104">
        <v>6</v>
      </c>
      <c r="AF21" s="104">
        <v>12</v>
      </c>
      <c r="AG21" s="104">
        <v>0</v>
      </c>
      <c r="AH21" s="104">
        <v>0</v>
      </c>
      <c r="AI21" s="104">
        <v>0</v>
      </c>
      <c r="AJ21" s="105">
        <v>0</v>
      </c>
      <c r="AK21" s="102" t="s">
        <v>50</v>
      </c>
      <c r="AL21" s="103">
        <v>16</v>
      </c>
      <c r="AM21" s="104">
        <v>13</v>
      </c>
      <c r="AN21" s="104">
        <v>23</v>
      </c>
      <c r="AO21" s="104">
        <v>22</v>
      </c>
      <c r="AP21" s="104">
        <v>0</v>
      </c>
      <c r="AQ21" s="104">
        <v>0</v>
      </c>
      <c r="AR21" s="104">
        <v>0</v>
      </c>
      <c r="AS21" s="105">
        <v>0</v>
      </c>
      <c r="AT21" s="102" t="s">
        <v>50</v>
      </c>
      <c r="AU21" s="103">
        <v>13</v>
      </c>
      <c r="AV21" s="104">
        <v>13</v>
      </c>
      <c r="AW21" s="104">
        <v>13</v>
      </c>
      <c r="AX21" s="104">
        <v>10</v>
      </c>
      <c r="AY21" s="104">
        <v>0</v>
      </c>
      <c r="AZ21" s="104">
        <v>0</v>
      </c>
      <c r="BA21" s="104">
        <v>0</v>
      </c>
      <c r="BB21" s="105">
        <v>0</v>
      </c>
      <c r="BC21" s="102" t="s">
        <v>50</v>
      </c>
      <c r="BD21" s="104">
        <v>13</v>
      </c>
      <c r="BE21" s="104">
        <v>14</v>
      </c>
      <c r="BF21" s="104">
        <v>13</v>
      </c>
      <c r="BG21" s="104">
        <v>9</v>
      </c>
      <c r="BH21" s="104">
        <v>0</v>
      </c>
      <c r="BI21" s="104">
        <v>0</v>
      </c>
      <c r="BJ21" s="104">
        <v>0</v>
      </c>
      <c r="BK21" s="105">
        <v>0</v>
      </c>
      <c r="BL21" s="102" t="s">
        <v>50</v>
      </c>
      <c r="BM21" s="103">
        <v>24</v>
      </c>
      <c r="BN21" s="104">
        <v>18</v>
      </c>
      <c r="BO21" s="104">
        <v>16</v>
      </c>
      <c r="BP21" s="104">
        <v>0</v>
      </c>
      <c r="BQ21" s="104">
        <v>0</v>
      </c>
      <c r="BR21" s="105">
        <v>0</v>
      </c>
      <c r="BS21" s="103">
        <v>10</v>
      </c>
      <c r="BT21" s="104">
        <v>14</v>
      </c>
      <c r="BU21" s="104">
        <v>0</v>
      </c>
      <c r="BV21" s="104">
        <v>0</v>
      </c>
      <c r="BW21" s="104">
        <v>12</v>
      </c>
      <c r="BX21" s="104">
        <v>14</v>
      </c>
      <c r="BY21" s="104">
        <v>10</v>
      </c>
      <c r="BZ21" s="104">
        <v>0</v>
      </c>
      <c r="CA21" s="104">
        <v>0</v>
      </c>
      <c r="CB21" s="105">
        <v>0</v>
      </c>
      <c r="CC21" s="102" t="s">
        <v>50</v>
      </c>
      <c r="CD21" s="104">
        <v>10</v>
      </c>
      <c r="CE21" s="104">
        <v>20</v>
      </c>
      <c r="CF21" s="104">
        <v>0</v>
      </c>
      <c r="CG21" s="104">
        <v>0</v>
      </c>
      <c r="CH21" s="104">
        <v>0</v>
      </c>
      <c r="CI21" s="104">
        <v>0</v>
      </c>
      <c r="CJ21" s="104">
        <v>0</v>
      </c>
      <c r="CK21" s="105">
        <v>0</v>
      </c>
      <c r="CL21" s="103">
        <v>0</v>
      </c>
      <c r="CM21" s="104">
        <v>0</v>
      </c>
      <c r="CN21" s="104">
        <v>0</v>
      </c>
      <c r="CO21" s="105">
        <v>0</v>
      </c>
      <c r="CP21" s="102" t="s">
        <v>50</v>
      </c>
      <c r="CQ21" s="161">
        <v>7</v>
      </c>
      <c r="CR21" s="162">
        <v>1</v>
      </c>
      <c r="CS21" s="162">
        <v>6</v>
      </c>
      <c r="CT21" s="162">
        <v>0</v>
      </c>
      <c r="CU21" s="162">
        <v>0</v>
      </c>
      <c r="CV21" s="163">
        <v>0</v>
      </c>
      <c r="CW21" s="161">
        <v>1967</v>
      </c>
      <c r="CX21" s="162">
        <v>0</v>
      </c>
      <c r="CY21" s="162">
        <v>1967</v>
      </c>
      <c r="CZ21" s="162">
        <v>61</v>
      </c>
      <c r="DA21" s="162">
        <v>0</v>
      </c>
      <c r="DB21" s="164">
        <v>61</v>
      </c>
    </row>
    <row r="22" spans="1:106" s="151" customFormat="1" ht="45" customHeight="1">
      <c r="A22" s="102" t="s">
        <v>51</v>
      </c>
      <c r="B22" s="103">
        <v>0</v>
      </c>
      <c r="C22" s="104">
        <v>0</v>
      </c>
      <c r="D22" s="104">
        <v>0</v>
      </c>
      <c r="E22" s="104">
        <v>0</v>
      </c>
      <c r="F22" s="103">
        <v>0</v>
      </c>
      <c r="G22" s="104">
        <v>0</v>
      </c>
      <c r="H22" s="104">
        <v>0</v>
      </c>
      <c r="I22" s="105">
        <v>0</v>
      </c>
      <c r="J22" s="102" t="s">
        <v>51</v>
      </c>
      <c r="K22" s="103">
        <v>0</v>
      </c>
      <c r="L22" s="104">
        <v>0</v>
      </c>
      <c r="M22" s="104">
        <v>0</v>
      </c>
      <c r="N22" s="104">
        <v>31</v>
      </c>
      <c r="O22" s="104">
        <v>0</v>
      </c>
      <c r="P22" s="104">
        <v>0</v>
      </c>
      <c r="Q22" s="104">
        <v>0</v>
      </c>
      <c r="R22" s="105">
        <v>0</v>
      </c>
      <c r="S22" s="102" t="s">
        <v>51</v>
      </c>
      <c r="T22" s="103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1">
        <v>0</v>
      </c>
      <c r="AB22" s="102" t="s">
        <v>51</v>
      </c>
      <c r="AC22" s="103">
        <v>29</v>
      </c>
      <c r="AD22" s="104">
        <v>27</v>
      </c>
      <c r="AE22" s="104">
        <v>26</v>
      </c>
      <c r="AF22" s="104">
        <v>24</v>
      </c>
      <c r="AG22" s="104">
        <v>0</v>
      </c>
      <c r="AH22" s="104">
        <v>0</v>
      </c>
      <c r="AI22" s="104">
        <v>0</v>
      </c>
      <c r="AJ22" s="105">
        <v>0</v>
      </c>
      <c r="AK22" s="102" t="s">
        <v>51</v>
      </c>
      <c r="AL22" s="103">
        <v>31</v>
      </c>
      <c r="AM22" s="104">
        <v>30</v>
      </c>
      <c r="AN22" s="104">
        <v>40</v>
      </c>
      <c r="AO22" s="104">
        <v>54</v>
      </c>
      <c r="AP22" s="104">
        <v>0</v>
      </c>
      <c r="AQ22" s="104">
        <v>0</v>
      </c>
      <c r="AR22" s="104">
        <v>0</v>
      </c>
      <c r="AS22" s="105">
        <v>0</v>
      </c>
      <c r="AT22" s="102" t="s">
        <v>51</v>
      </c>
      <c r="AU22" s="103">
        <v>28</v>
      </c>
      <c r="AV22" s="104">
        <v>29</v>
      </c>
      <c r="AW22" s="104">
        <v>27</v>
      </c>
      <c r="AX22" s="104">
        <v>22</v>
      </c>
      <c r="AY22" s="104">
        <v>0</v>
      </c>
      <c r="AZ22" s="104">
        <v>0</v>
      </c>
      <c r="BA22" s="104">
        <v>0</v>
      </c>
      <c r="BB22" s="105">
        <v>0</v>
      </c>
      <c r="BC22" s="102" t="s">
        <v>51</v>
      </c>
      <c r="BD22" s="104">
        <v>28</v>
      </c>
      <c r="BE22" s="104">
        <v>29</v>
      </c>
      <c r="BF22" s="104">
        <v>27</v>
      </c>
      <c r="BG22" s="104">
        <v>23</v>
      </c>
      <c r="BH22" s="104">
        <v>0</v>
      </c>
      <c r="BI22" s="104">
        <v>0</v>
      </c>
      <c r="BJ22" s="104">
        <v>0</v>
      </c>
      <c r="BK22" s="105">
        <v>0</v>
      </c>
      <c r="BL22" s="102" t="s">
        <v>51</v>
      </c>
      <c r="BM22" s="103">
        <v>20</v>
      </c>
      <c r="BN22" s="104">
        <v>18</v>
      </c>
      <c r="BO22" s="104">
        <v>13</v>
      </c>
      <c r="BP22" s="104">
        <v>0</v>
      </c>
      <c r="BQ22" s="104">
        <v>0</v>
      </c>
      <c r="BR22" s="105">
        <v>0</v>
      </c>
      <c r="BS22" s="103">
        <v>25</v>
      </c>
      <c r="BT22" s="104">
        <v>23</v>
      </c>
      <c r="BU22" s="104">
        <v>0</v>
      </c>
      <c r="BV22" s="104">
        <v>0</v>
      </c>
      <c r="BW22" s="104">
        <v>28</v>
      </c>
      <c r="BX22" s="104">
        <v>29</v>
      </c>
      <c r="BY22" s="104">
        <v>27</v>
      </c>
      <c r="BZ22" s="104">
        <v>0</v>
      </c>
      <c r="CA22" s="104">
        <v>0</v>
      </c>
      <c r="CB22" s="105">
        <v>0</v>
      </c>
      <c r="CC22" s="102" t="s">
        <v>51</v>
      </c>
      <c r="CD22" s="104">
        <v>25</v>
      </c>
      <c r="CE22" s="104">
        <v>27</v>
      </c>
      <c r="CF22" s="104">
        <v>0</v>
      </c>
      <c r="CG22" s="104">
        <v>0</v>
      </c>
      <c r="CH22" s="104">
        <v>0</v>
      </c>
      <c r="CI22" s="104">
        <v>0</v>
      </c>
      <c r="CJ22" s="104">
        <v>0</v>
      </c>
      <c r="CK22" s="105">
        <v>0</v>
      </c>
      <c r="CL22" s="103">
        <v>0</v>
      </c>
      <c r="CM22" s="104">
        <v>0</v>
      </c>
      <c r="CN22" s="104">
        <v>0</v>
      </c>
      <c r="CO22" s="105">
        <v>0</v>
      </c>
      <c r="CP22" s="102" t="s">
        <v>51</v>
      </c>
      <c r="CQ22" s="161">
        <v>26</v>
      </c>
      <c r="CR22" s="162">
        <v>1</v>
      </c>
      <c r="CS22" s="162">
        <v>25</v>
      </c>
      <c r="CT22" s="162">
        <v>0</v>
      </c>
      <c r="CU22" s="162">
        <v>0</v>
      </c>
      <c r="CV22" s="163">
        <v>0</v>
      </c>
      <c r="CW22" s="161">
        <v>2369</v>
      </c>
      <c r="CX22" s="162">
        <v>3</v>
      </c>
      <c r="CY22" s="162">
        <v>2366</v>
      </c>
      <c r="CZ22" s="162">
        <v>111</v>
      </c>
      <c r="DA22" s="162">
        <v>0</v>
      </c>
      <c r="DB22" s="164">
        <v>111</v>
      </c>
    </row>
    <row r="23" spans="1:106" s="151" customFormat="1" ht="45" customHeight="1">
      <c r="A23" s="96" t="s">
        <v>52</v>
      </c>
      <c r="B23" s="134">
        <v>0</v>
      </c>
      <c r="C23" s="97">
        <v>0</v>
      </c>
      <c r="D23" s="97">
        <v>0</v>
      </c>
      <c r="E23" s="97">
        <v>0</v>
      </c>
      <c r="F23" s="134">
        <v>0</v>
      </c>
      <c r="G23" s="97">
        <v>0</v>
      </c>
      <c r="H23" s="97">
        <v>0</v>
      </c>
      <c r="I23" s="98">
        <v>0</v>
      </c>
      <c r="J23" s="96" t="s">
        <v>52</v>
      </c>
      <c r="K23" s="134">
        <v>0</v>
      </c>
      <c r="L23" s="97">
        <v>0</v>
      </c>
      <c r="M23" s="97">
        <v>0</v>
      </c>
      <c r="N23" s="97">
        <v>237</v>
      </c>
      <c r="O23" s="97">
        <v>0</v>
      </c>
      <c r="P23" s="97">
        <v>0</v>
      </c>
      <c r="Q23" s="97">
        <v>0</v>
      </c>
      <c r="R23" s="98">
        <v>0</v>
      </c>
      <c r="S23" s="96" t="s">
        <v>52</v>
      </c>
      <c r="T23" s="134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8">
        <v>0</v>
      </c>
      <c r="AB23" s="96" t="s">
        <v>52</v>
      </c>
      <c r="AC23" s="134">
        <v>184</v>
      </c>
      <c r="AD23" s="97">
        <v>180</v>
      </c>
      <c r="AE23" s="97">
        <v>186</v>
      </c>
      <c r="AF23" s="97">
        <v>207</v>
      </c>
      <c r="AG23" s="97">
        <v>0</v>
      </c>
      <c r="AH23" s="97">
        <v>0</v>
      </c>
      <c r="AI23" s="97">
        <v>0</v>
      </c>
      <c r="AJ23" s="98">
        <v>0</v>
      </c>
      <c r="AK23" s="96" t="s">
        <v>52</v>
      </c>
      <c r="AL23" s="134">
        <v>224</v>
      </c>
      <c r="AM23" s="97">
        <v>208</v>
      </c>
      <c r="AN23" s="97">
        <v>261</v>
      </c>
      <c r="AO23" s="97">
        <v>319</v>
      </c>
      <c r="AP23" s="97">
        <v>0</v>
      </c>
      <c r="AQ23" s="97">
        <v>0</v>
      </c>
      <c r="AR23" s="97">
        <v>0</v>
      </c>
      <c r="AS23" s="98">
        <v>0</v>
      </c>
      <c r="AT23" s="96" t="s">
        <v>52</v>
      </c>
      <c r="AU23" s="134">
        <v>184</v>
      </c>
      <c r="AV23" s="97">
        <v>185</v>
      </c>
      <c r="AW23" s="97">
        <v>183</v>
      </c>
      <c r="AX23" s="97">
        <v>205</v>
      </c>
      <c r="AY23" s="97">
        <v>0</v>
      </c>
      <c r="AZ23" s="97">
        <v>0</v>
      </c>
      <c r="BA23" s="97">
        <v>0</v>
      </c>
      <c r="BB23" s="98">
        <v>0</v>
      </c>
      <c r="BC23" s="96" t="s">
        <v>52</v>
      </c>
      <c r="BD23" s="97">
        <v>184</v>
      </c>
      <c r="BE23" s="97">
        <v>187</v>
      </c>
      <c r="BF23" s="97">
        <v>183</v>
      </c>
      <c r="BG23" s="97">
        <v>207</v>
      </c>
      <c r="BH23" s="97">
        <v>0</v>
      </c>
      <c r="BI23" s="97">
        <v>0</v>
      </c>
      <c r="BJ23" s="97">
        <v>0</v>
      </c>
      <c r="BK23" s="98">
        <v>0</v>
      </c>
      <c r="BL23" s="96" t="s">
        <v>52</v>
      </c>
      <c r="BM23" s="134">
        <v>166</v>
      </c>
      <c r="BN23" s="97">
        <v>145</v>
      </c>
      <c r="BO23" s="97">
        <v>90</v>
      </c>
      <c r="BP23" s="97">
        <v>0</v>
      </c>
      <c r="BQ23" s="97">
        <v>0</v>
      </c>
      <c r="BR23" s="98">
        <v>0</v>
      </c>
      <c r="BS23" s="134">
        <v>198</v>
      </c>
      <c r="BT23" s="97">
        <v>190</v>
      </c>
      <c r="BU23" s="97">
        <v>0</v>
      </c>
      <c r="BV23" s="97">
        <v>0</v>
      </c>
      <c r="BW23" s="97">
        <v>182</v>
      </c>
      <c r="BX23" s="97">
        <v>185</v>
      </c>
      <c r="BY23" s="97">
        <v>181</v>
      </c>
      <c r="BZ23" s="97">
        <v>0</v>
      </c>
      <c r="CA23" s="97">
        <v>0</v>
      </c>
      <c r="CB23" s="98">
        <v>0</v>
      </c>
      <c r="CC23" s="96" t="s">
        <v>52</v>
      </c>
      <c r="CD23" s="97">
        <v>199</v>
      </c>
      <c r="CE23" s="97">
        <v>258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8">
        <v>0</v>
      </c>
      <c r="CL23" s="134">
        <v>0</v>
      </c>
      <c r="CM23" s="97">
        <v>0</v>
      </c>
      <c r="CN23" s="97">
        <v>0</v>
      </c>
      <c r="CO23" s="98">
        <v>0</v>
      </c>
      <c r="CP23" s="96" t="s">
        <v>52</v>
      </c>
      <c r="CQ23" s="165">
        <v>183</v>
      </c>
      <c r="CR23" s="166">
        <v>1</v>
      </c>
      <c r="CS23" s="166">
        <v>182</v>
      </c>
      <c r="CT23" s="166">
        <v>0</v>
      </c>
      <c r="CU23" s="166">
        <v>0</v>
      </c>
      <c r="CV23" s="167">
        <v>0</v>
      </c>
      <c r="CW23" s="165">
        <v>5769</v>
      </c>
      <c r="CX23" s="166">
        <v>3</v>
      </c>
      <c r="CY23" s="166">
        <v>5766</v>
      </c>
      <c r="CZ23" s="166">
        <v>311</v>
      </c>
      <c r="DA23" s="166">
        <v>0</v>
      </c>
      <c r="DB23" s="168">
        <v>311</v>
      </c>
    </row>
    <row r="24" spans="1:106" s="151" customFormat="1" ht="45" customHeight="1">
      <c r="A24" s="96" t="s">
        <v>53</v>
      </c>
      <c r="B24" s="134">
        <v>0</v>
      </c>
      <c r="C24" s="97">
        <v>0</v>
      </c>
      <c r="D24" s="97">
        <v>0</v>
      </c>
      <c r="E24" s="97">
        <v>0</v>
      </c>
      <c r="F24" s="134">
        <v>0</v>
      </c>
      <c r="G24" s="97">
        <v>0</v>
      </c>
      <c r="H24" s="97">
        <v>0</v>
      </c>
      <c r="I24" s="98">
        <v>0</v>
      </c>
      <c r="J24" s="96" t="s">
        <v>53</v>
      </c>
      <c r="K24" s="134">
        <v>0</v>
      </c>
      <c r="L24" s="97">
        <v>0</v>
      </c>
      <c r="M24" s="97">
        <v>0</v>
      </c>
      <c r="N24" s="97">
        <v>136</v>
      </c>
      <c r="O24" s="97">
        <v>0</v>
      </c>
      <c r="P24" s="97">
        <v>0</v>
      </c>
      <c r="Q24" s="97">
        <v>0</v>
      </c>
      <c r="R24" s="98">
        <v>0</v>
      </c>
      <c r="S24" s="96" t="s">
        <v>53</v>
      </c>
      <c r="T24" s="134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101">
        <v>0</v>
      </c>
      <c r="AB24" s="96" t="s">
        <v>175</v>
      </c>
      <c r="AC24" s="135">
        <v>108</v>
      </c>
      <c r="AD24" s="100">
        <v>108</v>
      </c>
      <c r="AE24" s="100">
        <v>105</v>
      </c>
      <c r="AF24" s="100">
        <v>109</v>
      </c>
      <c r="AG24" s="100">
        <v>0</v>
      </c>
      <c r="AH24" s="100">
        <v>0</v>
      </c>
      <c r="AI24" s="100">
        <v>0</v>
      </c>
      <c r="AJ24" s="101">
        <v>0</v>
      </c>
      <c r="AK24" s="96" t="s">
        <v>53</v>
      </c>
      <c r="AL24" s="134">
        <v>139</v>
      </c>
      <c r="AM24" s="97">
        <v>130</v>
      </c>
      <c r="AN24" s="97">
        <v>176</v>
      </c>
      <c r="AO24" s="97">
        <v>228</v>
      </c>
      <c r="AP24" s="97">
        <v>0</v>
      </c>
      <c r="AQ24" s="97">
        <v>0</v>
      </c>
      <c r="AR24" s="97">
        <v>0</v>
      </c>
      <c r="AS24" s="98">
        <v>0</v>
      </c>
      <c r="AT24" s="96" t="s">
        <v>53</v>
      </c>
      <c r="AU24" s="134">
        <v>105</v>
      </c>
      <c r="AV24" s="97">
        <v>109</v>
      </c>
      <c r="AW24" s="97">
        <v>109</v>
      </c>
      <c r="AX24" s="97">
        <v>105</v>
      </c>
      <c r="AY24" s="97">
        <v>0</v>
      </c>
      <c r="AZ24" s="97">
        <v>0</v>
      </c>
      <c r="BA24" s="97">
        <v>0</v>
      </c>
      <c r="BB24" s="98">
        <v>0</v>
      </c>
      <c r="BC24" s="96" t="s">
        <v>53</v>
      </c>
      <c r="BD24" s="97">
        <v>105</v>
      </c>
      <c r="BE24" s="97">
        <v>109</v>
      </c>
      <c r="BF24" s="97">
        <v>110</v>
      </c>
      <c r="BG24" s="97">
        <v>104</v>
      </c>
      <c r="BH24" s="97">
        <v>0</v>
      </c>
      <c r="BI24" s="97">
        <v>0</v>
      </c>
      <c r="BJ24" s="97">
        <v>0</v>
      </c>
      <c r="BK24" s="98">
        <v>0</v>
      </c>
      <c r="BL24" s="96" t="s">
        <v>53</v>
      </c>
      <c r="BM24" s="134">
        <v>111</v>
      </c>
      <c r="BN24" s="97">
        <v>103</v>
      </c>
      <c r="BO24" s="97">
        <v>76</v>
      </c>
      <c r="BP24" s="100">
        <v>0</v>
      </c>
      <c r="BQ24" s="97">
        <v>0</v>
      </c>
      <c r="BR24" s="98">
        <v>0</v>
      </c>
      <c r="BS24" s="134">
        <v>106</v>
      </c>
      <c r="BT24" s="97">
        <v>95</v>
      </c>
      <c r="BU24" s="97">
        <v>0</v>
      </c>
      <c r="BV24" s="97">
        <v>0</v>
      </c>
      <c r="BW24" s="97">
        <v>107</v>
      </c>
      <c r="BX24" s="97">
        <v>112</v>
      </c>
      <c r="BY24" s="97">
        <v>97</v>
      </c>
      <c r="BZ24" s="97">
        <v>0</v>
      </c>
      <c r="CA24" s="97">
        <v>0</v>
      </c>
      <c r="CB24" s="98">
        <v>0</v>
      </c>
      <c r="CC24" s="96" t="s">
        <v>53</v>
      </c>
      <c r="CD24" s="97">
        <v>108</v>
      </c>
      <c r="CE24" s="97">
        <v>144</v>
      </c>
      <c r="CF24" s="97">
        <v>0</v>
      </c>
      <c r="CG24" s="97">
        <v>0</v>
      </c>
      <c r="CH24" s="97">
        <v>0</v>
      </c>
      <c r="CI24" s="97">
        <v>0</v>
      </c>
      <c r="CJ24" s="97">
        <v>0</v>
      </c>
      <c r="CK24" s="98">
        <v>0</v>
      </c>
      <c r="CL24" s="134">
        <v>0</v>
      </c>
      <c r="CM24" s="97">
        <v>0</v>
      </c>
      <c r="CN24" s="97">
        <v>0</v>
      </c>
      <c r="CO24" s="98">
        <v>0</v>
      </c>
      <c r="CP24" s="96" t="s">
        <v>53</v>
      </c>
      <c r="CQ24" s="149">
        <v>102</v>
      </c>
      <c r="CR24" s="150">
        <v>7</v>
      </c>
      <c r="CS24" s="150">
        <v>95</v>
      </c>
      <c r="CT24" s="150">
        <v>0</v>
      </c>
      <c r="CU24" s="150">
        <v>0</v>
      </c>
      <c r="CV24" s="152">
        <v>0</v>
      </c>
      <c r="CW24" s="149">
        <v>4170</v>
      </c>
      <c r="CX24" s="150">
        <v>10</v>
      </c>
      <c r="CY24" s="150">
        <v>4160</v>
      </c>
      <c r="CZ24" s="150">
        <v>145</v>
      </c>
      <c r="DA24" s="150">
        <v>0</v>
      </c>
      <c r="DB24" s="153">
        <v>145</v>
      </c>
    </row>
    <row r="25" spans="1:106" s="151" customFormat="1" ht="45" customHeight="1">
      <c r="A25" s="102" t="s">
        <v>54</v>
      </c>
      <c r="B25" s="103">
        <v>0</v>
      </c>
      <c r="C25" s="104">
        <v>0</v>
      </c>
      <c r="D25" s="104">
        <v>0</v>
      </c>
      <c r="E25" s="104">
        <v>0</v>
      </c>
      <c r="F25" s="103">
        <v>0</v>
      </c>
      <c r="G25" s="104">
        <v>0</v>
      </c>
      <c r="H25" s="104">
        <v>0</v>
      </c>
      <c r="I25" s="105">
        <v>0</v>
      </c>
      <c r="J25" s="102" t="s">
        <v>54</v>
      </c>
      <c r="K25" s="103">
        <v>0</v>
      </c>
      <c r="L25" s="104">
        <v>0</v>
      </c>
      <c r="M25" s="104">
        <v>0</v>
      </c>
      <c r="N25" s="104">
        <v>118</v>
      </c>
      <c r="O25" s="104">
        <v>0</v>
      </c>
      <c r="P25" s="104">
        <v>0</v>
      </c>
      <c r="Q25" s="104">
        <v>0</v>
      </c>
      <c r="R25" s="105">
        <v>0</v>
      </c>
      <c r="S25" s="102" t="s">
        <v>54</v>
      </c>
      <c r="T25" s="103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98">
        <v>0</v>
      </c>
      <c r="AB25" s="102" t="s">
        <v>54</v>
      </c>
      <c r="AC25" s="103">
        <v>59</v>
      </c>
      <c r="AD25" s="104">
        <v>61</v>
      </c>
      <c r="AE25" s="104">
        <v>67</v>
      </c>
      <c r="AF25" s="104">
        <v>64</v>
      </c>
      <c r="AG25" s="104">
        <v>0</v>
      </c>
      <c r="AH25" s="104">
        <v>0</v>
      </c>
      <c r="AI25" s="104">
        <v>0</v>
      </c>
      <c r="AJ25" s="105">
        <v>0</v>
      </c>
      <c r="AK25" s="102" t="s">
        <v>54</v>
      </c>
      <c r="AL25" s="103">
        <v>83</v>
      </c>
      <c r="AM25" s="104">
        <v>93</v>
      </c>
      <c r="AN25" s="104">
        <v>93</v>
      </c>
      <c r="AO25" s="104">
        <v>149</v>
      </c>
      <c r="AP25" s="104">
        <v>0</v>
      </c>
      <c r="AQ25" s="104">
        <v>0</v>
      </c>
      <c r="AR25" s="104">
        <v>0</v>
      </c>
      <c r="AS25" s="105">
        <v>0</v>
      </c>
      <c r="AT25" s="102" t="s">
        <v>54</v>
      </c>
      <c r="AU25" s="103">
        <v>54</v>
      </c>
      <c r="AV25" s="104">
        <v>58</v>
      </c>
      <c r="AW25" s="104">
        <v>62</v>
      </c>
      <c r="AX25" s="104">
        <v>80</v>
      </c>
      <c r="AY25" s="104">
        <v>0</v>
      </c>
      <c r="AZ25" s="104">
        <v>0</v>
      </c>
      <c r="BA25" s="104">
        <v>0</v>
      </c>
      <c r="BB25" s="105">
        <v>0</v>
      </c>
      <c r="BC25" s="102" t="s">
        <v>54</v>
      </c>
      <c r="BD25" s="104">
        <v>54</v>
      </c>
      <c r="BE25" s="104">
        <v>58</v>
      </c>
      <c r="BF25" s="104">
        <v>61</v>
      </c>
      <c r="BG25" s="104">
        <v>80</v>
      </c>
      <c r="BH25" s="104">
        <v>0</v>
      </c>
      <c r="BI25" s="104">
        <v>0</v>
      </c>
      <c r="BJ25" s="104">
        <v>0</v>
      </c>
      <c r="BK25" s="105">
        <v>0</v>
      </c>
      <c r="BL25" s="102" t="s">
        <v>54</v>
      </c>
      <c r="BM25" s="103">
        <v>41</v>
      </c>
      <c r="BN25" s="104">
        <v>38</v>
      </c>
      <c r="BO25" s="104">
        <v>26</v>
      </c>
      <c r="BP25" s="104">
        <v>0</v>
      </c>
      <c r="BQ25" s="104">
        <v>0</v>
      </c>
      <c r="BR25" s="105">
        <v>0</v>
      </c>
      <c r="BS25" s="103">
        <v>72</v>
      </c>
      <c r="BT25" s="104">
        <v>59</v>
      </c>
      <c r="BU25" s="104">
        <v>0</v>
      </c>
      <c r="BV25" s="104">
        <v>0</v>
      </c>
      <c r="BW25" s="104">
        <v>57</v>
      </c>
      <c r="BX25" s="104">
        <v>61</v>
      </c>
      <c r="BY25" s="104">
        <v>75</v>
      </c>
      <c r="BZ25" s="104">
        <v>0</v>
      </c>
      <c r="CA25" s="104">
        <v>0</v>
      </c>
      <c r="CB25" s="105">
        <v>0</v>
      </c>
      <c r="CC25" s="102" t="s">
        <v>54</v>
      </c>
      <c r="CD25" s="104">
        <v>71</v>
      </c>
      <c r="CE25" s="104">
        <v>78</v>
      </c>
      <c r="CF25" s="104">
        <v>0</v>
      </c>
      <c r="CG25" s="104">
        <v>0</v>
      </c>
      <c r="CH25" s="104">
        <v>0</v>
      </c>
      <c r="CI25" s="104">
        <v>0</v>
      </c>
      <c r="CJ25" s="104">
        <v>0</v>
      </c>
      <c r="CK25" s="105">
        <v>0</v>
      </c>
      <c r="CL25" s="103">
        <v>0</v>
      </c>
      <c r="CM25" s="104">
        <v>0</v>
      </c>
      <c r="CN25" s="104">
        <v>0</v>
      </c>
      <c r="CO25" s="105">
        <v>0</v>
      </c>
      <c r="CP25" s="102" t="s">
        <v>54</v>
      </c>
      <c r="CQ25" s="161">
        <v>69</v>
      </c>
      <c r="CR25" s="162">
        <v>0</v>
      </c>
      <c r="CS25" s="162">
        <v>69</v>
      </c>
      <c r="CT25" s="162">
        <v>0</v>
      </c>
      <c r="CU25" s="162">
        <v>0</v>
      </c>
      <c r="CV25" s="163">
        <v>0</v>
      </c>
      <c r="CW25" s="161">
        <v>4557</v>
      </c>
      <c r="CX25" s="162">
        <v>1</v>
      </c>
      <c r="CY25" s="162">
        <v>4556</v>
      </c>
      <c r="CZ25" s="162">
        <v>221</v>
      </c>
      <c r="DA25" s="162">
        <v>1</v>
      </c>
      <c r="DB25" s="164">
        <v>220</v>
      </c>
    </row>
    <row r="26" spans="1:106" s="151" customFormat="1" ht="45" customHeight="1">
      <c r="A26" s="102" t="s">
        <v>55</v>
      </c>
      <c r="B26" s="103">
        <v>0</v>
      </c>
      <c r="C26" s="104">
        <v>0</v>
      </c>
      <c r="D26" s="104">
        <v>0</v>
      </c>
      <c r="E26" s="104">
        <v>0</v>
      </c>
      <c r="F26" s="103">
        <v>0</v>
      </c>
      <c r="G26" s="104">
        <v>0</v>
      </c>
      <c r="H26" s="104">
        <v>0</v>
      </c>
      <c r="I26" s="105">
        <v>0</v>
      </c>
      <c r="J26" s="102" t="s">
        <v>55</v>
      </c>
      <c r="K26" s="103">
        <v>0</v>
      </c>
      <c r="L26" s="104">
        <v>0</v>
      </c>
      <c r="M26" s="104">
        <v>0</v>
      </c>
      <c r="N26" s="104">
        <v>39</v>
      </c>
      <c r="O26" s="104">
        <v>0</v>
      </c>
      <c r="P26" s="104">
        <v>0</v>
      </c>
      <c r="Q26" s="104">
        <v>0</v>
      </c>
      <c r="R26" s="105">
        <v>0</v>
      </c>
      <c r="S26" s="102" t="s">
        <v>55</v>
      </c>
      <c r="T26" s="103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5">
        <v>0</v>
      </c>
      <c r="AB26" s="102" t="s">
        <v>55</v>
      </c>
      <c r="AC26" s="103">
        <v>25</v>
      </c>
      <c r="AD26" s="104">
        <v>24</v>
      </c>
      <c r="AE26" s="104">
        <v>29</v>
      </c>
      <c r="AF26" s="104">
        <v>25</v>
      </c>
      <c r="AG26" s="104">
        <v>0</v>
      </c>
      <c r="AH26" s="104">
        <v>0</v>
      </c>
      <c r="AI26" s="104">
        <v>0</v>
      </c>
      <c r="AJ26" s="105">
        <v>0</v>
      </c>
      <c r="AK26" s="102" t="s">
        <v>55</v>
      </c>
      <c r="AL26" s="103">
        <v>26</v>
      </c>
      <c r="AM26" s="104">
        <v>27</v>
      </c>
      <c r="AN26" s="104">
        <v>45</v>
      </c>
      <c r="AO26" s="104">
        <v>74</v>
      </c>
      <c r="AP26" s="104">
        <v>0</v>
      </c>
      <c r="AQ26" s="104">
        <v>0</v>
      </c>
      <c r="AR26" s="104">
        <v>0</v>
      </c>
      <c r="AS26" s="105">
        <v>0</v>
      </c>
      <c r="AT26" s="102" t="s">
        <v>55</v>
      </c>
      <c r="AU26" s="103">
        <v>29</v>
      </c>
      <c r="AV26" s="104">
        <v>26</v>
      </c>
      <c r="AW26" s="104">
        <v>26</v>
      </c>
      <c r="AX26" s="104">
        <v>25</v>
      </c>
      <c r="AY26" s="104">
        <v>0</v>
      </c>
      <c r="AZ26" s="104">
        <v>0</v>
      </c>
      <c r="BA26" s="104">
        <v>0</v>
      </c>
      <c r="BB26" s="105">
        <v>0</v>
      </c>
      <c r="BC26" s="102" t="s">
        <v>55</v>
      </c>
      <c r="BD26" s="104">
        <v>29</v>
      </c>
      <c r="BE26" s="104">
        <v>26</v>
      </c>
      <c r="BF26" s="104">
        <v>25</v>
      </c>
      <c r="BG26" s="104">
        <v>26</v>
      </c>
      <c r="BH26" s="104">
        <v>0</v>
      </c>
      <c r="BI26" s="104">
        <v>0</v>
      </c>
      <c r="BJ26" s="104">
        <v>0</v>
      </c>
      <c r="BK26" s="105">
        <v>0</v>
      </c>
      <c r="BL26" s="102" t="s">
        <v>55</v>
      </c>
      <c r="BM26" s="103">
        <v>66</v>
      </c>
      <c r="BN26" s="104">
        <v>61</v>
      </c>
      <c r="BO26" s="104">
        <v>0</v>
      </c>
      <c r="BP26" s="104">
        <v>0</v>
      </c>
      <c r="BQ26" s="104">
        <v>0</v>
      </c>
      <c r="BR26" s="105">
        <v>0</v>
      </c>
      <c r="BS26" s="103">
        <v>26</v>
      </c>
      <c r="BT26" s="104">
        <v>22</v>
      </c>
      <c r="BU26" s="104">
        <v>0</v>
      </c>
      <c r="BV26" s="104">
        <v>0</v>
      </c>
      <c r="BW26" s="104">
        <v>29</v>
      </c>
      <c r="BX26" s="104">
        <v>26</v>
      </c>
      <c r="BY26" s="104">
        <v>22</v>
      </c>
      <c r="BZ26" s="104">
        <v>0</v>
      </c>
      <c r="CA26" s="104">
        <v>0</v>
      </c>
      <c r="CB26" s="105">
        <v>0</v>
      </c>
      <c r="CC26" s="102" t="s">
        <v>55</v>
      </c>
      <c r="CD26" s="104">
        <v>26</v>
      </c>
      <c r="CE26" s="104">
        <v>28</v>
      </c>
      <c r="CF26" s="104">
        <v>0</v>
      </c>
      <c r="CG26" s="104">
        <v>0</v>
      </c>
      <c r="CH26" s="104">
        <v>0</v>
      </c>
      <c r="CI26" s="104">
        <v>0</v>
      </c>
      <c r="CJ26" s="104">
        <v>0</v>
      </c>
      <c r="CK26" s="105">
        <v>0</v>
      </c>
      <c r="CL26" s="103">
        <v>0</v>
      </c>
      <c r="CM26" s="104">
        <v>0</v>
      </c>
      <c r="CN26" s="104">
        <v>0</v>
      </c>
      <c r="CO26" s="105">
        <v>0</v>
      </c>
      <c r="CP26" s="102" t="s">
        <v>55</v>
      </c>
      <c r="CQ26" s="161">
        <v>28</v>
      </c>
      <c r="CR26" s="162">
        <v>0</v>
      </c>
      <c r="CS26" s="162">
        <v>28</v>
      </c>
      <c r="CT26" s="162">
        <v>0</v>
      </c>
      <c r="CU26" s="162">
        <v>0</v>
      </c>
      <c r="CV26" s="163">
        <v>0</v>
      </c>
      <c r="CW26" s="161">
        <v>2844</v>
      </c>
      <c r="CX26" s="162">
        <v>1</v>
      </c>
      <c r="CY26" s="162">
        <v>2843</v>
      </c>
      <c r="CZ26" s="162">
        <v>77</v>
      </c>
      <c r="DA26" s="162">
        <v>1</v>
      </c>
      <c r="DB26" s="164">
        <v>76</v>
      </c>
    </row>
    <row r="27" spans="1:106" s="151" customFormat="1" ht="45" customHeight="1">
      <c r="A27" s="96" t="s">
        <v>56</v>
      </c>
      <c r="B27" s="134">
        <v>0</v>
      </c>
      <c r="C27" s="97">
        <v>0</v>
      </c>
      <c r="D27" s="97">
        <v>0</v>
      </c>
      <c r="E27" s="97">
        <v>0</v>
      </c>
      <c r="F27" s="134">
        <v>0</v>
      </c>
      <c r="G27" s="97">
        <v>0</v>
      </c>
      <c r="H27" s="97">
        <v>0</v>
      </c>
      <c r="I27" s="98">
        <v>0</v>
      </c>
      <c r="J27" s="96" t="s">
        <v>56</v>
      </c>
      <c r="K27" s="134">
        <v>0</v>
      </c>
      <c r="L27" s="97">
        <v>0</v>
      </c>
      <c r="M27" s="97">
        <v>0</v>
      </c>
      <c r="N27" s="97">
        <v>15</v>
      </c>
      <c r="O27" s="97">
        <v>0</v>
      </c>
      <c r="P27" s="97">
        <v>0</v>
      </c>
      <c r="Q27" s="97">
        <v>0</v>
      </c>
      <c r="R27" s="98">
        <v>0</v>
      </c>
      <c r="S27" s="96" t="s">
        <v>56</v>
      </c>
      <c r="T27" s="134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8">
        <v>0</v>
      </c>
      <c r="AB27" s="96" t="s">
        <v>56</v>
      </c>
      <c r="AC27" s="134">
        <v>12</v>
      </c>
      <c r="AD27" s="97">
        <v>13</v>
      </c>
      <c r="AE27" s="97">
        <v>12</v>
      </c>
      <c r="AF27" s="97">
        <v>20</v>
      </c>
      <c r="AG27" s="97">
        <v>0</v>
      </c>
      <c r="AH27" s="97">
        <v>0</v>
      </c>
      <c r="AI27" s="97">
        <v>0</v>
      </c>
      <c r="AJ27" s="98">
        <v>0</v>
      </c>
      <c r="AK27" s="96" t="s">
        <v>56</v>
      </c>
      <c r="AL27" s="134">
        <v>33</v>
      </c>
      <c r="AM27" s="97">
        <v>28</v>
      </c>
      <c r="AN27" s="97">
        <v>19</v>
      </c>
      <c r="AO27" s="97">
        <v>22</v>
      </c>
      <c r="AP27" s="97">
        <v>0</v>
      </c>
      <c r="AQ27" s="97">
        <v>0</v>
      </c>
      <c r="AR27" s="97">
        <v>0</v>
      </c>
      <c r="AS27" s="98">
        <v>0</v>
      </c>
      <c r="AT27" s="96" t="s">
        <v>56</v>
      </c>
      <c r="AU27" s="134">
        <v>12</v>
      </c>
      <c r="AV27" s="97">
        <v>13</v>
      </c>
      <c r="AW27" s="97">
        <v>12</v>
      </c>
      <c r="AX27" s="97">
        <v>18</v>
      </c>
      <c r="AY27" s="97">
        <v>0</v>
      </c>
      <c r="AZ27" s="97">
        <v>0</v>
      </c>
      <c r="BA27" s="97">
        <v>0</v>
      </c>
      <c r="BB27" s="98">
        <v>0</v>
      </c>
      <c r="BC27" s="96" t="s">
        <v>56</v>
      </c>
      <c r="BD27" s="97">
        <v>12</v>
      </c>
      <c r="BE27" s="97">
        <v>13</v>
      </c>
      <c r="BF27" s="97">
        <v>12</v>
      </c>
      <c r="BG27" s="97">
        <v>18</v>
      </c>
      <c r="BH27" s="97">
        <v>0</v>
      </c>
      <c r="BI27" s="97">
        <v>0</v>
      </c>
      <c r="BJ27" s="97">
        <v>0</v>
      </c>
      <c r="BK27" s="98">
        <v>0</v>
      </c>
      <c r="BL27" s="96" t="s">
        <v>56</v>
      </c>
      <c r="BM27" s="134">
        <v>5</v>
      </c>
      <c r="BN27" s="97">
        <v>5</v>
      </c>
      <c r="BO27" s="97">
        <v>0</v>
      </c>
      <c r="BP27" s="97">
        <v>0</v>
      </c>
      <c r="BQ27" s="97">
        <v>0</v>
      </c>
      <c r="BR27" s="98">
        <v>0</v>
      </c>
      <c r="BS27" s="134">
        <v>19</v>
      </c>
      <c r="BT27" s="97">
        <v>15</v>
      </c>
      <c r="BU27" s="97">
        <v>0</v>
      </c>
      <c r="BV27" s="97">
        <v>0</v>
      </c>
      <c r="BW27" s="97">
        <v>12</v>
      </c>
      <c r="BX27" s="97">
        <v>13</v>
      </c>
      <c r="BY27" s="97">
        <v>12</v>
      </c>
      <c r="BZ27" s="97">
        <v>0</v>
      </c>
      <c r="CA27" s="97">
        <v>0</v>
      </c>
      <c r="CB27" s="98">
        <v>0</v>
      </c>
      <c r="CC27" s="96" t="s">
        <v>56</v>
      </c>
      <c r="CD27" s="97">
        <v>17</v>
      </c>
      <c r="CE27" s="97">
        <v>18</v>
      </c>
      <c r="CF27" s="97">
        <v>0</v>
      </c>
      <c r="CG27" s="97">
        <v>0</v>
      </c>
      <c r="CH27" s="97">
        <v>0</v>
      </c>
      <c r="CI27" s="97">
        <v>0</v>
      </c>
      <c r="CJ27" s="97">
        <v>0</v>
      </c>
      <c r="CK27" s="98">
        <v>0</v>
      </c>
      <c r="CL27" s="134">
        <v>0</v>
      </c>
      <c r="CM27" s="97">
        <v>0</v>
      </c>
      <c r="CN27" s="97">
        <v>0</v>
      </c>
      <c r="CO27" s="98">
        <v>0</v>
      </c>
      <c r="CP27" s="96" t="s">
        <v>56</v>
      </c>
      <c r="CQ27" s="165">
        <v>13</v>
      </c>
      <c r="CR27" s="166">
        <v>0</v>
      </c>
      <c r="CS27" s="166">
        <v>13</v>
      </c>
      <c r="CT27" s="166">
        <v>0</v>
      </c>
      <c r="CU27" s="166">
        <v>0</v>
      </c>
      <c r="CV27" s="167">
        <v>0</v>
      </c>
      <c r="CW27" s="165">
        <v>1177</v>
      </c>
      <c r="CX27" s="166">
        <v>2</v>
      </c>
      <c r="CY27" s="166">
        <v>1175</v>
      </c>
      <c r="CZ27" s="166">
        <v>34</v>
      </c>
      <c r="DA27" s="166">
        <v>0</v>
      </c>
      <c r="DB27" s="168">
        <v>34</v>
      </c>
    </row>
    <row r="28" spans="1:106" s="151" customFormat="1" ht="45" customHeight="1">
      <c r="A28" s="96" t="s">
        <v>57</v>
      </c>
      <c r="B28" s="134">
        <v>0</v>
      </c>
      <c r="C28" s="97">
        <v>0</v>
      </c>
      <c r="D28" s="97">
        <v>0</v>
      </c>
      <c r="E28" s="97">
        <v>0</v>
      </c>
      <c r="F28" s="134">
        <v>0</v>
      </c>
      <c r="G28" s="97">
        <v>0</v>
      </c>
      <c r="H28" s="97">
        <v>0</v>
      </c>
      <c r="I28" s="98">
        <v>0</v>
      </c>
      <c r="J28" s="96" t="s">
        <v>57</v>
      </c>
      <c r="K28" s="134">
        <v>0</v>
      </c>
      <c r="L28" s="97">
        <v>0</v>
      </c>
      <c r="M28" s="97">
        <v>0</v>
      </c>
      <c r="N28" s="97">
        <v>43</v>
      </c>
      <c r="O28" s="97">
        <v>0</v>
      </c>
      <c r="P28" s="97">
        <v>0</v>
      </c>
      <c r="Q28" s="97">
        <v>0</v>
      </c>
      <c r="R28" s="98">
        <v>0</v>
      </c>
      <c r="S28" s="96" t="s">
        <v>57</v>
      </c>
      <c r="T28" s="134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8">
        <v>0</v>
      </c>
      <c r="AB28" s="96" t="s">
        <v>57</v>
      </c>
      <c r="AC28" s="135">
        <v>41</v>
      </c>
      <c r="AD28" s="100">
        <v>43</v>
      </c>
      <c r="AE28" s="100">
        <v>39</v>
      </c>
      <c r="AF28" s="100">
        <v>42</v>
      </c>
      <c r="AG28" s="100">
        <v>0</v>
      </c>
      <c r="AH28" s="100">
        <v>0</v>
      </c>
      <c r="AI28" s="100">
        <v>0</v>
      </c>
      <c r="AJ28" s="101">
        <v>0</v>
      </c>
      <c r="AK28" s="96" t="s">
        <v>57</v>
      </c>
      <c r="AL28" s="134">
        <v>73</v>
      </c>
      <c r="AM28" s="97">
        <v>69</v>
      </c>
      <c r="AN28" s="97">
        <v>53</v>
      </c>
      <c r="AO28" s="97">
        <v>80</v>
      </c>
      <c r="AP28" s="97">
        <v>0</v>
      </c>
      <c r="AQ28" s="97">
        <v>0</v>
      </c>
      <c r="AR28" s="97">
        <v>0</v>
      </c>
      <c r="AS28" s="98">
        <v>0</v>
      </c>
      <c r="AT28" s="96" t="s">
        <v>57</v>
      </c>
      <c r="AU28" s="134">
        <v>40</v>
      </c>
      <c r="AV28" s="97">
        <v>43</v>
      </c>
      <c r="AW28" s="97">
        <v>43</v>
      </c>
      <c r="AX28" s="97">
        <v>42</v>
      </c>
      <c r="AY28" s="97">
        <v>0</v>
      </c>
      <c r="AZ28" s="97">
        <v>0</v>
      </c>
      <c r="BA28" s="97">
        <v>0</v>
      </c>
      <c r="BB28" s="98">
        <v>0</v>
      </c>
      <c r="BC28" s="96" t="s">
        <v>57</v>
      </c>
      <c r="BD28" s="97">
        <v>40</v>
      </c>
      <c r="BE28" s="97">
        <v>42</v>
      </c>
      <c r="BF28" s="97">
        <v>43</v>
      </c>
      <c r="BG28" s="97">
        <v>43</v>
      </c>
      <c r="BH28" s="97">
        <v>0</v>
      </c>
      <c r="BI28" s="97">
        <v>0</v>
      </c>
      <c r="BJ28" s="97">
        <v>0</v>
      </c>
      <c r="BK28" s="98">
        <v>0</v>
      </c>
      <c r="BL28" s="96" t="s">
        <v>57</v>
      </c>
      <c r="BM28" s="134">
        <v>49</v>
      </c>
      <c r="BN28" s="97">
        <v>44</v>
      </c>
      <c r="BO28" s="97">
        <v>39</v>
      </c>
      <c r="BP28" s="100">
        <v>0</v>
      </c>
      <c r="BQ28" s="97">
        <v>0</v>
      </c>
      <c r="BR28" s="98">
        <v>0</v>
      </c>
      <c r="BS28" s="134">
        <v>44</v>
      </c>
      <c r="BT28" s="97">
        <v>36</v>
      </c>
      <c r="BU28" s="97">
        <v>0</v>
      </c>
      <c r="BV28" s="97">
        <v>0</v>
      </c>
      <c r="BW28" s="97">
        <v>40</v>
      </c>
      <c r="BX28" s="97">
        <v>41</v>
      </c>
      <c r="BY28" s="97">
        <v>35</v>
      </c>
      <c r="BZ28" s="97">
        <v>0</v>
      </c>
      <c r="CA28" s="97">
        <v>0</v>
      </c>
      <c r="CB28" s="98">
        <v>0</v>
      </c>
      <c r="CC28" s="96" t="s">
        <v>57</v>
      </c>
      <c r="CD28" s="97">
        <v>44</v>
      </c>
      <c r="CE28" s="97">
        <v>47</v>
      </c>
      <c r="CF28" s="97">
        <v>0</v>
      </c>
      <c r="CG28" s="97">
        <v>0</v>
      </c>
      <c r="CH28" s="97">
        <v>0</v>
      </c>
      <c r="CI28" s="97">
        <v>0</v>
      </c>
      <c r="CJ28" s="97">
        <v>0</v>
      </c>
      <c r="CK28" s="98">
        <v>0</v>
      </c>
      <c r="CL28" s="134">
        <v>0</v>
      </c>
      <c r="CM28" s="97">
        <v>0</v>
      </c>
      <c r="CN28" s="97">
        <v>0</v>
      </c>
      <c r="CO28" s="98">
        <v>0</v>
      </c>
      <c r="CP28" s="96" t="s">
        <v>57</v>
      </c>
      <c r="CQ28" s="149">
        <v>38</v>
      </c>
      <c r="CR28" s="150">
        <v>0</v>
      </c>
      <c r="CS28" s="150">
        <v>38</v>
      </c>
      <c r="CT28" s="150">
        <v>0</v>
      </c>
      <c r="CU28" s="150">
        <v>0</v>
      </c>
      <c r="CV28" s="152">
        <v>0</v>
      </c>
      <c r="CW28" s="149">
        <v>3029</v>
      </c>
      <c r="CX28" s="150">
        <v>2</v>
      </c>
      <c r="CY28" s="150">
        <v>3027</v>
      </c>
      <c r="CZ28" s="150">
        <v>137</v>
      </c>
      <c r="DA28" s="150">
        <v>0</v>
      </c>
      <c r="DB28" s="153">
        <v>137</v>
      </c>
    </row>
    <row r="29" spans="1:106" s="151" customFormat="1" ht="45" customHeight="1" thickBot="1">
      <c r="A29" s="106" t="s">
        <v>58</v>
      </c>
      <c r="B29" s="107">
        <v>0</v>
      </c>
      <c r="C29" s="108">
        <v>0</v>
      </c>
      <c r="D29" s="108">
        <v>0</v>
      </c>
      <c r="E29" s="108">
        <v>0</v>
      </c>
      <c r="F29" s="107">
        <v>0</v>
      </c>
      <c r="G29" s="108">
        <v>0</v>
      </c>
      <c r="H29" s="108">
        <v>0</v>
      </c>
      <c r="I29" s="109">
        <v>0</v>
      </c>
      <c r="J29" s="106" t="s">
        <v>58</v>
      </c>
      <c r="K29" s="107">
        <v>0</v>
      </c>
      <c r="L29" s="108">
        <v>0</v>
      </c>
      <c r="M29" s="108">
        <v>0</v>
      </c>
      <c r="N29" s="108">
        <v>95</v>
      </c>
      <c r="O29" s="108">
        <v>0</v>
      </c>
      <c r="P29" s="108">
        <v>0</v>
      </c>
      <c r="Q29" s="108">
        <v>0</v>
      </c>
      <c r="R29" s="109">
        <v>0</v>
      </c>
      <c r="S29" s="106" t="s">
        <v>58</v>
      </c>
      <c r="T29" s="107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9">
        <v>0</v>
      </c>
      <c r="AB29" s="106" t="s">
        <v>58</v>
      </c>
      <c r="AC29" s="107">
        <v>73</v>
      </c>
      <c r="AD29" s="108">
        <v>75</v>
      </c>
      <c r="AE29" s="108">
        <v>73</v>
      </c>
      <c r="AF29" s="108">
        <v>56</v>
      </c>
      <c r="AG29" s="108">
        <v>0</v>
      </c>
      <c r="AH29" s="108">
        <v>0</v>
      </c>
      <c r="AI29" s="108">
        <v>0</v>
      </c>
      <c r="AJ29" s="109">
        <v>0</v>
      </c>
      <c r="AK29" s="106" t="s">
        <v>58</v>
      </c>
      <c r="AL29" s="107">
        <v>77</v>
      </c>
      <c r="AM29" s="108">
        <v>73</v>
      </c>
      <c r="AN29" s="108">
        <v>140</v>
      </c>
      <c r="AO29" s="108">
        <v>177</v>
      </c>
      <c r="AP29" s="108">
        <v>0</v>
      </c>
      <c r="AQ29" s="108">
        <v>0</v>
      </c>
      <c r="AR29" s="108">
        <v>0</v>
      </c>
      <c r="AS29" s="109">
        <v>0</v>
      </c>
      <c r="AT29" s="106" t="s">
        <v>58</v>
      </c>
      <c r="AU29" s="107">
        <v>72</v>
      </c>
      <c r="AV29" s="108">
        <v>73</v>
      </c>
      <c r="AW29" s="108">
        <v>76</v>
      </c>
      <c r="AX29" s="108">
        <v>67</v>
      </c>
      <c r="AY29" s="108">
        <v>0</v>
      </c>
      <c r="AZ29" s="108">
        <v>0</v>
      </c>
      <c r="BA29" s="108">
        <v>0</v>
      </c>
      <c r="BB29" s="109">
        <v>0</v>
      </c>
      <c r="BC29" s="106" t="s">
        <v>58</v>
      </c>
      <c r="BD29" s="108">
        <v>72</v>
      </c>
      <c r="BE29" s="108">
        <v>73</v>
      </c>
      <c r="BF29" s="108">
        <v>76</v>
      </c>
      <c r="BG29" s="108">
        <v>69</v>
      </c>
      <c r="BH29" s="108">
        <v>0</v>
      </c>
      <c r="BI29" s="108">
        <v>0</v>
      </c>
      <c r="BJ29" s="108">
        <v>0</v>
      </c>
      <c r="BK29" s="109">
        <v>0</v>
      </c>
      <c r="BL29" s="106" t="s">
        <v>58</v>
      </c>
      <c r="BM29" s="107">
        <v>102</v>
      </c>
      <c r="BN29" s="108">
        <v>90</v>
      </c>
      <c r="BO29" s="108">
        <v>57</v>
      </c>
      <c r="BP29" s="108">
        <v>0</v>
      </c>
      <c r="BQ29" s="108">
        <v>0</v>
      </c>
      <c r="BR29" s="109">
        <v>0</v>
      </c>
      <c r="BS29" s="107">
        <v>57</v>
      </c>
      <c r="BT29" s="108">
        <v>49</v>
      </c>
      <c r="BU29" s="108">
        <v>0</v>
      </c>
      <c r="BV29" s="108">
        <v>0</v>
      </c>
      <c r="BW29" s="108">
        <v>69</v>
      </c>
      <c r="BX29" s="108">
        <v>71</v>
      </c>
      <c r="BY29" s="108">
        <v>69</v>
      </c>
      <c r="BZ29" s="108">
        <v>0</v>
      </c>
      <c r="CA29" s="108">
        <v>0</v>
      </c>
      <c r="CB29" s="109">
        <v>0</v>
      </c>
      <c r="CC29" s="106" t="s">
        <v>58</v>
      </c>
      <c r="CD29" s="108">
        <v>66</v>
      </c>
      <c r="CE29" s="108">
        <v>70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9">
        <v>0</v>
      </c>
      <c r="CL29" s="107">
        <v>0</v>
      </c>
      <c r="CM29" s="108">
        <v>0</v>
      </c>
      <c r="CN29" s="108">
        <v>0</v>
      </c>
      <c r="CO29" s="109">
        <v>0</v>
      </c>
      <c r="CP29" s="106" t="s">
        <v>58</v>
      </c>
      <c r="CQ29" s="169">
        <v>73</v>
      </c>
      <c r="CR29" s="170">
        <v>0</v>
      </c>
      <c r="CS29" s="170">
        <v>73</v>
      </c>
      <c r="CT29" s="170">
        <v>0</v>
      </c>
      <c r="CU29" s="170">
        <v>0</v>
      </c>
      <c r="CV29" s="171">
        <v>0</v>
      </c>
      <c r="CW29" s="169">
        <v>6296</v>
      </c>
      <c r="CX29" s="170">
        <v>8</v>
      </c>
      <c r="CY29" s="170">
        <v>6288</v>
      </c>
      <c r="CZ29" s="170">
        <v>59</v>
      </c>
      <c r="DA29" s="170">
        <v>0</v>
      </c>
      <c r="DB29" s="172">
        <v>59</v>
      </c>
    </row>
    <row r="30" spans="1:106" s="151" customFormat="1" ht="45" customHeight="1" thickTop="1">
      <c r="A30" s="96" t="s">
        <v>59</v>
      </c>
      <c r="B30" s="134">
        <f t="shared" ref="B30:I30" si="30">B18</f>
        <v>0</v>
      </c>
      <c r="C30" s="97">
        <f t="shared" si="30"/>
        <v>0</v>
      </c>
      <c r="D30" s="97">
        <f t="shared" si="30"/>
        <v>0</v>
      </c>
      <c r="E30" s="97">
        <f t="shared" si="30"/>
        <v>0</v>
      </c>
      <c r="F30" s="97">
        <f t="shared" si="30"/>
        <v>0</v>
      </c>
      <c r="G30" s="97">
        <f t="shared" si="30"/>
        <v>0</v>
      </c>
      <c r="H30" s="97">
        <f t="shared" si="30"/>
        <v>0</v>
      </c>
      <c r="I30" s="98">
        <f t="shared" si="30"/>
        <v>0</v>
      </c>
      <c r="J30" s="96" t="s">
        <v>59</v>
      </c>
      <c r="K30" s="134">
        <f t="shared" ref="K30:R30" si="31">K18</f>
        <v>0</v>
      </c>
      <c r="L30" s="97">
        <f t="shared" si="31"/>
        <v>0</v>
      </c>
      <c r="M30" s="97">
        <f t="shared" si="31"/>
        <v>0</v>
      </c>
      <c r="N30" s="97">
        <f>N18</f>
        <v>458</v>
      </c>
      <c r="O30" s="97">
        <f t="shared" si="31"/>
        <v>0</v>
      </c>
      <c r="P30" s="97">
        <f t="shared" si="31"/>
        <v>0</v>
      </c>
      <c r="Q30" s="97">
        <f t="shared" si="31"/>
        <v>0</v>
      </c>
      <c r="R30" s="98">
        <f t="shared" si="31"/>
        <v>0</v>
      </c>
      <c r="S30" s="96" t="s">
        <v>59</v>
      </c>
      <c r="T30" s="134">
        <f t="shared" ref="T30:AA30" si="32">T18</f>
        <v>0</v>
      </c>
      <c r="U30" s="97">
        <f t="shared" si="32"/>
        <v>0</v>
      </c>
      <c r="V30" s="97">
        <f t="shared" si="32"/>
        <v>0</v>
      </c>
      <c r="W30" s="97">
        <f>W18</f>
        <v>0</v>
      </c>
      <c r="X30" s="97">
        <f t="shared" si="32"/>
        <v>0</v>
      </c>
      <c r="Y30" s="97">
        <f>Y18</f>
        <v>0</v>
      </c>
      <c r="Z30" s="97">
        <f t="shared" si="32"/>
        <v>0</v>
      </c>
      <c r="AA30" s="98">
        <f t="shared" si="32"/>
        <v>0</v>
      </c>
      <c r="AB30" s="96" t="s">
        <v>59</v>
      </c>
      <c r="AC30" s="134">
        <f t="shared" ref="AC30:AJ30" si="33">AC18</f>
        <v>446</v>
      </c>
      <c r="AD30" s="97">
        <f t="shared" si="33"/>
        <v>440</v>
      </c>
      <c r="AE30" s="97">
        <f t="shared" si="33"/>
        <v>424</v>
      </c>
      <c r="AF30" s="97">
        <f t="shared" si="33"/>
        <v>523</v>
      </c>
      <c r="AG30" s="97">
        <f t="shared" si="33"/>
        <v>0</v>
      </c>
      <c r="AH30" s="97">
        <f t="shared" si="33"/>
        <v>0</v>
      </c>
      <c r="AI30" s="97">
        <f t="shared" si="33"/>
        <v>0</v>
      </c>
      <c r="AJ30" s="98">
        <f t="shared" si="33"/>
        <v>0</v>
      </c>
      <c r="AK30" s="96" t="s">
        <v>59</v>
      </c>
      <c r="AL30" s="134">
        <f t="shared" ref="AL30:AS30" si="34">AL18</f>
        <v>472</v>
      </c>
      <c r="AM30" s="97">
        <f t="shared" si="34"/>
        <v>455</v>
      </c>
      <c r="AN30" s="97">
        <f t="shared" si="34"/>
        <v>676</v>
      </c>
      <c r="AO30" s="97">
        <f t="shared" si="34"/>
        <v>875</v>
      </c>
      <c r="AP30" s="97">
        <f t="shared" si="34"/>
        <v>0</v>
      </c>
      <c r="AQ30" s="97">
        <f t="shared" si="34"/>
        <v>0</v>
      </c>
      <c r="AR30" s="97">
        <f t="shared" si="34"/>
        <v>0</v>
      </c>
      <c r="AS30" s="98">
        <f t="shared" si="34"/>
        <v>0</v>
      </c>
      <c r="AT30" s="96" t="s">
        <v>59</v>
      </c>
      <c r="AU30" s="134">
        <f t="shared" ref="AU30:BB30" si="35">AU18</f>
        <v>462</v>
      </c>
      <c r="AV30" s="97">
        <f t="shared" si="35"/>
        <v>452</v>
      </c>
      <c r="AW30" s="97">
        <f t="shared" si="35"/>
        <v>431</v>
      </c>
      <c r="AX30" s="97">
        <f t="shared" si="35"/>
        <v>469</v>
      </c>
      <c r="AY30" s="97">
        <f t="shared" si="35"/>
        <v>0</v>
      </c>
      <c r="AZ30" s="97">
        <f t="shared" si="35"/>
        <v>0</v>
      </c>
      <c r="BA30" s="97">
        <f t="shared" si="35"/>
        <v>0</v>
      </c>
      <c r="BB30" s="98">
        <f t="shared" si="35"/>
        <v>0</v>
      </c>
      <c r="BC30" s="96" t="s">
        <v>59</v>
      </c>
      <c r="BD30" s="97">
        <f t="shared" ref="BD30:BK30" si="36">BD18</f>
        <v>460</v>
      </c>
      <c r="BE30" s="97">
        <f t="shared" si="36"/>
        <v>450</v>
      </c>
      <c r="BF30" s="97">
        <f t="shared" si="36"/>
        <v>431</v>
      </c>
      <c r="BG30" s="97">
        <f t="shared" si="36"/>
        <v>469</v>
      </c>
      <c r="BH30" s="97">
        <f t="shared" si="36"/>
        <v>0</v>
      </c>
      <c r="BI30" s="97">
        <f t="shared" si="36"/>
        <v>0</v>
      </c>
      <c r="BJ30" s="97">
        <f t="shared" si="36"/>
        <v>0</v>
      </c>
      <c r="BK30" s="98">
        <f t="shared" si="36"/>
        <v>0</v>
      </c>
      <c r="BL30" s="96" t="s">
        <v>59</v>
      </c>
      <c r="BM30" s="134">
        <f t="shared" ref="BM30:CB30" si="37">BM18</f>
        <v>382</v>
      </c>
      <c r="BN30" s="97">
        <f t="shared" si="37"/>
        <v>363</v>
      </c>
      <c r="BO30" s="97">
        <f t="shared" si="37"/>
        <v>290</v>
      </c>
      <c r="BP30" s="97">
        <f t="shared" si="37"/>
        <v>0</v>
      </c>
      <c r="BQ30" s="97">
        <f t="shared" si="37"/>
        <v>0</v>
      </c>
      <c r="BR30" s="98">
        <f t="shared" si="37"/>
        <v>0</v>
      </c>
      <c r="BS30" s="134">
        <f t="shared" si="37"/>
        <v>481</v>
      </c>
      <c r="BT30" s="97">
        <f t="shared" si="37"/>
        <v>477</v>
      </c>
      <c r="BU30" s="97">
        <f t="shared" si="37"/>
        <v>0</v>
      </c>
      <c r="BV30" s="97">
        <f>BV18</f>
        <v>0</v>
      </c>
      <c r="BW30" s="97">
        <f t="shared" ref="BW30:CA30" si="38">BW18</f>
        <v>458</v>
      </c>
      <c r="BX30" s="97">
        <f t="shared" si="38"/>
        <v>449</v>
      </c>
      <c r="BY30" s="97">
        <f t="shared" si="38"/>
        <v>422</v>
      </c>
      <c r="BZ30" s="97">
        <f t="shared" si="38"/>
        <v>0</v>
      </c>
      <c r="CA30" s="97">
        <f t="shared" si="38"/>
        <v>0</v>
      </c>
      <c r="CB30" s="98">
        <f t="shared" si="37"/>
        <v>0</v>
      </c>
      <c r="CC30" s="96" t="s">
        <v>59</v>
      </c>
      <c r="CD30" s="97">
        <f t="shared" ref="CD30:CO30" si="39">CD18</f>
        <v>480</v>
      </c>
      <c r="CE30" s="97">
        <f t="shared" si="39"/>
        <v>569</v>
      </c>
      <c r="CF30" s="97">
        <f t="shared" si="39"/>
        <v>0</v>
      </c>
      <c r="CG30" s="173">
        <f t="shared" si="39"/>
        <v>0</v>
      </c>
      <c r="CH30" s="97">
        <f t="shared" si="39"/>
        <v>0</v>
      </c>
      <c r="CI30" s="97">
        <f t="shared" si="39"/>
        <v>0</v>
      </c>
      <c r="CJ30" s="97">
        <f t="shared" si="39"/>
        <v>0</v>
      </c>
      <c r="CK30" s="98">
        <f t="shared" si="39"/>
        <v>0</v>
      </c>
      <c r="CL30" s="134">
        <f t="shared" si="39"/>
        <v>0</v>
      </c>
      <c r="CM30" s="97">
        <f t="shared" si="39"/>
        <v>0</v>
      </c>
      <c r="CN30" s="97">
        <f t="shared" si="39"/>
        <v>0</v>
      </c>
      <c r="CO30" s="98">
        <f t="shared" si="39"/>
        <v>0</v>
      </c>
      <c r="CP30" s="96" t="s">
        <v>59</v>
      </c>
      <c r="CQ30" s="149">
        <f t="shared" ref="CQ30:DB30" si="40">CQ18</f>
        <v>438</v>
      </c>
      <c r="CR30" s="150">
        <f t="shared" si="40"/>
        <v>0</v>
      </c>
      <c r="CS30" s="150">
        <f t="shared" si="40"/>
        <v>438</v>
      </c>
      <c r="CT30" s="150">
        <f t="shared" si="40"/>
        <v>0</v>
      </c>
      <c r="CU30" s="150">
        <f t="shared" si="40"/>
        <v>0</v>
      </c>
      <c r="CV30" s="152">
        <f t="shared" si="40"/>
        <v>0</v>
      </c>
      <c r="CW30" s="149">
        <f t="shared" si="40"/>
        <v>16458</v>
      </c>
      <c r="CX30" s="150">
        <f t="shared" si="40"/>
        <v>27</v>
      </c>
      <c r="CY30" s="150">
        <f t="shared" si="40"/>
        <v>16431</v>
      </c>
      <c r="CZ30" s="150">
        <f t="shared" si="40"/>
        <v>892</v>
      </c>
      <c r="DA30" s="150">
        <f t="shared" si="40"/>
        <v>0</v>
      </c>
      <c r="DB30" s="153">
        <f t="shared" si="40"/>
        <v>892</v>
      </c>
    </row>
    <row r="31" spans="1:106" s="151" customFormat="1" ht="45" customHeight="1">
      <c r="A31" s="96" t="s">
        <v>60</v>
      </c>
      <c r="B31" s="134">
        <f t="shared" ref="B31:I31" si="41">B14+B15</f>
        <v>0</v>
      </c>
      <c r="C31" s="97">
        <f t="shared" si="41"/>
        <v>0</v>
      </c>
      <c r="D31" s="97">
        <f t="shared" si="41"/>
        <v>0</v>
      </c>
      <c r="E31" s="97">
        <f t="shared" si="41"/>
        <v>0</v>
      </c>
      <c r="F31" s="97">
        <f t="shared" si="41"/>
        <v>0</v>
      </c>
      <c r="G31" s="97">
        <f t="shared" si="41"/>
        <v>0</v>
      </c>
      <c r="H31" s="97">
        <f t="shared" si="41"/>
        <v>0</v>
      </c>
      <c r="I31" s="98">
        <f t="shared" si="41"/>
        <v>0</v>
      </c>
      <c r="J31" s="96" t="s">
        <v>60</v>
      </c>
      <c r="K31" s="134">
        <f t="shared" ref="K31:R31" si="42">K14+K15</f>
        <v>0</v>
      </c>
      <c r="L31" s="97">
        <f t="shared" si="42"/>
        <v>0</v>
      </c>
      <c r="M31" s="97">
        <f t="shared" si="42"/>
        <v>0</v>
      </c>
      <c r="N31" s="97">
        <f>N14+N15</f>
        <v>1392</v>
      </c>
      <c r="O31" s="97">
        <f t="shared" si="42"/>
        <v>0</v>
      </c>
      <c r="P31" s="97">
        <f t="shared" si="42"/>
        <v>0</v>
      </c>
      <c r="Q31" s="97">
        <f t="shared" si="42"/>
        <v>0</v>
      </c>
      <c r="R31" s="98">
        <f t="shared" si="42"/>
        <v>0</v>
      </c>
      <c r="S31" s="96" t="s">
        <v>60</v>
      </c>
      <c r="T31" s="134">
        <f t="shared" ref="T31:AA31" si="43">T14+T15</f>
        <v>0</v>
      </c>
      <c r="U31" s="97">
        <f t="shared" si="43"/>
        <v>0</v>
      </c>
      <c r="V31" s="97">
        <f t="shared" si="43"/>
        <v>0</v>
      </c>
      <c r="W31" s="97">
        <f>W14+W15</f>
        <v>1</v>
      </c>
      <c r="X31" s="97">
        <f t="shared" si="43"/>
        <v>0</v>
      </c>
      <c r="Y31" s="97">
        <f t="shared" si="43"/>
        <v>0</v>
      </c>
      <c r="Z31" s="97">
        <f t="shared" si="43"/>
        <v>0</v>
      </c>
      <c r="AA31" s="98">
        <f t="shared" si="43"/>
        <v>0</v>
      </c>
      <c r="AB31" s="96" t="s">
        <v>60</v>
      </c>
      <c r="AC31" s="134">
        <f t="shared" ref="AC31:AJ31" si="44">AC14+AC15</f>
        <v>1408</v>
      </c>
      <c r="AD31" s="97">
        <f t="shared" si="44"/>
        <v>1386</v>
      </c>
      <c r="AE31" s="97">
        <f t="shared" si="44"/>
        <v>1395</v>
      </c>
      <c r="AF31" s="97">
        <f t="shared" si="44"/>
        <v>1277</v>
      </c>
      <c r="AG31" s="97">
        <f t="shared" si="44"/>
        <v>0</v>
      </c>
      <c r="AH31" s="97">
        <f t="shared" si="44"/>
        <v>0</v>
      </c>
      <c r="AI31" s="97">
        <f t="shared" si="44"/>
        <v>0</v>
      </c>
      <c r="AJ31" s="98">
        <f t="shared" si="44"/>
        <v>0</v>
      </c>
      <c r="AK31" s="96" t="s">
        <v>60</v>
      </c>
      <c r="AL31" s="134">
        <f t="shared" ref="AL31:AS31" si="45">AL14+AL15</f>
        <v>1511</v>
      </c>
      <c r="AM31" s="97">
        <f t="shared" si="45"/>
        <v>1485</v>
      </c>
      <c r="AN31" s="97">
        <f t="shared" si="45"/>
        <v>1837</v>
      </c>
      <c r="AO31" s="97">
        <f t="shared" si="45"/>
        <v>2141</v>
      </c>
      <c r="AP31" s="97">
        <f t="shared" si="45"/>
        <v>0</v>
      </c>
      <c r="AQ31" s="97">
        <f t="shared" si="45"/>
        <v>0</v>
      </c>
      <c r="AR31" s="97">
        <f t="shared" si="45"/>
        <v>0</v>
      </c>
      <c r="AS31" s="98">
        <f t="shared" si="45"/>
        <v>0</v>
      </c>
      <c r="AT31" s="96" t="s">
        <v>60</v>
      </c>
      <c r="AU31" s="134">
        <f>AU14+AU15</f>
        <v>1415</v>
      </c>
      <c r="AV31" s="97">
        <f t="shared" ref="AV31:BB31" si="46">AV14+AV15</f>
        <v>1414</v>
      </c>
      <c r="AW31" s="97">
        <f t="shared" si="46"/>
        <v>1384</v>
      </c>
      <c r="AX31" s="97">
        <f t="shared" si="46"/>
        <v>1336</v>
      </c>
      <c r="AY31" s="97">
        <f t="shared" si="46"/>
        <v>0</v>
      </c>
      <c r="AZ31" s="97">
        <f t="shared" si="46"/>
        <v>0</v>
      </c>
      <c r="BA31" s="97">
        <f t="shared" si="46"/>
        <v>0</v>
      </c>
      <c r="BB31" s="98">
        <f t="shared" si="46"/>
        <v>0</v>
      </c>
      <c r="BC31" s="96" t="s">
        <v>60</v>
      </c>
      <c r="BD31" s="97">
        <f t="shared" ref="BD31:BK31" si="47">BD14+BD15</f>
        <v>1416</v>
      </c>
      <c r="BE31" s="97">
        <f t="shared" si="47"/>
        <v>1414</v>
      </c>
      <c r="BF31" s="97">
        <f t="shared" si="47"/>
        <v>1384</v>
      </c>
      <c r="BG31" s="97">
        <f t="shared" si="47"/>
        <v>1323</v>
      </c>
      <c r="BH31" s="97">
        <f t="shared" si="47"/>
        <v>0</v>
      </c>
      <c r="BI31" s="97">
        <f t="shared" si="47"/>
        <v>0</v>
      </c>
      <c r="BJ31" s="97">
        <f t="shared" si="47"/>
        <v>0</v>
      </c>
      <c r="BK31" s="98">
        <f t="shared" si="47"/>
        <v>0</v>
      </c>
      <c r="BL31" s="96" t="s">
        <v>60</v>
      </c>
      <c r="BM31" s="134">
        <f t="shared" ref="BM31:CB31" si="48">BM14+BM15</f>
        <v>1025</v>
      </c>
      <c r="BN31" s="97">
        <f t="shared" si="48"/>
        <v>895</v>
      </c>
      <c r="BO31" s="97">
        <f t="shared" si="48"/>
        <v>663</v>
      </c>
      <c r="BP31" s="97">
        <f t="shared" si="48"/>
        <v>0</v>
      </c>
      <c r="BQ31" s="97">
        <f t="shared" si="48"/>
        <v>0</v>
      </c>
      <c r="BR31" s="98">
        <f t="shared" si="48"/>
        <v>0</v>
      </c>
      <c r="BS31" s="134">
        <f t="shared" si="48"/>
        <v>1352</v>
      </c>
      <c r="BT31" s="97">
        <f t="shared" si="48"/>
        <v>1177</v>
      </c>
      <c r="BU31" s="97">
        <f t="shared" si="48"/>
        <v>0</v>
      </c>
      <c r="BV31" s="97">
        <f t="shared" si="48"/>
        <v>0</v>
      </c>
      <c r="BW31" s="97">
        <f t="shared" si="48"/>
        <v>1407</v>
      </c>
      <c r="BX31" s="97">
        <f t="shared" si="48"/>
        <v>1411</v>
      </c>
      <c r="BY31" s="97">
        <f t="shared" si="48"/>
        <v>1341</v>
      </c>
      <c r="BZ31" s="97">
        <f t="shared" si="48"/>
        <v>0</v>
      </c>
      <c r="CA31" s="97">
        <f t="shared" si="48"/>
        <v>0</v>
      </c>
      <c r="CB31" s="98">
        <f t="shared" si="48"/>
        <v>0</v>
      </c>
      <c r="CC31" s="96" t="s">
        <v>60</v>
      </c>
      <c r="CD31" s="97">
        <f t="shared" ref="CD31:CO31" si="49">CD14+CD15</f>
        <v>1343</v>
      </c>
      <c r="CE31" s="97">
        <f t="shared" si="49"/>
        <v>1623</v>
      </c>
      <c r="CF31" s="97">
        <f t="shared" si="49"/>
        <v>0</v>
      </c>
      <c r="CG31" s="97">
        <f t="shared" si="49"/>
        <v>0</v>
      </c>
      <c r="CH31" s="97">
        <f t="shared" si="49"/>
        <v>0</v>
      </c>
      <c r="CI31" s="97">
        <f t="shared" si="49"/>
        <v>0</v>
      </c>
      <c r="CJ31" s="97">
        <f t="shared" si="49"/>
        <v>0</v>
      </c>
      <c r="CK31" s="98">
        <f t="shared" si="49"/>
        <v>0</v>
      </c>
      <c r="CL31" s="134">
        <f t="shared" si="49"/>
        <v>0</v>
      </c>
      <c r="CM31" s="97">
        <f t="shared" si="49"/>
        <v>0</v>
      </c>
      <c r="CN31" s="97">
        <f t="shared" si="49"/>
        <v>0</v>
      </c>
      <c r="CO31" s="98">
        <f t="shared" si="49"/>
        <v>0</v>
      </c>
      <c r="CP31" s="96" t="s">
        <v>60</v>
      </c>
      <c r="CQ31" s="149">
        <f t="shared" ref="CQ31:DB31" si="50">CQ14+CQ15</f>
        <v>1518</v>
      </c>
      <c r="CR31" s="150">
        <f t="shared" si="50"/>
        <v>64</v>
      </c>
      <c r="CS31" s="150">
        <f t="shared" si="50"/>
        <v>1454</v>
      </c>
      <c r="CT31" s="150">
        <f t="shared" si="50"/>
        <v>0</v>
      </c>
      <c r="CU31" s="150">
        <f t="shared" si="50"/>
        <v>0</v>
      </c>
      <c r="CV31" s="152">
        <f t="shared" si="50"/>
        <v>0</v>
      </c>
      <c r="CW31" s="149">
        <f t="shared" si="50"/>
        <v>43572</v>
      </c>
      <c r="CX31" s="150">
        <f t="shared" si="50"/>
        <v>45</v>
      </c>
      <c r="CY31" s="150">
        <f t="shared" si="50"/>
        <v>43527</v>
      </c>
      <c r="CZ31" s="150">
        <f t="shared" si="50"/>
        <v>2181</v>
      </c>
      <c r="DA31" s="150">
        <f t="shared" si="50"/>
        <v>0</v>
      </c>
      <c r="DB31" s="153">
        <f t="shared" si="50"/>
        <v>2181</v>
      </c>
    </row>
    <row r="32" spans="1:106" s="151" customFormat="1" ht="45" customHeight="1">
      <c r="A32" s="96" t="s">
        <v>12</v>
      </c>
      <c r="B32" s="134">
        <f t="shared" ref="B32:I32" si="51">B11+B21</f>
        <v>0</v>
      </c>
      <c r="C32" s="97">
        <f t="shared" si="51"/>
        <v>0</v>
      </c>
      <c r="D32" s="97">
        <f t="shared" si="51"/>
        <v>0</v>
      </c>
      <c r="E32" s="97">
        <f t="shared" si="51"/>
        <v>0</v>
      </c>
      <c r="F32" s="97">
        <f t="shared" si="51"/>
        <v>0</v>
      </c>
      <c r="G32" s="97">
        <f t="shared" si="51"/>
        <v>0</v>
      </c>
      <c r="H32" s="97">
        <f t="shared" si="51"/>
        <v>0</v>
      </c>
      <c r="I32" s="98">
        <f t="shared" si="51"/>
        <v>0</v>
      </c>
      <c r="J32" s="96" t="s">
        <v>12</v>
      </c>
      <c r="K32" s="134">
        <f t="shared" ref="K32:R32" si="52">K11+K21</f>
        <v>0</v>
      </c>
      <c r="L32" s="97">
        <f t="shared" si="52"/>
        <v>0</v>
      </c>
      <c r="M32" s="97">
        <f t="shared" si="52"/>
        <v>0</v>
      </c>
      <c r="N32" s="97">
        <f>N11+N21</f>
        <v>961</v>
      </c>
      <c r="O32" s="97">
        <f t="shared" si="52"/>
        <v>0</v>
      </c>
      <c r="P32" s="97">
        <f t="shared" si="52"/>
        <v>0</v>
      </c>
      <c r="Q32" s="97">
        <f t="shared" si="52"/>
        <v>0</v>
      </c>
      <c r="R32" s="98">
        <f t="shared" si="52"/>
        <v>0</v>
      </c>
      <c r="S32" s="96" t="s">
        <v>12</v>
      </c>
      <c r="T32" s="134">
        <f t="shared" ref="T32:AA32" si="53">T11+T21</f>
        <v>0</v>
      </c>
      <c r="U32" s="97">
        <f t="shared" si="53"/>
        <v>0</v>
      </c>
      <c r="V32" s="97">
        <f t="shared" si="53"/>
        <v>0</v>
      </c>
      <c r="W32" s="97">
        <f>W11+W21</f>
        <v>0</v>
      </c>
      <c r="X32" s="97">
        <f t="shared" si="53"/>
        <v>0</v>
      </c>
      <c r="Y32" s="97">
        <f t="shared" si="53"/>
        <v>0</v>
      </c>
      <c r="Z32" s="97">
        <f t="shared" si="53"/>
        <v>0</v>
      </c>
      <c r="AA32" s="98">
        <f t="shared" si="53"/>
        <v>0</v>
      </c>
      <c r="AB32" s="96" t="s">
        <v>12</v>
      </c>
      <c r="AC32" s="134">
        <f t="shared" ref="AC32:AJ32" si="54">AC11+AC21</f>
        <v>767</v>
      </c>
      <c r="AD32" s="97">
        <f t="shared" si="54"/>
        <v>786</v>
      </c>
      <c r="AE32" s="97">
        <f t="shared" si="54"/>
        <v>764</v>
      </c>
      <c r="AF32" s="97">
        <f t="shared" si="54"/>
        <v>776</v>
      </c>
      <c r="AG32" s="97">
        <f t="shared" si="54"/>
        <v>0</v>
      </c>
      <c r="AH32" s="97">
        <f t="shared" si="54"/>
        <v>0</v>
      </c>
      <c r="AI32" s="97">
        <f t="shared" si="54"/>
        <v>0</v>
      </c>
      <c r="AJ32" s="98">
        <f t="shared" si="54"/>
        <v>0</v>
      </c>
      <c r="AK32" s="96" t="s">
        <v>12</v>
      </c>
      <c r="AL32" s="134">
        <f t="shared" ref="AL32:AS32" si="55">AL11+AL21</f>
        <v>878</v>
      </c>
      <c r="AM32" s="97">
        <f t="shared" si="55"/>
        <v>822</v>
      </c>
      <c r="AN32" s="97">
        <f t="shared" si="55"/>
        <v>1343</v>
      </c>
      <c r="AO32" s="97">
        <f t="shared" si="55"/>
        <v>1446</v>
      </c>
      <c r="AP32" s="97">
        <f t="shared" si="55"/>
        <v>0</v>
      </c>
      <c r="AQ32" s="97">
        <f t="shared" si="55"/>
        <v>0</v>
      </c>
      <c r="AR32" s="97">
        <f t="shared" si="55"/>
        <v>0</v>
      </c>
      <c r="AS32" s="98">
        <f t="shared" si="55"/>
        <v>0</v>
      </c>
      <c r="AT32" s="96" t="s">
        <v>12</v>
      </c>
      <c r="AU32" s="134">
        <f>AU11+AU21</f>
        <v>749</v>
      </c>
      <c r="AV32" s="97">
        <f t="shared" ref="AV32:BB32" si="56">AV11+AV21</f>
        <v>760</v>
      </c>
      <c r="AW32" s="97">
        <f t="shared" si="56"/>
        <v>768</v>
      </c>
      <c r="AX32" s="97">
        <f t="shared" si="56"/>
        <v>744</v>
      </c>
      <c r="AY32" s="97">
        <f t="shared" si="56"/>
        <v>0</v>
      </c>
      <c r="AZ32" s="97">
        <f t="shared" si="56"/>
        <v>0</v>
      </c>
      <c r="BA32" s="97">
        <f t="shared" si="56"/>
        <v>0</v>
      </c>
      <c r="BB32" s="98">
        <f t="shared" si="56"/>
        <v>0</v>
      </c>
      <c r="BC32" s="96" t="s">
        <v>12</v>
      </c>
      <c r="BD32" s="97">
        <f t="shared" ref="BD32:BK32" si="57">BD11+BD21</f>
        <v>751</v>
      </c>
      <c r="BE32" s="97">
        <f t="shared" si="57"/>
        <v>762</v>
      </c>
      <c r="BF32" s="97">
        <f t="shared" si="57"/>
        <v>772</v>
      </c>
      <c r="BG32" s="97">
        <f t="shared" si="57"/>
        <v>745</v>
      </c>
      <c r="BH32" s="97">
        <f t="shared" si="57"/>
        <v>0</v>
      </c>
      <c r="BI32" s="97">
        <f t="shared" si="57"/>
        <v>0</v>
      </c>
      <c r="BJ32" s="97">
        <f t="shared" si="57"/>
        <v>0</v>
      </c>
      <c r="BK32" s="98">
        <f t="shared" si="57"/>
        <v>0</v>
      </c>
      <c r="BL32" s="96" t="s">
        <v>12</v>
      </c>
      <c r="BM32" s="134">
        <f t="shared" ref="BM32:CB32" si="58">BM11+BM21</f>
        <v>814</v>
      </c>
      <c r="BN32" s="97">
        <f t="shared" si="58"/>
        <v>685</v>
      </c>
      <c r="BO32" s="97">
        <f t="shared" si="58"/>
        <v>451</v>
      </c>
      <c r="BP32" s="97">
        <f t="shared" si="58"/>
        <v>0</v>
      </c>
      <c r="BQ32" s="97">
        <f t="shared" si="58"/>
        <v>0</v>
      </c>
      <c r="BR32" s="98">
        <f t="shared" si="58"/>
        <v>0</v>
      </c>
      <c r="BS32" s="134">
        <f t="shared" si="58"/>
        <v>769</v>
      </c>
      <c r="BT32" s="97">
        <f t="shared" si="58"/>
        <v>751</v>
      </c>
      <c r="BU32" s="97">
        <f t="shared" si="58"/>
        <v>0</v>
      </c>
      <c r="BV32" s="97">
        <f t="shared" si="58"/>
        <v>0</v>
      </c>
      <c r="BW32" s="97">
        <f t="shared" si="58"/>
        <v>742</v>
      </c>
      <c r="BX32" s="97">
        <f t="shared" si="58"/>
        <v>755</v>
      </c>
      <c r="BY32" s="97">
        <f t="shared" si="58"/>
        <v>762</v>
      </c>
      <c r="BZ32" s="97">
        <f t="shared" si="58"/>
        <v>0</v>
      </c>
      <c r="CA32" s="97">
        <f t="shared" si="58"/>
        <v>0</v>
      </c>
      <c r="CB32" s="98">
        <f t="shared" si="58"/>
        <v>0</v>
      </c>
      <c r="CC32" s="96" t="s">
        <v>12</v>
      </c>
      <c r="CD32" s="97">
        <f t="shared" ref="CD32:CO32" si="59">CD11+CD21</f>
        <v>759</v>
      </c>
      <c r="CE32" s="97">
        <f t="shared" si="59"/>
        <v>1032</v>
      </c>
      <c r="CF32" s="97">
        <f t="shared" si="59"/>
        <v>0</v>
      </c>
      <c r="CG32" s="97">
        <f t="shared" si="59"/>
        <v>0</v>
      </c>
      <c r="CH32" s="97">
        <f t="shared" si="59"/>
        <v>0</v>
      </c>
      <c r="CI32" s="97">
        <f t="shared" si="59"/>
        <v>0</v>
      </c>
      <c r="CJ32" s="97">
        <f t="shared" si="59"/>
        <v>0</v>
      </c>
      <c r="CK32" s="98">
        <f t="shared" si="59"/>
        <v>0</v>
      </c>
      <c r="CL32" s="134">
        <f t="shared" si="59"/>
        <v>0</v>
      </c>
      <c r="CM32" s="97">
        <f t="shared" si="59"/>
        <v>0</v>
      </c>
      <c r="CN32" s="97">
        <f t="shared" si="59"/>
        <v>0</v>
      </c>
      <c r="CO32" s="98">
        <f t="shared" si="59"/>
        <v>0</v>
      </c>
      <c r="CP32" s="96" t="s">
        <v>12</v>
      </c>
      <c r="CQ32" s="149">
        <f t="shared" ref="CQ32:DB32" si="60">CQ11+CQ21</f>
        <v>760</v>
      </c>
      <c r="CR32" s="150">
        <f t="shared" si="60"/>
        <v>3</v>
      </c>
      <c r="CS32" s="150">
        <f t="shared" si="60"/>
        <v>757</v>
      </c>
      <c r="CT32" s="150">
        <f t="shared" si="60"/>
        <v>0</v>
      </c>
      <c r="CU32" s="150">
        <f t="shared" si="60"/>
        <v>0</v>
      </c>
      <c r="CV32" s="152">
        <f t="shared" si="60"/>
        <v>0</v>
      </c>
      <c r="CW32" s="149">
        <f t="shared" si="60"/>
        <v>39423</v>
      </c>
      <c r="CX32" s="150">
        <f t="shared" si="60"/>
        <v>57</v>
      </c>
      <c r="CY32" s="150">
        <f t="shared" si="60"/>
        <v>39366</v>
      </c>
      <c r="CZ32" s="150">
        <f t="shared" si="60"/>
        <v>1194</v>
      </c>
      <c r="DA32" s="150">
        <f t="shared" si="60"/>
        <v>4</v>
      </c>
      <c r="DB32" s="153">
        <f t="shared" si="60"/>
        <v>1190</v>
      </c>
    </row>
    <row r="33" spans="1:106" s="151" customFormat="1" ht="45" customHeight="1">
      <c r="A33" s="96" t="s">
        <v>61</v>
      </c>
      <c r="B33" s="134">
        <f t="shared" ref="B33:I33" si="61">B10+B17+B20+B22+B23+B24</f>
        <v>0</v>
      </c>
      <c r="C33" s="97">
        <f t="shared" si="61"/>
        <v>0</v>
      </c>
      <c r="D33" s="97">
        <f t="shared" si="61"/>
        <v>0</v>
      </c>
      <c r="E33" s="97">
        <f t="shared" si="61"/>
        <v>1</v>
      </c>
      <c r="F33" s="97">
        <f t="shared" si="61"/>
        <v>0</v>
      </c>
      <c r="G33" s="97">
        <f t="shared" si="61"/>
        <v>0</v>
      </c>
      <c r="H33" s="97">
        <f t="shared" si="61"/>
        <v>0</v>
      </c>
      <c r="I33" s="98">
        <f t="shared" si="61"/>
        <v>0</v>
      </c>
      <c r="J33" s="96" t="s">
        <v>61</v>
      </c>
      <c r="K33" s="134">
        <f t="shared" ref="K33:R33" si="62">K10+K17+K20+K22+K23+K24</f>
        <v>0</v>
      </c>
      <c r="L33" s="97">
        <f t="shared" si="62"/>
        <v>0</v>
      </c>
      <c r="M33" s="97">
        <f t="shared" si="62"/>
        <v>0</v>
      </c>
      <c r="N33" s="97">
        <f>N10+N17+N20+N22+N23+N24</f>
        <v>5050</v>
      </c>
      <c r="O33" s="97">
        <f t="shared" si="62"/>
        <v>0</v>
      </c>
      <c r="P33" s="97">
        <f t="shared" si="62"/>
        <v>0</v>
      </c>
      <c r="Q33" s="97">
        <f t="shared" si="62"/>
        <v>0</v>
      </c>
      <c r="R33" s="98">
        <f t="shared" si="62"/>
        <v>0</v>
      </c>
      <c r="S33" s="96" t="s">
        <v>61</v>
      </c>
      <c r="T33" s="134">
        <f t="shared" ref="T33:AA33" si="63">T10+T17+T20+T22+T23+T24</f>
        <v>0</v>
      </c>
      <c r="U33" s="97">
        <f t="shared" si="63"/>
        <v>0</v>
      </c>
      <c r="V33" s="97">
        <f t="shared" si="63"/>
        <v>0</v>
      </c>
      <c r="W33" s="97">
        <f>W10+W17+W20+W22+W23+W24</f>
        <v>1</v>
      </c>
      <c r="X33" s="97">
        <f t="shared" si="63"/>
        <v>0</v>
      </c>
      <c r="Y33" s="97">
        <f t="shared" si="63"/>
        <v>0</v>
      </c>
      <c r="Z33" s="97">
        <f t="shared" si="63"/>
        <v>0</v>
      </c>
      <c r="AA33" s="98">
        <f t="shared" si="63"/>
        <v>0</v>
      </c>
      <c r="AB33" s="96" t="s">
        <v>61</v>
      </c>
      <c r="AC33" s="134">
        <f t="shared" ref="AC33:AJ33" si="64">AC10+AC17+AC20+AC22+AC23+AC24</f>
        <v>3960</v>
      </c>
      <c r="AD33" s="97">
        <f t="shared" si="64"/>
        <v>4000</v>
      </c>
      <c r="AE33" s="97">
        <f t="shared" si="64"/>
        <v>3958</v>
      </c>
      <c r="AF33" s="97">
        <f t="shared" si="64"/>
        <v>3880</v>
      </c>
      <c r="AG33" s="97">
        <f t="shared" si="64"/>
        <v>0</v>
      </c>
      <c r="AH33" s="97">
        <f t="shared" si="64"/>
        <v>0</v>
      </c>
      <c r="AI33" s="97">
        <f t="shared" si="64"/>
        <v>0</v>
      </c>
      <c r="AJ33" s="98">
        <f t="shared" si="64"/>
        <v>0</v>
      </c>
      <c r="AK33" s="96" t="s">
        <v>61</v>
      </c>
      <c r="AL33" s="134">
        <f t="shared" ref="AL33:AS33" si="65">AL10+AL17+AL20+AL22+AL23+AL24</f>
        <v>4006</v>
      </c>
      <c r="AM33" s="97">
        <f t="shared" si="65"/>
        <v>3857</v>
      </c>
      <c r="AN33" s="97">
        <f t="shared" si="65"/>
        <v>6524</v>
      </c>
      <c r="AO33" s="97">
        <f t="shared" si="65"/>
        <v>7037</v>
      </c>
      <c r="AP33" s="97">
        <f t="shared" si="65"/>
        <v>0</v>
      </c>
      <c r="AQ33" s="97">
        <f t="shared" si="65"/>
        <v>0</v>
      </c>
      <c r="AR33" s="97">
        <f t="shared" si="65"/>
        <v>0</v>
      </c>
      <c r="AS33" s="98">
        <f t="shared" si="65"/>
        <v>0</v>
      </c>
      <c r="AT33" s="96" t="s">
        <v>61</v>
      </c>
      <c r="AU33" s="134">
        <f>AU10+AU17+AU20+AU22+AU23+AU24</f>
        <v>3907</v>
      </c>
      <c r="AV33" s="97">
        <f t="shared" ref="AV33:BB33" si="66">AV10+AV17+AV20+AV22+AV23+AV24</f>
        <v>3932</v>
      </c>
      <c r="AW33" s="97">
        <f t="shared" si="66"/>
        <v>3976</v>
      </c>
      <c r="AX33" s="97">
        <f t="shared" si="66"/>
        <v>3963</v>
      </c>
      <c r="AY33" s="97">
        <f t="shared" si="66"/>
        <v>0</v>
      </c>
      <c r="AZ33" s="97">
        <f t="shared" si="66"/>
        <v>0</v>
      </c>
      <c r="BA33" s="97">
        <f t="shared" si="66"/>
        <v>0</v>
      </c>
      <c r="BB33" s="98">
        <f t="shared" si="66"/>
        <v>0</v>
      </c>
      <c r="BC33" s="96" t="s">
        <v>61</v>
      </c>
      <c r="BD33" s="97">
        <f t="shared" ref="BD33:BK33" si="67">BD10+BD17+BD20+BD22+BD23+BD24</f>
        <v>3908</v>
      </c>
      <c r="BE33" s="97">
        <f t="shared" si="67"/>
        <v>3939</v>
      </c>
      <c r="BF33" s="97">
        <f t="shared" si="67"/>
        <v>3983</v>
      </c>
      <c r="BG33" s="97">
        <f t="shared" si="67"/>
        <v>3969</v>
      </c>
      <c r="BH33" s="97">
        <f t="shared" si="67"/>
        <v>0</v>
      </c>
      <c r="BI33" s="97">
        <f t="shared" si="67"/>
        <v>0</v>
      </c>
      <c r="BJ33" s="97">
        <f t="shared" si="67"/>
        <v>0</v>
      </c>
      <c r="BK33" s="98">
        <f t="shared" si="67"/>
        <v>0</v>
      </c>
      <c r="BL33" s="96" t="s">
        <v>61</v>
      </c>
      <c r="BM33" s="134">
        <f t="shared" ref="BM33:CB33" si="68">BM10+BM17+BM20+BM22+BM23+BM24</f>
        <v>3109</v>
      </c>
      <c r="BN33" s="97">
        <f t="shared" si="68"/>
        <v>2693</v>
      </c>
      <c r="BO33" s="97">
        <f t="shared" si="68"/>
        <v>1741</v>
      </c>
      <c r="BP33" s="97">
        <f t="shared" si="68"/>
        <v>0</v>
      </c>
      <c r="BQ33" s="97">
        <f t="shared" si="68"/>
        <v>0</v>
      </c>
      <c r="BR33" s="98">
        <f t="shared" si="68"/>
        <v>0</v>
      </c>
      <c r="BS33" s="134">
        <f t="shared" si="68"/>
        <v>3927</v>
      </c>
      <c r="BT33" s="97">
        <f t="shared" si="68"/>
        <v>3618</v>
      </c>
      <c r="BU33" s="97">
        <f t="shared" si="68"/>
        <v>0</v>
      </c>
      <c r="BV33" s="97">
        <f t="shared" si="68"/>
        <v>0</v>
      </c>
      <c r="BW33" s="97">
        <f t="shared" si="68"/>
        <v>3897</v>
      </c>
      <c r="BX33" s="97">
        <f t="shared" si="68"/>
        <v>3934</v>
      </c>
      <c r="BY33" s="97">
        <f t="shared" si="68"/>
        <v>3822</v>
      </c>
      <c r="BZ33" s="97">
        <f t="shared" si="68"/>
        <v>0</v>
      </c>
      <c r="CA33" s="97">
        <f t="shared" si="68"/>
        <v>0</v>
      </c>
      <c r="CB33" s="98">
        <f t="shared" si="68"/>
        <v>0</v>
      </c>
      <c r="CC33" s="96" t="s">
        <v>61</v>
      </c>
      <c r="CD33" s="97">
        <f t="shared" ref="CD33:CO33" si="69">CD10+CD17+CD20+CD22+CD23+CD24</f>
        <v>3936</v>
      </c>
      <c r="CE33" s="97">
        <f t="shared" si="69"/>
        <v>4908</v>
      </c>
      <c r="CF33" s="97">
        <f t="shared" si="69"/>
        <v>0</v>
      </c>
      <c r="CG33" s="97">
        <f t="shared" si="69"/>
        <v>0</v>
      </c>
      <c r="CH33" s="97">
        <f t="shared" si="69"/>
        <v>0</v>
      </c>
      <c r="CI33" s="97">
        <f t="shared" si="69"/>
        <v>0</v>
      </c>
      <c r="CJ33" s="97">
        <f t="shared" si="69"/>
        <v>0</v>
      </c>
      <c r="CK33" s="98">
        <f t="shared" si="69"/>
        <v>0</v>
      </c>
      <c r="CL33" s="134">
        <f t="shared" si="69"/>
        <v>0</v>
      </c>
      <c r="CM33" s="97">
        <f t="shared" si="69"/>
        <v>0</v>
      </c>
      <c r="CN33" s="97">
        <f t="shared" si="69"/>
        <v>0</v>
      </c>
      <c r="CO33" s="98">
        <f t="shared" si="69"/>
        <v>0</v>
      </c>
      <c r="CP33" s="96" t="s">
        <v>61</v>
      </c>
      <c r="CQ33" s="149">
        <f t="shared" ref="CQ33:DB33" si="70">CQ10+CQ17+CQ20+CQ22+CQ23+CQ24</f>
        <v>3909</v>
      </c>
      <c r="CR33" s="150">
        <f t="shared" si="70"/>
        <v>180</v>
      </c>
      <c r="CS33" s="150">
        <f t="shared" si="70"/>
        <v>3729</v>
      </c>
      <c r="CT33" s="150">
        <f t="shared" si="70"/>
        <v>0</v>
      </c>
      <c r="CU33" s="150">
        <f t="shared" si="70"/>
        <v>0</v>
      </c>
      <c r="CV33" s="152">
        <f t="shared" si="70"/>
        <v>0</v>
      </c>
      <c r="CW33" s="149">
        <f t="shared" si="70"/>
        <v>113124</v>
      </c>
      <c r="CX33" s="150">
        <f t="shared" si="70"/>
        <v>154</v>
      </c>
      <c r="CY33" s="150">
        <f t="shared" si="70"/>
        <v>112970</v>
      </c>
      <c r="CZ33" s="150">
        <f t="shared" si="70"/>
        <v>6133</v>
      </c>
      <c r="DA33" s="150">
        <f t="shared" si="70"/>
        <v>1</v>
      </c>
      <c r="DB33" s="153">
        <f t="shared" si="70"/>
        <v>6132</v>
      </c>
    </row>
    <row r="34" spans="1:106" s="151" customFormat="1" ht="45" customHeight="1">
      <c r="A34" s="96" t="s">
        <v>62</v>
      </c>
      <c r="B34" s="134">
        <f t="shared" ref="B34:I34" si="71">B13+B16+B19+B25+B26</f>
        <v>0</v>
      </c>
      <c r="C34" s="97">
        <f t="shared" si="71"/>
        <v>0</v>
      </c>
      <c r="D34" s="97">
        <f t="shared" si="71"/>
        <v>0</v>
      </c>
      <c r="E34" s="97">
        <f t="shared" si="71"/>
        <v>0</v>
      </c>
      <c r="F34" s="97">
        <f t="shared" si="71"/>
        <v>0</v>
      </c>
      <c r="G34" s="97">
        <f t="shared" si="71"/>
        <v>0</v>
      </c>
      <c r="H34" s="97">
        <f t="shared" si="71"/>
        <v>0</v>
      </c>
      <c r="I34" s="98">
        <f t="shared" si="71"/>
        <v>0</v>
      </c>
      <c r="J34" s="96" t="s">
        <v>62</v>
      </c>
      <c r="K34" s="134">
        <f t="shared" ref="K34:R34" si="72">K13+K16+K19+K25+K26</f>
        <v>0</v>
      </c>
      <c r="L34" s="97">
        <f t="shared" si="72"/>
        <v>0</v>
      </c>
      <c r="M34" s="97">
        <f t="shared" si="72"/>
        <v>0</v>
      </c>
      <c r="N34" s="97">
        <f>N13+N16+N19+N25+N26</f>
        <v>770</v>
      </c>
      <c r="O34" s="97">
        <f t="shared" si="72"/>
        <v>0</v>
      </c>
      <c r="P34" s="97">
        <f t="shared" si="72"/>
        <v>0</v>
      </c>
      <c r="Q34" s="97">
        <f t="shared" si="72"/>
        <v>0</v>
      </c>
      <c r="R34" s="98">
        <f t="shared" si="72"/>
        <v>0</v>
      </c>
      <c r="S34" s="96" t="s">
        <v>62</v>
      </c>
      <c r="T34" s="134">
        <f t="shared" ref="T34:AA34" si="73">T13+T16+T19+T25+T26</f>
        <v>0</v>
      </c>
      <c r="U34" s="97">
        <f t="shared" si="73"/>
        <v>0</v>
      </c>
      <c r="V34" s="97">
        <f t="shared" si="73"/>
        <v>0</v>
      </c>
      <c r="W34" s="97">
        <f>W13+W16+W19+W25+W26</f>
        <v>0</v>
      </c>
      <c r="X34" s="97">
        <f t="shared" si="73"/>
        <v>0</v>
      </c>
      <c r="Y34" s="97">
        <f t="shared" si="73"/>
        <v>0</v>
      </c>
      <c r="Z34" s="97">
        <f t="shared" si="73"/>
        <v>0</v>
      </c>
      <c r="AA34" s="98">
        <f t="shared" si="73"/>
        <v>0</v>
      </c>
      <c r="AB34" s="96" t="s">
        <v>62</v>
      </c>
      <c r="AC34" s="134">
        <f t="shared" ref="AC34:AJ34" si="74">AC13+AC16+AC19+AC25+AC26</f>
        <v>551</v>
      </c>
      <c r="AD34" s="97">
        <f t="shared" si="74"/>
        <v>549</v>
      </c>
      <c r="AE34" s="97">
        <f t="shared" si="74"/>
        <v>570</v>
      </c>
      <c r="AF34" s="97">
        <f t="shared" si="74"/>
        <v>568</v>
      </c>
      <c r="AG34" s="97">
        <f t="shared" si="74"/>
        <v>0</v>
      </c>
      <c r="AH34" s="97">
        <f t="shared" si="74"/>
        <v>0</v>
      </c>
      <c r="AI34" s="97">
        <f t="shared" si="74"/>
        <v>0</v>
      </c>
      <c r="AJ34" s="98">
        <f t="shared" si="74"/>
        <v>0</v>
      </c>
      <c r="AK34" s="96" t="s">
        <v>62</v>
      </c>
      <c r="AL34" s="134">
        <f t="shared" ref="AL34:AS34" si="75">AL13+AL16+AL19+AL25+AL26</f>
        <v>728</v>
      </c>
      <c r="AM34" s="97">
        <f t="shared" si="75"/>
        <v>759</v>
      </c>
      <c r="AN34" s="97">
        <f t="shared" si="75"/>
        <v>1143</v>
      </c>
      <c r="AO34" s="97">
        <f t="shared" si="75"/>
        <v>1457</v>
      </c>
      <c r="AP34" s="97">
        <f t="shared" si="75"/>
        <v>0</v>
      </c>
      <c r="AQ34" s="97">
        <f t="shared" si="75"/>
        <v>0</v>
      </c>
      <c r="AR34" s="97">
        <f t="shared" si="75"/>
        <v>0</v>
      </c>
      <c r="AS34" s="98">
        <f t="shared" si="75"/>
        <v>0</v>
      </c>
      <c r="AT34" s="96" t="s">
        <v>62</v>
      </c>
      <c r="AU34" s="134">
        <f>AU13+AU16+AU19+AU25+AU26</f>
        <v>522</v>
      </c>
      <c r="AV34" s="97">
        <f t="shared" ref="AV34:BB34" si="76">AV13+AV16+AV19+AV25+AV26</f>
        <v>550</v>
      </c>
      <c r="AW34" s="97">
        <f t="shared" si="76"/>
        <v>546</v>
      </c>
      <c r="AX34" s="97">
        <f t="shared" si="76"/>
        <v>604</v>
      </c>
      <c r="AY34" s="97">
        <f t="shared" si="76"/>
        <v>0</v>
      </c>
      <c r="AZ34" s="97">
        <f t="shared" si="76"/>
        <v>0</v>
      </c>
      <c r="BA34" s="97">
        <f t="shared" si="76"/>
        <v>0</v>
      </c>
      <c r="BB34" s="98">
        <f t="shared" si="76"/>
        <v>0</v>
      </c>
      <c r="BC34" s="96" t="s">
        <v>62</v>
      </c>
      <c r="BD34" s="97">
        <f t="shared" ref="BD34:BK34" si="77">BD13+BD16+BD19+BD25+BD26</f>
        <v>521</v>
      </c>
      <c r="BE34" s="97">
        <f t="shared" si="77"/>
        <v>550</v>
      </c>
      <c r="BF34" s="97">
        <f t="shared" si="77"/>
        <v>545</v>
      </c>
      <c r="BG34" s="97">
        <f t="shared" si="77"/>
        <v>603</v>
      </c>
      <c r="BH34" s="97">
        <f t="shared" si="77"/>
        <v>0</v>
      </c>
      <c r="BI34" s="97">
        <f t="shared" si="77"/>
        <v>0</v>
      </c>
      <c r="BJ34" s="97">
        <f t="shared" si="77"/>
        <v>0</v>
      </c>
      <c r="BK34" s="98">
        <f t="shared" si="77"/>
        <v>0</v>
      </c>
      <c r="BL34" s="96" t="s">
        <v>62</v>
      </c>
      <c r="BM34" s="134">
        <f t="shared" ref="BM34:CB34" si="78">BM13+BM16+BM19+BM25+BM26</f>
        <v>619</v>
      </c>
      <c r="BN34" s="97">
        <f t="shared" si="78"/>
        <v>559</v>
      </c>
      <c r="BO34" s="97">
        <f t="shared" si="78"/>
        <v>360</v>
      </c>
      <c r="BP34" s="97">
        <f t="shared" si="78"/>
        <v>0</v>
      </c>
      <c r="BQ34" s="97">
        <f t="shared" si="78"/>
        <v>0</v>
      </c>
      <c r="BR34" s="98">
        <f t="shared" si="78"/>
        <v>0</v>
      </c>
      <c r="BS34" s="134">
        <f t="shared" si="78"/>
        <v>611</v>
      </c>
      <c r="BT34" s="97">
        <f t="shared" si="78"/>
        <v>552</v>
      </c>
      <c r="BU34" s="97">
        <f t="shared" si="78"/>
        <v>0</v>
      </c>
      <c r="BV34" s="97">
        <f t="shared" si="78"/>
        <v>0</v>
      </c>
      <c r="BW34" s="97">
        <f t="shared" si="78"/>
        <v>525</v>
      </c>
      <c r="BX34" s="97">
        <f t="shared" si="78"/>
        <v>553</v>
      </c>
      <c r="BY34" s="97">
        <f t="shared" si="78"/>
        <v>587</v>
      </c>
      <c r="BZ34" s="97">
        <f t="shared" si="78"/>
        <v>0</v>
      </c>
      <c r="CA34" s="97">
        <f t="shared" si="78"/>
        <v>0</v>
      </c>
      <c r="CB34" s="98">
        <f t="shared" si="78"/>
        <v>0</v>
      </c>
      <c r="CC34" s="96" t="s">
        <v>62</v>
      </c>
      <c r="CD34" s="97">
        <f t="shared" ref="CD34:CO34" si="79">CD13+CD16+CD19+CD25+CD26</f>
        <v>600</v>
      </c>
      <c r="CE34" s="97">
        <f t="shared" si="79"/>
        <v>769</v>
      </c>
      <c r="CF34" s="97">
        <f t="shared" si="79"/>
        <v>0</v>
      </c>
      <c r="CG34" s="97">
        <f t="shared" si="79"/>
        <v>0</v>
      </c>
      <c r="CH34" s="97">
        <f t="shared" si="79"/>
        <v>0</v>
      </c>
      <c r="CI34" s="97">
        <f t="shared" si="79"/>
        <v>0</v>
      </c>
      <c r="CJ34" s="97">
        <f t="shared" si="79"/>
        <v>0</v>
      </c>
      <c r="CK34" s="98">
        <f t="shared" si="79"/>
        <v>0</v>
      </c>
      <c r="CL34" s="134">
        <f t="shared" si="79"/>
        <v>0</v>
      </c>
      <c r="CM34" s="97">
        <f t="shared" si="79"/>
        <v>0</v>
      </c>
      <c r="CN34" s="97">
        <f t="shared" si="79"/>
        <v>0</v>
      </c>
      <c r="CO34" s="98">
        <f t="shared" si="79"/>
        <v>0</v>
      </c>
      <c r="CP34" s="96" t="s">
        <v>62</v>
      </c>
      <c r="CQ34" s="149">
        <f t="shared" ref="CQ34:DB34" si="80">CQ13+CQ16+CQ19+CQ25+CQ26</f>
        <v>571</v>
      </c>
      <c r="CR34" s="150">
        <f t="shared" si="80"/>
        <v>0</v>
      </c>
      <c r="CS34" s="150">
        <f t="shared" si="80"/>
        <v>571</v>
      </c>
      <c r="CT34" s="150">
        <f t="shared" si="80"/>
        <v>0</v>
      </c>
      <c r="CU34" s="150">
        <f t="shared" si="80"/>
        <v>0</v>
      </c>
      <c r="CV34" s="152">
        <f t="shared" si="80"/>
        <v>0</v>
      </c>
      <c r="CW34" s="149">
        <f t="shared" si="80"/>
        <v>34625</v>
      </c>
      <c r="CX34" s="150">
        <f t="shared" si="80"/>
        <v>27</v>
      </c>
      <c r="CY34" s="150">
        <f t="shared" si="80"/>
        <v>34598</v>
      </c>
      <c r="CZ34" s="150">
        <f t="shared" si="80"/>
        <v>1265</v>
      </c>
      <c r="DA34" s="150">
        <f t="shared" si="80"/>
        <v>2</v>
      </c>
      <c r="DB34" s="153">
        <f t="shared" si="80"/>
        <v>1263</v>
      </c>
    </row>
    <row r="35" spans="1:106" s="151" customFormat="1" ht="45" customHeight="1">
      <c r="A35" s="99" t="s">
        <v>63</v>
      </c>
      <c r="B35" s="135">
        <f t="shared" ref="B35:I35" si="81">B12+B27+B28+B29</f>
        <v>0</v>
      </c>
      <c r="C35" s="100">
        <f t="shared" si="81"/>
        <v>0</v>
      </c>
      <c r="D35" s="100">
        <f t="shared" si="81"/>
        <v>0</v>
      </c>
      <c r="E35" s="100">
        <f t="shared" si="81"/>
        <v>0</v>
      </c>
      <c r="F35" s="100">
        <f t="shared" si="81"/>
        <v>0</v>
      </c>
      <c r="G35" s="100">
        <f t="shared" si="81"/>
        <v>0</v>
      </c>
      <c r="H35" s="100">
        <f t="shared" si="81"/>
        <v>0</v>
      </c>
      <c r="I35" s="101">
        <f t="shared" si="81"/>
        <v>0</v>
      </c>
      <c r="J35" s="99" t="s">
        <v>63</v>
      </c>
      <c r="K35" s="135">
        <f t="shared" ref="K35:R35" si="82">K12+K27+K28+K29</f>
        <v>0</v>
      </c>
      <c r="L35" s="100">
        <f t="shared" si="82"/>
        <v>0</v>
      </c>
      <c r="M35" s="100">
        <f t="shared" si="82"/>
        <v>0</v>
      </c>
      <c r="N35" s="100">
        <f>N12+N27+N28+N29</f>
        <v>501</v>
      </c>
      <c r="O35" s="100">
        <f t="shared" si="82"/>
        <v>0</v>
      </c>
      <c r="P35" s="100">
        <f t="shared" si="82"/>
        <v>0</v>
      </c>
      <c r="Q35" s="100">
        <f t="shared" si="82"/>
        <v>0</v>
      </c>
      <c r="R35" s="101">
        <f t="shared" si="82"/>
        <v>0</v>
      </c>
      <c r="S35" s="99" t="s">
        <v>63</v>
      </c>
      <c r="T35" s="135">
        <f t="shared" ref="T35:AA35" si="83">T12+T27+T28+T29</f>
        <v>0</v>
      </c>
      <c r="U35" s="100">
        <f t="shared" si="83"/>
        <v>0</v>
      </c>
      <c r="V35" s="100">
        <f t="shared" si="83"/>
        <v>0</v>
      </c>
      <c r="W35" s="100">
        <f>W12+W27+W28+W29</f>
        <v>0</v>
      </c>
      <c r="X35" s="100">
        <f t="shared" si="83"/>
        <v>0</v>
      </c>
      <c r="Y35" s="100">
        <f t="shared" si="83"/>
        <v>0</v>
      </c>
      <c r="Z35" s="100">
        <f t="shared" si="83"/>
        <v>0</v>
      </c>
      <c r="AA35" s="101">
        <f t="shared" si="83"/>
        <v>0</v>
      </c>
      <c r="AB35" s="99" t="s">
        <v>63</v>
      </c>
      <c r="AC35" s="135">
        <f t="shared" ref="AC35:AJ35" si="84">AC12+AC27+AC28+AC29</f>
        <v>458</v>
      </c>
      <c r="AD35" s="100">
        <f t="shared" si="84"/>
        <v>460</v>
      </c>
      <c r="AE35" s="100">
        <f t="shared" si="84"/>
        <v>451</v>
      </c>
      <c r="AF35" s="100">
        <f t="shared" si="84"/>
        <v>440</v>
      </c>
      <c r="AG35" s="100">
        <f t="shared" si="84"/>
        <v>0</v>
      </c>
      <c r="AH35" s="100">
        <f t="shared" si="84"/>
        <v>0</v>
      </c>
      <c r="AI35" s="100">
        <f t="shared" si="84"/>
        <v>0</v>
      </c>
      <c r="AJ35" s="101">
        <f t="shared" si="84"/>
        <v>0</v>
      </c>
      <c r="AK35" s="99" t="s">
        <v>176</v>
      </c>
      <c r="AL35" s="135">
        <f t="shared" ref="AL35:AS35" si="85">AL12+AL27+AL28+AL29</f>
        <v>704</v>
      </c>
      <c r="AM35" s="100">
        <f t="shared" si="85"/>
        <v>602</v>
      </c>
      <c r="AN35" s="100">
        <f t="shared" si="85"/>
        <v>683</v>
      </c>
      <c r="AO35" s="100">
        <f t="shared" si="85"/>
        <v>823</v>
      </c>
      <c r="AP35" s="100">
        <f t="shared" si="85"/>
        <v>0</v>
      </c>
      <c r="AQ35" s="100">
        <f t="shared" si="85"/>
        <v>0</v>
      </c>
      <c r="AR35" s="100">
        <f t="shared" si="85"/>
        <v>0</v>
      </c>
      <c r="AS35" s="101">
        <f t="shared" si="85"/>
        <v>0</v>
      </c>
      <c r="AT35" s="99" t="s">
        <v>63</v>
      </c>
      <c r="AU35" s="135">
        <f>AU12+AU27+AU28+AU29</f>
        <v>439</v>
      </c>
      <c r="AV35" s="100">
        <f t="shared" ref="AV35:BB35" si="86">AV12+AV27+AV28+AV29</f>
        <v>455</v>
      </c>
      <c r="AW35" s="100">
        <f t="shared" si="86"/>
        <v>456</v>
      </c>
      <c r="AX35" s="100">
        <f t="shared" si="86"/>
        <v>453</v>
      </c>
      <c r="AY35" s="100">
        <f t="shared" si="86"/>
        <v>0</v>
      </c>
      <c r="AZ35" s="100">
        <f t="shared" si="86"/>
        <v>0</v>
      </c>
      <c r="BA35" s="100">
        <f t="shared" si="86"/>
        <v>0</v>
      </c>
      <c r="BB35" s="101">
        <f t="shared" si="86"/>
        <v>0</v>
      </c>
      <c r="BC35" s="99" t="s">
        <v>63</v>
      </c>
      <c r="BD35" s="100">
        <f t="shared" ref="BD35:BK35" si="87">BD12+BD27+BD28+BD29</f>
        <v>438</v>
      </c>
      <c r="BE35" s="100">
        <f t="shared" si="87"/>
        <v>454</v>
      </c>
      <c r="BF35" s="100">
        <f t="shared" si="87"/>
        <v>456</v>
      </c>
      <c r="BG35" s="100">
        <f t="shared" si="87"/>
        <v>456</v>
      </c>
      <c r="BH35" s="100">
        <f t="shared" si="87"/>
        <v>0</v>
      </c>
      <c r="BI35" s="100">
        <f t="shared" si="87"/>
        <v>0</v>
      </c>
      <c r="BJ35" s="100">
        <f t="shared" si="87"/>
        <v>0</v>
      </c>
      <c r="BK35" s="101">
        <f t="shared" si="87"/>
        <v>0</v>
      </c>
      <c r="BL35" s="99" t="s">
        <v>63</v>
      </c>
      <c r="BM35" s="135">
        <f t="shared" ref="BM35:CB35" si="88">BM12+BM27+BM28+BM29</f>
        <v>460</v>
      </c>
      <c r="BN35" s="100">
        <f t="shared" si="88"/>
        <v>412</v>
      </c>
      <c r="BO35" s="100">
        <f t="shared" si="88"/>
        <v>283</v>
      </c>
      <c r="BP35" s="100">
        <f t="shared" si="88"/>
        <v>0</v>
      </c>
      <c r="BQ35" s="100">
        <f t="shared" si="88"/>
        <v>0</v>
      </c>
      <c r="BR35" s="101">
        <f t="shared" si="88"/>
        <v>0</v>
      </c>
      <c r="BS35" s="135">
        <f t="shared" si="88"/>
        <v>451</v>
      </c>
      <c r="BT35" s="100">
        <f t="shared" si="88"/>
        <v>376</v>
      </c>
      <c r="BU35" s="100">
        <f t="shared" si="88"/>
        <v>0</v>
      </c>
      <c r="BV35" s="100">
        <f t="shared" si="88"/>
        <v>0</v>
      </c>
      <c r="BW35" s="100">
        <f t="shared" si="88"/>
        <v>435</v>
      </c>
      <c r="BX35" s="100">
        <f t="shared" si="88"/>
        <v>452</v>
      </c>
      <c r="BY35" s="100">
        <f t="shared" si="88"/>
        <v>444</v>
      </c>
      <c r="BZ35" s="100">
        <f t="shared" si="88"/>
        <v>0</v>
      </c>
      <c r="CA35" s="100">
        <f t="shared" si="88"/>
        <v>0</v>
      </c>
      <c r="CB35" s="101">
        <f t="shared" si="88"/>
        <v>0</v>
      </c>
      <c r="CC35" s="99" t="s">
        <v>63</v>
      </c>
      <c r="CD35" s="100">
        <f t="shared" ref="CD35:CO35" si="89">CD12+CD27+CD28+CD29</f>
        <v>454</v>
      </c>
      <c r="CE35" s="100">
        <f t="shared" si="89"/>
        <v>516</v>
      </c>
      <c r="CF35" s="100">
        <f t="shared" si="89"/>
        <v>0</v>
      </c>
      <c r="CG35" s="100">
        <f t="shared" si="89"/>
        <v>0</v>
      </c>
      <c r="CH35" s="100">
        <f t="shared" si="89"/>
        <v>0</v>
      </c>
      <c r="CI35" s="100">
        <f t="shared" si="89"/>
        <v>0</v>
      </c>
      <c r="CJ35" s="100">
        <f t="shared" si="89"/>
        <v>0</v>
      </c>
      <c r="CK35" s="101">
        <f t="shared" si="89"/>
        <v>0</v>
      </c>
      <c r="CL35" s="135">
        <f t="shared" si="89"/>
        <v>0</v>
      </c>
      <c r="CM35" s="100">
        <f t="shared" si="89"/>
        <v>0</v>
      </c>
      <c r="CN35" s="100">
        <f t="shared" si="89"/>
        <v>0</v>
      </c>
      <c r="CO35" s="101">
        <f t="shared" si="89"/>
        <v>0</v>
      </c>
      <c r="CP35" s="99" t="s">
        <v>63</v>
      </c>
      <c r="CQ35" s="156">
        <f t="shared" ref="CQ35:DB35" si="90">CQ12+CQ27+CQ28+CQ29</f>
        <v>457</v>
      </c>
      <c r="CR35" s="157">
        <f t="shared" si="90"/>
        <v>18</v>
      </c>
      <c r="CS35" s="157">
        <f t="shared" si="90"/>
        <v>439</v>
      </c>
      <c r="CT35" s="157">
        <f t="shared" si="90"/>
        <v>0</v>
      </c>
      <c r="CU35" s="157">
        <f t="shared" si="90"/>
        <v>0</v>
      </c>
      <c r="CV35" s="159">
        <f t="shared" si="90"/>
        <v>0</v>
      </c>
      <c r="CW35" s="156">
        <f t="shared" si="90"/>
        <v>25499</v>
      </c>
      <c r="CX35" s="157">
        <f t="shared" si="90"/>
        <v>34</v>
      </c>
      <c r="CY35" s="157">
        <f t="shared" si="90"/>
        <v>25465</v>
      </c>
      <c r="CZ35" s="157">
        <f t="shared" si="90"/>
        <v>968</v>
      </c>
      <c r="DA35" s="157">
        <f t="shared" si="90"/>
        <v>0</v>
      </c>
      <c r="DB35" s="160">
        <f t="shared" si="90"/>
        <v>968</v>
      </c>
    </row>
    <row r="37" spans="1:106" ht="19" customHeight="1">
      <c r="A37" s="4"/>
    </row>
    <row r="38" spans="1:106" ht="19" customHeight="1">
      <c r="A38" s="4"/>
    </row>
    <row r="39" spans="1:106" ht="19" customHeight="1">
      <c r="A39" s="4"/>
    </row>
    <row r="40" spans="1:106" ht="19" customHeight="1">
      <c r="A40" s="4"/>
    </row>
    <row r="41" spans="1:106" ht="19" customHeight="1">
      <c r="A41" s="4"/>
    </row>
    <row r="42" spans="1:106" ht="19" customHeight="1">
      <c r="A42" s="4"/>
    </row>
    <row r="43" spans="1:106" ht="19" customHeight="1">
      <c r="A43" s="4"/>
    </row>
    <row r="44" spans="1:106" ht="19" customHeight="1">
      <c r="A44" s="4"/>
    </row>
    <row r="45" spans="1:106" ht="19" customHeight="1">
      <c r="A45" s="4"/>
    </row>
    <row r="46" spans="1:106" ht="19" customHeight="1">
      <c r="A46" s="4"/>
    </row>
    <row r="47" spans="1:106" ht="19" customHeight="1">
      <c r="A47" s="4"/>
    </row>
    <row r="48" spans="1:106" ht="19" customHeight="1">
      <c r="A48" s="4"/>
    </row>
    <row r="49" spans="1:1" ht="19" customHeight="1">
      <c r="A49" s="4"/>
    </row>
    <row r="50" spans="1:1" ht="19" customHeight="1">
      <c r="A50" s="4"/>
    </row>
    <row r="51" spans="1:1" ht="19" customHeight="1">
      <c r="A51" s="4"/>
    </row>
    <row r="52" spans="1:1" ht="19" customHeight="1">
      <c r="A52" s="4"/>
    </row>
    <row r="53" spans="1:1" ht="19" customHeight="1">
      <c r="A53" s="4"/>
    </row>
    <row r="54" spans="1:1" ht="19" customHeight="1">
      <c r="A54" s="4"/>
    </row>
    <row r="55" spans="1:1" ht="19" customHeight="1">
      <c r="A55" s="4"/>
    </row>
    <row r="56" spans="1:1" ht="19" customHeight="1">
      <c r="A56" s="4"/>
    </row>
    <row r="57" spans="1:1" ht="19" customHeight="1">
      <c r="A57" s="4"/>
    </row>
    <row r="58" spans="1:1" ht="19" customHeight="1">
      <c r="A58" s="4"/>
    </row>
    <row r="59" spans="1:1" ht="19" customHeight="1">
      <c r="A59" s="4"/>
    </row>
    <row r="60" spans="1:1" ht="19" customHeight="1">
      <c r="A60" s="4"/>
    </row>
    <row r="61" spans="1:1" ht="19" customHeight="1">
      <c r="A61" s="4"/>
    </row>
    <row r="62" spans="1:1" ht="19" customHeight="1">
      <c r="A62" s="4"/>
    </row>
    <row r="63" spans="1:1" ht="19" customHeight="1">
      <c r="A63" s="4"/>
    </row>
    <row r="64" spans="1:1" ht="19" customHeight="1">
      <c r="A64" s="4"/>
    </row>
    <row r="65" spans="1:1" ht="19" customHeight="1">
      <c r="A65" s="4"/>
    </row>
    <row r="66" spans="1:1" ht="19" customHeight="1">
      <c r="A66" s="4"/>
    </row>
    <row r="67" spans="1:1" ht="19" customHeight="1">
      <c r="A67" s="4"/>
    </row>
    <row r="68" spans="1:1" ht="19" customHeight="1">
      <c r="A68" s="4"/>
    </row>
    <row r="69" spans="1:1" ht="19" customHeight="1">
      <c r="A69" s="4"/>
    </row>
    <row r="70" spans="1:1" ht="19" customHeight="1">
      <c r="A70" s="4"/>
    </row>
    <row r="71" spans="1:1" ht="19" customHeight="1">
      <c r="A71" s="4"/>
    </row>
    <row r="72" spans="1:1" ht="19" customHeight="1">
      <c r="A72" s="4"/>
    </row>
    <row r="73" spans="1:1" ht="19" customHeight="1">
      <c r="A73" s="4"/>
    </row>
    <row r="74" spans="1:1" ht="19" customHeight="1">
      <c r="A74" s="4"/>
    </row>
    <row r="75" spans="1:1" ht="19" customHeight="1">
      <c r="A75" s="4"/>
    </row>
    <row r="76" spans="1:1" ht="19" customHeight="1">
      <c r="A76" s="4"/>
    </row>
    <row r="77" spans="1:1" ht="19" customHeight="1">
      <c r="A77" s="4"/>
    </row>
    <row r="78" spans="1:1" ht="19" customHeight="1">
      <c r="A78" s="4"/>
    </row>
    <row r="79" spans="1:1" ht="19" customHeight="1">
      <c r="A79" s="4"/>
    </row>
    <row r="80" spans="1:1" ht="19" customHeight="1">
      <c r="A80" s="4"/>
    </row>
    <row r="81" spans="1:1" ht="19" customHeight="1">
      <c r="A81" s="4"/>
    </row>
    <row r="82" spans="1:1" ht="19" customHeight="1">
      <c r="A82" s="4"/>
    </row>
    <row r="83" spans="1:1" ht="19" customHeight="1">
      <c r="A83" s="4"/>
    </row>
    <row r="84" spans="1:1" ht="19" customHeight="1">
      <c r="A84" s="4"/>
    </row>
    <row r="85" spans="1:1" ht="19" customHeight="1">
      <c r="A85" s="4"/>
    </row>
    <row r="86" spans="1:1" ht="19" customHeight="1">
      <c r="A86" s="4"/>
    </row>
    <row r="87" spans="1:1" ht="19" customHeight="1">
      <c r="A87" s="4"/>
    </row>
    <row r="88" spans="1:1" ht="19" customHeight="1">
      <c r="A88" s="4"/>
    </row>
    <row r="89" spans="1:1" ht="19" customHeight="1">
      <c r="A89" s="4"/>
    </row>
    <row r="90" spans="1:1" ht="19" customHeight="1">
      <c r="A90" s="4"/>
    </row>
    <row r="91" spans="1:1" ht="19" customHeight="1">
      <c r="A91" s="4"/>
    </row>
    <row r="92" spans="1:1" ht="19" customHeight="1">
      <c r="A92" s="4"/>
    </row>
    <row r="93" spans="1:1" ht="19" customHeight="1">
      <c r="A93" s="4"/>
    </row>
    <row r="94" spans="1:1" ht="19" customHeight="1">
      <c r="A94" s="4"/>
    </row>
    <row r="95" spans="1:1" ht="19" customHeight="1">
      <c r="A95" s="4"/>
    </row>
    <row r="96" spans="1:1" ht="19" customHeight="1">
      <c r="A96" s="4"/>
    </row>
    <row r="97" spans="1:1" ht="19" customHeight="1">
      <c r="A97" s="4"/>
    </row>
    <row r="98" spans="1:1" ht="19" customHeight="1">
      <c r="A98" s="4"/>
    </row>
    <row r="99" spans="1:1" ht="19" customHeight="1">
      <c r="A99" s="4"/>
    </row>
    <row r="100" spans="1:1" ht="19" customHeight="1">
      <c r="A100" s="4"/>
    </row>
    <row r="101" spans="1:1" ht="19" customHeight="1">
      <c r="A101" s="4"/>
    </row>
    <row r="102" spans="1:1" ht="19" customHeight="1">
      <c r="A102" s="4"/>
    </row>
    <row r="103" spans="1:1" ht="19" customHeight="1">
      <c r="A103" s="4"/>
    </row>
    <row r="104" spans="1:1" ht="19" customHeight="1">
      <c r="A104" s="4"/>
    </row>
    <row r="105" spans="1:1" ht="19" customHeight="1">
      <c r="A105" s="4"/>
    </row>
    <row r="106" spans="1:1" ht="19" customHeight="1">
      <c r="A106" s="4"/>
    </row>
    <row r="107" spans="1:1" ht="19" customHeight="1">
      <c r="A107" s="4"/>
    </row>
    <row r="108" spans="1:1" ht="19" customHeight="1">
      <c r="A108" s="4"/>
    </row>
    <row r="109" spans="1:1" ht="19" customHeight="1">
      <c r="A109" s="4"/>
    </row>
    <row r="110" spans="1:1" ht="19" customHeight="1">
      <c r="A110" s="4"/>
    </row>
    <row r="111" spans="1:1" ht="19" customHeight="1">
      <c r="A111" s="4"/>
    </row>
    <row r="112" spans="1:1" ht="19" customHeight="1">
      <c r="A112" s="4"/>
    </row>
    <row r="113" spans="1:1" ht="19" customHeight="1">
      <c r="A113" s="4"/>
    </row>
    <row r="114" spans="1:1" ht="19" customHeight="1">
      <c r="A114" s="4"/>
    </row>
    <row r="115" spans="1:1" ht="19" customHeight="1">
      <c r="A115" s="4"/>
    </row>
    <row r="116" spans="1:1" ht="19" customHeight="1">
      <c r="A116" s="4"/>
    </row>
    <row r="117" spans="1:1" ht="19" customHeight="1">
      <c r="A117" s="4"/>
    </row>
    <row r="118" spans="1:1" ht="19" customHeight="1">
      <c r="A118" s="4"/>
    </row>
    <row r="119" spans="1:1" ht="19" customHeight="1">
      <c r="A119" s="4"/>
    </row>
    <row r="120" spans="1:1" ht="19" customHeight="1">
      <c r="A120" s="4"/>
    </row>
    <row r="121" spans="1:1" ht="19" customHeight="1">
      <c r="A121" s="4"/>
    </row>
  </sheetData>
  <mergeCells count="147">
    <mergeCell ref="AP4:AR4"/>
    <mergeCell ref="AS4:AS6"/>
    <mergeCell ref="AU4:AX4"/>
    <mergeCell ref="AR1:AS1"/>
    <mergeCell ref="A2:A6"/>
    <mergeCell ref="B2:I2"/>
    <mergeCell ref="J2:J6"/>
    <mergeCell ref="K2:R2"/>
    <mergeCell ref="S2:S6"/>
    <mergeCell ref="T2:AA3"/>
    <mergeCell ref="AB2:AB6"/>
    <mergeCell ref="AC2:AJ3"/>
    <mergeCell ref="AK2:AK6"/>
    <mergeCell ref="W5:W6"/>
    <mergeCell ref="B4:E4"/>
    <mergeCell ref="F4:I4"/>
    <mergeCell ref="K4:M4"/>
    <mergeCell ref="N4:N6"/>
    <mergeCell ref="O4:Q4"/>
    <mergeCell ref="R4:R6"/>
    <mergeCell ref="Q5:Q6"/>
    <mergeCell ref="CL2:CO3"/>
    <mergeCell ref="B3:E3"/>
    <mergeCell ref="F3:I3"/>
    <mergeCell ref="K3:N3"/>
    <mergeCell ref="O3:R3"/>
    <mergeCell ref="AL3:AO3"/>
    <mergeCell ref="BM2:BR3"/>
    <mergeCell ref="BS2:BV3"/>
    <mergeCell ref="BW2:CB3"/>
    <mergeCell ref="CC2:CC6"/>
    <mergeCell ref="CD2:CG3"/>
    <mergeCell ref="CH2:CK3"/>
    <mergeCell ref="BU4:BV4"/>
    <mergeCell ref="BW4:BY4"/>
    <mergeCell ref="BZ4:CB4"/>
    <mergeCell ref="CD4:CE4"/>
    <mergeCell ref="B5:D5"/>
    <mergeCell ref="E5:E6"/>
    <mergeCell ref="F5:H5"/>
    <mergeCell ref="I5:I6"/>
    <mergeCell ref="K5:L5"/>
    <mergeCell ref="M5:M6"/>
    <mergeCell ref="O5:P5"/>
    <mergeCell ref="CF4:CG4"/>
    <mergeCell ref="CH4:CI4"/>
    <mergeCell ref="AY4:BB4"/>
    <mergeCell ref="BD4:BG4"/>
    <mergeCell ref="BH4:BK4"/>
    <mergeCell ref="BM4:BO4"/>
    <mergeCell ref="BP4:BR4"/>
    <mergeCell ref="BS4:BT4"/>
    <mergeCell ref="T4:W4"/>
    <mergeCell ref="X4:AA4"/>
    <mergeCell ref="AC4:AF4"/>
    <mergeCell ref="AG4:AJ4"/>
    <mergeCell ref="AL4:AN4"/>
    <mergeCell ref="AO4:AO6"/>
    <mergeCell ref="T5:T6"/>
    <mergeCell ref="U5:U6"/>
    <mergeCell ref="V5:V6"/>
    <mergeCell ref="X5:X6"/>
    <mergeCell ref="Y5:Y6"/>
    <mergeCell ref="Z5:Z6"/>
    <mergeCell ref="AA5:AA6"/>
    <mergeCell ref="AC5:AC6"/>
    <mergeCell ref="AD5:AD6"/>
    <mergeCell ref="CT4:CV4"/>
    <mergeCell ref="CW4:CW6"/>
    <mergeCell ref="CZ4:CZ6"/>
    <mergeCell ref="CJ4:CK4"/>
    <mergeCell ref="CL4:CM4"/>
    <mergeCell ref="CN4:CO4"/>
    <mergeCell ref="CQ4:CS4"/>
    <mergeCell ref="CP2:CP6"/>
    <mergeCell ref="CQ2:CV3"/>
    <mergeCell ref="CW2:CY3"/>
    <mergeCell ref="CZ2:DB3"/>
    <mergeCell ref="AL2:AS2"/>
    <mergeCell ref="AT2:AT6"/>
    <mergeCell ref="AU2:BB3"/>
    <mergeCell ref="BC2:BC6"/>
    <mergeCell ref="BD2:BK3"/>
    <mergeCell ref="BL2:BL6"/>
    <mergeCell ref="AP3:AS3"/>
    <mergeCell ref="AL5:AM5"/>
    <mergeCell ref="AN5:AN6"/>
    <mergeCell ref="AP5:AQ5"/>
    <mergeCell ref="AR5:AR6"/>
    <mergeCell ref="AU5:AU6"/>
    <mergeCell ref="AV5:AV6"/>
    <mergeCell ref="AE5:AE6"/>
    <mergeCell ref="AF5:AF6"/>
    <mergeCell ref="AG5:AG6"/>
    <mergeCell ref="AH5:AH6"/>
    <mergeCell ref="AI5:AI6"/>
    <mergeCell ref="AJ5:AJ6"/>
    <mergeCell ref="BD5:BD6"/>
    <mergeCell ref="BE5:BE6"/>
    <mergeCell ref="BF5:BF6"/>
    <mergeCell ref="BG5:BG6"/>
    <mergeCell ref="BH5:BH6"/>
    <mergeCell ref="BI5:BI6"/>
    <mergeCell ref="AW5:AW6"/>
    <mergeCell ref="AX5:AX6"/>
    <mergeCell ref="AY5:AY6"/>
    <mergeCell ref="AZ5:AZ6"/>
    <mergeCell ref="BA5:BA6"/>
    <mergeCell ref="BB5:BB6"/>
    <mergeCell ref="BQ5:BQ6"/>
    <mergeCell ref="BR5:BR6"/>
    <mergeCell ref="BS5:BS6"/>
    <mergeCell ref="BT5:BT6"/>
    <mergeCell ref="BU5:BU6"/>
    <mergeCell ref="BV5:BV6"/>
    <mergeCell ref="BJ5:BJ6"/>
    <mergeCell ref="BK5:BK6"/>
    <mergeCell ref="BM5:BM6"/>
    <mergeCell ref="BN5:BN6"/>
    <mergeCell ref="BO5:BO6"/>
    <mergeCell ref="BP5:BP6"/>
    <mergeCell ref="CD5:CD6"/>
    <mergeCell ref="CE5:CE6"/>
    <mergeCell ref="CF5:CF6"/>
    <mergeCell ref="CG5:CG6"/>
    <mergeCell ref="CH5:CH6"/>
    <mergeCell ref="CI5:CI6"/>
    <mergeCell ref="BW5:BW6"/>
    <mergeCell ref="BX5:BX6"/>
    <mergeCell ref="BY5:BY6"/>
    <mergeCell ref="BZ5:BZ6"/>
    <mergeCell ref="CA5:CA6"/>
    <mergeCell ref="CB5:CB6"/>
    <mergeCell ref="DA5:DA6"/>
    <mergeCell ref="DB5:DB6"/>
    <mergeCell ref="CQ5:CQ6"/>
    <mergeCell ref="CR5:CS5"/>
    <mergeCell ref="CT5:CT6"/>
    <mergeCell ref="CU5:CV5"/>
    <mergeCell ref="CX5:CX6"/>
    <mergeCell ref="CY5:CY6"/>
    <mergeCell ref="CJ5:CJ6"/>
    <mergeCell ref="CK5:CK6"/>
    <mergeCell ref="CL5:CL6"/>
    <mergeCell ref="CM5:CM6"/>
    <mergeCell ref="CN5:CN6"/>
    <mergeCell ref="CO5:CO6"/>
  </mergeCells>
  <phoneticPr fontId="3"/>
  <printOptions horizontalCentered="1"/>
  <pageMargins left="0.51181102362204722" right="0.47244094488188981" top="0.59055118110236227" bottom="0.59055118110236227" header="0.51181102362204722" footer="0.51181102362204722"/>
  <pageSetup paperSize="9" scale="56" fitToWidth="0" orientation="portrait" horizontalDpi="300" verticalDpi="300" r:id="rId1"/>
  <headerFooter alignWithMargins="0"/>
  <colBreaks count="12" manualBreakCount="12">
    <brk id="9" max="34" man="1"/>
    <brk id="18" max="34" man="1"/>
    <brk id="27" max="34" man="1"/>
    <brk id="36" max="34" man="1"/>
    <brk id="45" max="34" man="1"/>
    <brk id="54" max="34" man="1"/>
    <brk id="63" max="34" man="1"/>
    <brk id="70" max="34" man="1"/>
    <brk id="80" max="34" man="1"/>
    <brk id="89" max="34" man="1"/>
    <brk id="93" max="34" man="1"/>
    <brk id="10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１表</vt:lpstr>
      <vt:lpstr>２表</vt:lpstr>
      <vt:lpstr>２表保健所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'８表'!Print_Area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川村愛香</dc:creator>
  <cp:lastModifiedBy>川村愛香</cp:lastModifiedBy>
  <dcterms:created xsi:type="dcterms:W3CDTF">2025-09-22T05:03:39Z</dcterms:created>
  <dcterms:modified xsi:type="dcterms:W3CDTF">2025-09-22T06:12:03Z</dcterms:modified>
</cp:coreProperties>
</file>