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2章 (一部不足データあり)\ＨＰ掲載用\"/>
    </mc:Choice>
  </mc:AlternateContent>
  <xr:revisionPtr revIDLastSave="0" documentId="13_ncr:1_{15609BB5-F097-44F4-BE2F-A653A6194910}" xr6:coauthVersionLast="36" xr6:coauthVersionMax="36" xr10:uidLastSave="{00000000-0000-0000-0000-000000000000}"/>
  <bookViews>
    <workbookView xWindow="0" yWindow="0" windowWidth="19200" windowHeight="6060" xr2:uid="{7CD56942-FE92-4440-8C3C-FE07861452F8}"/>
  </bookViews>
  <sheets>
    <sheet name="７表" sheetId="1" r:id="rId1"/>
    <sheet name="８表" sheetId="2" r:id="rId2"/>
    <sheet name="９表" sheetId="3" r:id="rId3"/>
    <sheet name="１０表" sheetId="4" r:id="rId4"/>
    <sheet name="１１表" sheetId="5" r:id="rId5"/>
  </sheets>
  <definedNames>
    <definedName name="_xlnm.Print_Area" localSheetId="3">'１０表'!$A$3:$AH$34</definedName>
    <definedName name="_xlnm.Print_Area" localSheetId="4">'１１表'!$A$3:$AN$34</definedName>
    <definedName name="_xlnm.Print_Area" localSheetId="0">'７表'!$A$3:$AL$34</definedName>
    <definedName name="_xlnm.Print_Area" localSheetId="1">'８表'!$A$3:$AF$34</definedName>
    <definedName name="_xlnm.Print_Area" localSheetId="2">'９表'!$A$3:$S$34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5" l="1"/>
  <c r="H36" i="5"/>
  <c r="F36" i="5"/>
  <c r="D36" i="5"/>
  <c r="C36" i="5"/>
  <c r="B36" i="5"/>
  <c r="AE35" i="5"/>
  <c r="AD35" i="5"/>
  <c r="AC35" i="5"/>
  <c r="Z35" i="5"/>
  <c r="Y35" i="5"/>
  <c r="X35" i="5"/>
  <c r="W35" i="5"/>
  <c r="V35" i="5"/>
  <c r="T35" i="5"/>
  <c r="S35" i="5"/>
  <c r="R35" i="5"/>
  <c r="Q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AN7" i="5"/>
  <c r="AM7" i="5"/>
  <c r="AL7" i="5"/>
  <c r="AK7" i="5"/>
  <c r="AJ7" i="5"/>
  <c r="AI7" i="5"/>
  <c r="AH7" i="5"/>
  <c r="AG7" i="5"/>
  <c r="AF7" i="5"/>
  <c r="AE7" i="5"/>
  <c r="AE36" i="5" s="1"/>
  <c r="AD7" i="5"/>
  <c r="AD36" i="5" s="1"/>
  <c r="AC7" i="5"/>
  <c r="AC36" i="5" s="1"/>
  <c r="AB7" i="5"/>
  <c r="AB36" i="5" s="1"/>
  <c r="AA7" i="5"/>
  <c r="AA36" i="5" s="1"/>
  <c r="Z7" i="5"/>
  <c r="Z36" i="5" s="1"/>
  <c r="Y7" i="5"/>
  <c r="Y36" i="5" s="1"/>
  <c r="X7" i="5"/>
  <c r="X36" i="5" s="1"/>
  <c r="W7" i="5"/>
  <c r="W36" i="5" s="1"/>
  <c r="V7" i="5"/>
  <c r="V36" i="5" s="1"/>
  <c r="U7" i="5"/>
  <c r="U36" i="5" s="1"/>
  <c r="T7" i="5"/>
  <c r="S7" i="5"/>
  <c r="S36" i="5" s="1"/>
  <c r="R7" i="5"/>
  <c r="R36" i="5" s="1"/>
  <c r="Q7" i="5"/>
  <c r="Q36" i="5" s="1"/>
  <c r="P7" i="5"/>
  <c r="O7" i="5"/>
  <c r="N7" i="5"/>
  <c r="N36" i="5" s="1"/>
  <c r="M7" i="5"/>
  <c r="M36" i="5" s="1"/>
  <c r="L7" i="5"/>
  <c r="L36" i="5" s="1"/>
  <c r="K7" i="5"/>
  <c r="K36" i="5" s="1"/>
  <c r="J7" i="5"/>
  <c r="J36" i="5" s="1"/>
  <c r="I7" i="5"/>
  <c r="I36" i="5" s="1"/>
  <c r="H7" i="5"/>
  <c r="G7" i="5"/>
  <c r="G36" i="5" s="1"/>
  <c r="F7" i="5"/>
  <c r="E7" i="5"/>
  <c r="E36" i="5" s="1"/>
  <c r="X35" i="4"/>
  <c r="L35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H7" i="4"/>
  <c r="AG7" i="4"/>
  <c r="AF7" i="4"/>
  <c r="AE7" i="4"/>
  <c r="AD7" i="4"/>
  <c r="AD35" i="4" s="1"/>
  <c r="AC7" i="4"/>
  <c r="AC35" i="4" s="1"/>
  <c r="AB7" i="4"/>
  <c r="AB35" i="4" s="1"/>
  <c r="AA7" i="4"/>
  <c r="AA35" i="4" s="1"/>
  <c r="Z7" i="4"/>
  <c r="Z35" i="4" s="1"/>
  <c r="Y7" i="4"/>
  <c r="Y35" i="4" s="1"/>
  <c r="X7" i="4"/>
  <c r="W7" i="4"/>
  <c r="W35" i="4" s="1"/>
  <c r="V7" i="4"/>
  <c r="V35" i="4" s="1"/>
  <c r="U7" i="4"/>
  <c r="U35" i="4" s="1"/>
  <c r="T7" i="4"/>
  <c r="T35" i="4" s="1"/>
  <c r="S7" i="4"/>
  <c r="S35" i="4" s="1"/>
  <c r="R7" i="4"/>
  <c r="R35" i="4" s="1"/>
  <c r="Q7" i="4"/>
  <c r="Q35" i="4" s="1"/>
  <c r="P7" i="4"/>
  <c r="P35" i="4" s="1"/>
  <c r="O7" i="4"/>
  <c r="O35" i="4" s="1"/>
  <c r="N7" i="4"/>
  <c r="N35" i="4" s="1"/>
  <c r="M7" i="4"/>
  <c r="M35" i="4" s="1"/>
  <c r="L7" i="4"/>
  <c r="K7" i="4"/>
  <c r="K35" i="4" s="1"/>
  <c r="J7" i="4"/>
  <c r="J35" i="4" s="1"/>
  <c r="I7" i="4"/>
  <c r="I35" i="4" s="1"/>
  <c r="H7" i="4"/>
  <c r="H35" i="4" s="1"/>
  <c r="G7" i="4"/>
  <c r="G35" i="4" s="1"/>
  <c r="F7" i="4"/>
  <c r="F35" i="4" s="1"/>
  <c r="E7" i="4"/>
  <c r="E35" i="4" s="1"/>
  <c r="D7" i="4"/>
  <c r="D35" i="4" s="1"/>
  <c r="C7" i="4"/>
  <c r="C35" i="4" s="1"/>
  <c r="B7" i="4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E6" i="3" s="1"/>
  <c r="D8" i="3"/>
  <c r="C8" i="3"/>
  <c r="B8" i="3"/>
  <c r="S7" i="3"/>
  <c r="R7" i="3"/>
  <c r="Q7" i="3"/>
  <c r="P7" i="3"/>
  <c r="O7" i="3"/>
  <c r="N7" i="3"/>
  <c r="N6" i="3" s="1"/>
  <c r="M7" i="3"/>
  <c r="M6" i="3" s="1"/>
  <c r="L7" i="3"/>
  <c r="L6" i="3" s="1"/>
  <c r="K7" i="3"/>
  <c r="K6" i="3" s="1"/>
  <c r="J7" i="3"/>
  <c r="I7" i="3"/>
  <c r="H7" i="3"/>
  <c r="G7" i="3"/>
  <c r="F7" i="3"/>
  <c r="E7" i="3"/>
  <c r="D7" i="3"/>
  <c r="C7" i="3"/>
  <c r="B7" i="3"/>
  <c r="B6" i="3" s="1"/>
  <c r="S6" i="3"/>
  <c r="R6" i="3"/>
  <c r="Q6" i="3"/>
  <c r="P6" i="3"/>
  <c r="O6" i="3"/>
  <c r="J6" i="3"/>
  <c r="I6" i="3"/>
  <c r="H6" i="3"/>
  <c r="G6" i="3"/>
  <c r="F6" i="3"/>
  <c r="D6" i="3"/>
  <c r="C6" i="3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F8" i="2"/>
  <c r="AE8" i="2"/>
  <c r="AD8" i="2"/>
  <c r="AD6" i="2" s="1"/>
  <c r="AC8" i="2"/>
  <c r="AB8" i="2"/>
  <c r="AA8" i="2"/>
  <c r="Z8" i="2"/>
  <c r="Y8" i="2"/>
  <c r="X8" i="2"/>
  <c r="W8" i="2"/>
  <c r="V8" i="2"/>
  <c r="U8" i="2"/>
  <c r="T8" i="2"/>
  <c r="S8" i="2"/>
  <c r="R8" i="2"/>
  <c r="R6" i="2" s="1"/>
  <c r="Q8" i="2"/>
  <c r="P8" i="2"/>
  <c r="O8" i="2"/>
  <c r="N8" i="2"/>
  <c r="M8" i="2"/>
  <c r="L8" i="2"/>
  <c r="K8" i="2"/>
  <c r="J8" i="2"/>
  <c r="I8" i="2"/>
  <c r="H8" i="2"/>
  <c r="G8" i="2"/>
  <c r="F8" i="2"/>
  <c r="F6" i="2" s="1"/>
  <c r="E8" i="2"/>
  <c r="D8" i="2"/>
  <c r="C8" i="2"/>
  <c r="B8" i="2"/>
  <c r="AF7" i="2"/>
  <c r="AE7" i="2"/>
  <c r="AD7" i="2"/>
  <c r="AC7" i="2"/>
  <c r="AB7" i="2"/>
  <c r="AA7" i="2"/>
  <c r="AA6" i="2" s="1"/>
  <c r="Z7" i="2"/>
  <c r="Z6" i="2" s="1"/>
  <c r="Y7" i="2"/>
  <c r="Y6" i="2" s="1"/>
  <c r="X7" i="2"/>
  <c r="W7" i="2"/>
  <c r="V7" i="2"/>
  <c r="U7" i="2"/>
  <c r="T7" i="2"/>
  <c r="S7" i="2"/>
  <c r="R7" i="2"/>
  <c r="Q7" i="2"/>
  <c r="P7" i="2"/>
  <c r="O7" i="2"/>
  <c r="O6" i="2" s="1"/>
  <c r="N7" i="2"/>
  <c r="N6" i="2" s="1"/>
  <c r="M7" i="2"/>
  <c r="M6" i="2" s="1"/>
  <c r="L7" i="2"/>
  <c r="K7" i="2"/>
  <c r="J7" i="2"/>
  <c r="I7" i="2"/>
  <c r="H7" i="2"/>
  <c r="G7" i="2"/>
  <c r="F7" i="2"/>
  <c r="E7" i="2"/>
  <c r="D7" i="2"/>
  <c r="C7" i="2"/>
  <c r="C6" i="2" s="1"/>
  <c r="B7" i="2"/>
  <c r="B6" i="2" s="1"/>
  <c r="AF6" i="2"/>
  <c r="AE6" i="2"/>
  <c r="AC6" i="2"/>
  <c r="AB6" i="2"/>
  <c r="X6" i="2"/>
  <c r="W6" i="2"/>
  <c r="V6" i="2"/>
  <c r="U6" i="2"/>
  <c r="T6" i="2"/>
  <c r="S6" i="2"/>
  <c r="Q6" i="2"/>
  <c r="P6" i="2"/>
  <c r="L6" i="2"/>
  <c r="K6" i="2"/>
  <c r="J6" i="2"/>
  <c r="I6" i="2"/>
  <c r="H6" i="2"/>
  <c r="G6" i="2"/>
  <c r="E6" i="2"/>
  <c r="D6" i="2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<sst xmlns="http://schemas.openxmlformats.org/spreadsheetml/2006/main" count="365" uniqueCount="82">
  <si>
    <t>第７表  出生数、月・性別-市町別</t>
    <rPh sb="0" eb="1">
      <t>ダイ</t>
    </rPh>
    <rPh sb="2" eb="3">
      <t>ヒョウ</t>
    </rPh>
    <rPh sb="5" eb="7">
      <t>シュッセイ</t>
    </rPh>
    <rPh sb="7" eb="8">
      <t>スウ</t>
    </rPh>
    <rPh sb="9" eb="10">
      <t>ツキ</t>
    </rPh>
    <rPh sb="11" eb="13">
      <t>セイベツ</t>
    </rPh>
    <rPh sb="14" eb="16">
      <t>シチョウ</t>
    </rPh>
    <rPh sb="16" eb="17">
      <t>ベツ</t>
    </rPh>
    <phoneticPr fontId="4"/>
  </si>
  <si>
    <t>令和４年</t>
    <rPh sb="0" eb="2">
      <t>レイワ</t>
    </rPh>
    <rPh sb="3" eb="4">
      <t>ネン</t>
    </rPh>
    <phoneticPr fontId="4"/>
  </si>
  <si>
    <t>市町</t>
    <rPh sb="0" eb="2">
      <t>シチョウ</t>
    </rPh>
    <phoneticPr fontId="4"/>
  </si>
  <si>
    <t>総数</t>
    <rPh sb="0" eb="1">
      <t>フサ</t>
    </rPh>
    <rPh sb="1" eb="2">
      <t>カズ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</si>
  <si>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</si>
  <si>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</si>
  <si>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</si>
  <si>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</si>
  <si>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市計</t>
    <rPh sb="0" eb="1">
      <t>シ</t>
    </rPh>
    <rPh sb="1" eb="2">
      <t>ケイ</t>
    </rPh>
    <phoneticPr fontId="4"/>
  </si>
  <si>
    <t>郡計</t>
    <rPh sb="0" eb="1">
      <t>グン</t>
    </rPh>
    <rPh sb="1" eb="2">
      <t>ケイ</t>
    </rPh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</si>
  <si>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</si>
  <si>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</si>
  <si>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</si>
  <si>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</si>
  <si>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</si>
  <si>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</si>
  <si>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</si>
  <si>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</si>
  <si>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</si>
  <si>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</si>
  <si>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</si>
  <si>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</si>
  <si>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</si>
  <si>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</si>
  <si>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</si>
  <si>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</si>
  <si>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</si>
  <si>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</si>
  <si>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</si>
  <si>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</si>
  <si>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4"/>
  </si>
  <si>
    <t>新居浜西条</t>
    <rPh sb="0" eb="3">
      <t>ニイハマ</t>
    </rPh>
    <rPh sb="3" eb="5">
      <t>サイジョウ</t>
    </rPh>
    <phoneticPr fontId="4"/>
  </si>
  <si>
    <t>今治</t>
    <rPh sb="0" eb="2">
      <t>イマバリ</t>
    </rPh>
    <phoneticPr fontId="4"/>
  </si>
  <si>
    <t>松山</t>
    <rPh sb="0" eb="2">
      <t>マツヤマ</t>
    </rPh>
    <phoneticPr fontId="4"/>
  </si>
  <si>
    <t>八幡浜大洲</t>
    <rPh sb="0" eb="3">
      <t>ヤワタハマ</t>
    </rPh>
    <rPh sb="3" eb="5">
      <t>オオズ</t>
    </rPh>
    <phoneticPr fontId="4"/>
  </si>
  <si>
    <t>宇和島</t>
    <rPh sb="0" eb="3">
      <t>ウワジマ</t>
    </rPh>
    <phoneticPr fontId="4"/>
  </si>
  <si>
    <t>第８表　出生数、母の年齢（５歳階級）・性別-市町別</t>
    <rPh sb="0" eb="1">
      <t>ダイ</t>
    </rPh>
    <rPh sb="2" eb="3">
      <t>ヒョウ</t>
    </rPh>
    <rPh sb="4" eb="6">
      <t>シュッセイ</t>
    </rPh>
    <rPh sb="6" eb="7">
      <t>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1">
      <t>セイベツ</t>
    </rPh>
    <rPh sb="22" eb="24">
      <t>シチョウ</t>
    </rPh>
    <rPh sb="24" eb="25">
      <t>ベツ</t>
    </rPh>
    <phoneticPr fontId="4"/>
  </si>
  <si>
    <t>令和4年</t>
    <phoneticPr fontId="4"/>
  </si>
  <si>
    <t>１４歳以下</t>
    <rPh sb="2" eb="5">
      <t>サイイカ</t>
    </rPh>
    <phoneticPr fontId="4"/>
  </si>
  <si>
    <t>15～19歳</t>
    <rPh sb="5" eb="6">
      <t>サイ</t>
    </rPh>
    <phoneticPr fontId="4"/>
  </si>
  <si>
    <t>20歳～24歳</t>
    <rPh sb="2" eb="3">
      <t>サイ</t>
    </rPh>
    <rPh sb="6" eb="7">
      <t>サイ</t>
    </rPh>
    <phoneticPr fontId="4"/>
  </si>
  <si>
    <t>25歳～29歳</t>
    <rPh sb="2" eb="3">
      <t>サイ</t>
    </rPh>
    <rPh sb="6" eb="7">
      <t>サイ</t>
    </rPh>
    <phoneticPr fontId="4"/>
  </si>
  <si>
    <t>30歳～34歳</t>
    <rPh sb="2" eb="3">
      <t>サイ</t>
    </rPh>
    <rPh sb="6" eb="7">
      <t>サイ</t>
    </rPh>
    <phoneticPr fontId="4"/>
  </si>
  <si>
    <t>35歳～39歳</t>
    <rPh sb="2" eb="3">
      <t>サイ</t>
    </rPh>
    <rPh sb="6" eb="7">
      <t>サイ</t>
    </rPh>
    <phoneticPr fontId="4"/>
  </si>
  <si>
    <t>40歳～44歳</t>
    <rPh sb="2" eb="3">
      <t>サイ</t>
    </rPh>
    <rPh sb="6" eb="7">
      <t>サイ</t>
    </rPh>
    <phoneticPr fontId="4"/>
  </si>
  <si>
    <t>45歳～49歳</t>
    <rPh sb="2" eb="3">
      <t>サイ</t>
    </rPh>
    <rPh sb="6" eb="7">
      <t>サイ</t>
    </rPh>
    <phoneticPr fontId="4"/>
  </si>
  <si>
    <t>50歳以上</t>
    <rPh sb="2" eb="5">
      <t>サイイジョウ</t>
    </rPh>
    <phoneticPr fontId="4"/>
  </si>
  <si>
    <t>不詳</t>
    <rPh sb="0" eb="1">
      <t>フ</t>
    </rPh>
    <rPh sb="1" eb="2">
      <t>ツマビ</t>
    </rPh>
    <phoneticPr fontId="4"/>
  </si>
  <si>
    <t>第９表　出生数、出生場所・立会者別-市町別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バショ</t>
    </rPh>
    <rPh sb="13" eb="14">
      <t>タ</t>
    </rPh>
    <rPh sb="14" eb="15">
      <t>カイ</t>
    </rPh>
    <rPh sb="15" eb="16">
      <t>シャ</t>
    </rPh>
    <rPh sb="16" eb="17">
      <t>ベツ</t>
    </rPh>
    <rPh sb="18" eb="20">
      <t>シチョウ</t>
    </rPh>
    <rPh sb="20" eb="21">
      <t>ベツ</t>
    </rPh>
    <phoneticPr fontId="4"/>
  </si>
  <si>
    <t>病院</t>
    <rPh sb="0" eb="2">
      <t>ビョウイン</t>
    </rPh>
    <phoneticPr fontId="4"/>
  </si>
  <si>
    <t>診療所</t>
    <rPh sb="0" eb="2">
      <t>シンリョウ</t>
    </rPh>
    <rPh sb="2" eb="3">
      <t>ショ</t>
    </rPh>
    <phoneticPr fontId="4"/>
  </si>
  <si>
    <t>助産所</t>
    <rPh sb="0" eb="2">
      <t>ジョサン</t>
    </rPh>
    <rPh sb="2" eb="3">
      <t>ショ</t>
    </rPh>
    <phoneticPr fontId="4"/>
  </si>
  <si>
    <t>自宅</t>
    <rPh sb="0" eb="2">
      <t>ジタク</t>
    </rPh>
    <phoneticPr fontId="4"/>
  </si>
  <si>
    <t>その他</t>
    <rPh sb="2" eb="3">
      <t>タ</t>
    </rPh>
    <phoneticPr fontId="4"/>
  </si>
  <si>
    <t>医師</t>
    <rPh sb="0" eb="2">
      <t>イシ</t>
    </rPh>
    <phoneticPr fontId="4"/>
  </si>
  <si>
    <t>助産師</t>
    <phoneticPr fontId="4"/>
  </si>
  <si>
    <t>第１０表　出生数、出生順位・性別-市町別</t>
    <rPh sb="0" eb="1">
      <t>ダイ</t>
    </rPh>
    <rPh sb="3" eb="4">
      <t>ヒョウ</t>
    </rPh>
    <rPh sb="5" eb="7">
      <t>シュッセイ</t>
    </rPh>
    <rPh sb="7" eb="8">
      <t>スウ</t>
    </rPh>
    <rPh sb="9" eb="11">
      <t>シュッセイ</t>
    </rPh>
    <rPh sb="11" eb="13">
      <t>ジュンイ</t>
    </rPh>
    <rPh sb="14" eb="16">
      <t>セイベツ</t>
    </rPh>
    <rPh sb="17" eb="19">
      <t>シチョウ</t>
    </rPh>
    <rPh sb="19" eb="20">
      <t>ベツ</t>
    </rPh>
    <phoneticPr fontId="4"/>
  </si>
  <si>
    <t>第１児</t>
    <rPh sb="0" eb="1">
      <t>ダイ</t>
    </rPh>
    <rPh sb="2" eb="3">
      <t>ジ</t>
    </rPh>
    <phoneticPr fontId="4"/>
  </si>
  <si>
    <t>第２児</t>
    <rPh sb="0" eb="1">
      <t>ダイ</t>
    </rPh>
    <rPh sb="2" eb="3">
      <t>ジ</t>
    </rPh>
    <phoneticPr fontId="4"/>
  </si>
  <si>
    <t>第３児</t>
    <rPh sb="0" eb="1">
      <t>ダイ</t>
    </rPh>
    <rPh sb="2" eb="3">
      <t>ジ</t>
    </rPh>
    <phoneticPr fontId="4"/>
  </si>
  <si>
    <t>第４児</t>
    <rPh sb="0" eb="1">
      <t>ダイ</t>
    </rPh>
    <rPh sb="2" eb="3">
      <t>ジ</t>
    </rPh>
    <phoneticPr fontId="4"/>
  </si>
  <si>
    <t>第５児</t>
    <rPh sb="0" eb="1">
      <t>ダイ</t>
    </rPh>
    <rPh sb="2" eb="3">
      <t>ジ</t>
    </rPh>
    <phoneticPr fontId="4"/>
  </si>
  <si>
    <t>第６児</t>
    <rPh sb="0" eb="1">
      <t>ダイ</t>
    </rPh>
    <rPh sb="2" eb="3">
      <t>ジ</t>
    </rPh>
    <phoneticPr fontId="4"/>
  </si>
  <si>
    <t>第７児</t>
    <rPh sb="0" eb="1">
      <t>ダイ</t>
    </rPh>
    <rPh sb="2" eb="3">
      <t>ジ</t>
    </rPh>
    <phoneticPr fontId="4"/>
  </si>
  <si>
    <t>第８児</t>
    <rPh sb="0" eb="1">
      <t>ダイ</t>
    </rPh>
    <rPh sb="2" eb="3">
      <t>ジ</t>
    </rPh>
    <phoneticPr fontId="4"/>
  </si>
  <si>
    <t>第９児</t>
    <rPh sb="0" eb="1">
      <t>ダイ</t>
    </rPh>
    <rPh sb="2" eb="3">
      <t>ジ</t>
    </rPh>
    <phoneticPr fontId="4"/>
  </si>
  <si>
    <t>第１０児以上</t>
    <rPh sb="0" eb="1">
      <t>ダイ</t>
    </rPh>
    <rPh sb="3" eb="4">
      <t>ジ</t>
    </rPh>
    <rPh sb="4" eb="6">
      <t>イジョウ</t>
    </rPh>
    <phoneticPr fontId="4"/>
  </si>
  <si>
    <t>総計</t>
    <rPh sb="0" eb="2">
      <t>ソウケイ</t>
    </rPh>
    <phoneticPr fontId="4"/>
  </si>
  <si>
    <t>-</t>
  </si>
  <si>
    <t>第１１表　出生数、体重・性別-市町別</t>
    <rPh sb="0" eb="1">
      <t>ダイ</t>
    </rPh>
    <rPh sb="3" eb="4">
      <t>ヒョウ</t>
    </rPh>
    <rPh sb="5" eb="7">
      <t>シュッセイ</t>
    </rPh>
    <rPh sb="7" eb="8">
      <t>スウ</t>
    </rPh>
    <rPh sb="9" eb="11">
      <t>タイジュウ</t>
    </rPh>
    <rPh sb="12" eb="14">
      <t>セイベツ</t>
    </rPh>
    <rPh sb="15" eb="17">
      <t>シチョウ</t>
    </rPh>
    <rPh sb="17" eb="18">
      <t>ベツ</t>
    </rPh>
    <phoneticPr fontId="4"/>
  </si>
  <si>
    <t>999ｇ以下</t>
    <rPh sb="4" eb="6">
      <t>イカ</t>
    </rPh>
    <phoneticPr fontId="4"/>
  </si>
  <si>
    <t>1,000～1,499ｇ</t>
    <phoneticPr fontId="4"/>
  </si>
  <si>
    <t>1,500～1,999ｇ</t>
    <phoneticPr fontId="4"/>
  </si>
  <si>
    <t>2,000～2,499ｇ</t>
    <phoneticPr fontId="4"/>
  </si>
  <si>
    <t>2,500～2,999ｇ</t>
    <phoneticPr fontId="4"/>
  </si>
  <si>
    <t>3,000～3,499ｇ</t>
    <phoneticPr fontId="4"/>
  </si>
  <si>
    <t>3,500～3,999ｇ</t>
    <phoneticPr fontId="4"/>
  </si>
  <si>
    <t>4,000～4,499ｇ</t>
    <phoneticPr fontId="4"/>
  </si>
  <si>
    <t>4,500～4,999ｇ</t>
    <phoneticPr fontId="4"/>
  </si>
  <si>
    <t>5,000ｇ以上</t>
    <rPh sb="6" eb="8">
      <t>イジョウ</t>
    </rPh>
    <phoneticPr fontId="4"/>
  </si>
  <si>
    <t>不詳</t>
    <rPh sb="0" eb="2">
      <t>フショウ</t>
    </rPh>
    <phoneticPr fontId="4"/>
  </si>
  <si>
    <t>（再掲）2,500ｇ
未満</t>
    <rPh sb="1" eb="3">
      <t>サイケイ</t>
    </rPh>
    <rPh sb="11" eb="13">
      <t>ミマン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</si>
</sst>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_ ;_ * &quot;△&quot;#,##0_ ;_ * &quot;-&quot;_ ;_ @_ "/>
    <numFmt numFmtId="177" formatCode="\ m&quot;月&quot;"/>
    <numFmt numFmtId="178" formatCode="_ * #,##0_ ;_ * &quot;△&quot;?,?#0_ ;_ * &quot;-&quot;_ ;_ @_ "/>
    <numFmt numFmtId="179" formatCode="_ * #,##0_ ;_ * &quot;△&quot;?,##0_ ;_ * &quot;-&quot;_ ;_ @_ "/>
    <numFmt numFmtId="180" formatCode="_ * #,##0_ ;_ * \-#,##0_ ;_ &quot;&quot;_ ;[Red]_ @_ "/>
  </numFmts>
  <fonts count="14">
    <font>
      <sz val="11"/>
      <name val="ＭＳ Ｐゴシック"/>
      <family val="3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2"/>
      <name val="HG丸ｺﾞｼｯｸM-PRO"/>
      <family val="3"/>
    </font>
    <font>
      <sz val="11"/>
      <name val="ＭＳ ＰＲゴシック"/>
      <family val="3"/>
    </font>
    <font>
      <sz val="11"/>
      <name val="ＭＳ Ｐゴシック"/>
      <family val="3"/>
    </font>
    <font>
      <sz val="18"/>
      <name val="HG創英角ｺﾞｼｯｸUB"/>
      <family val="3"/>
    </font>
    <font>
      <sz val="11"/>
      <name val="HG丸ｺﾞｼｯｸM-PRO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color theme="1"/>
      <name val="ＭＳ ＰＲ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8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1" fillId="0" borderId="0" xfId="2"/>
    <xf numFmtId="49" fontId="3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/>
    </xf>
    <xf numFmtId="176" fontId="1" fillId="0" borderId="0" xfId="2" applyNumberFormat="1"/>
    <xf numFmtId="0" fontId="1" fillId="0" borderId="0" xfId="2" applyFont="1"/>
    <xf numFmtId="49" fontId="6" fillId="0" borderId="3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right" vertical="center" shrinkToFit="1"/>
    </xf>
    <xf numFmtId="176" fontId="7" fillId="0" borderId="8" xfId="2" applyNumberFormat="1" applyFont="1" applyFill="1" applyBorder="1" applyAlignment="1">
      <alignment horizontal="right" vertical="center" shrinkToFit="1"/>
    </xf>
    <xf numFmtId="176" fontId="7" fillId="0" borderId="9" xfId="2" applyNumberFormat="1" applyFont="1" applyFill="1" applyBorder="1" applyAlignment="1">
      <alignment horizontal="right" vertical="center" shrinkToFit="1"/>
    </xf>
    <xf numFmtId="49" fontId="6" fillId="0" borderId="6" xfId="2" applyNumberFormat="1" applyFont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right" vertical="center" shrinkToFit="1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10" xfId="2" applyNumberFormat="1" applyFont="1" applyFill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right" vertical="center" shrinkToFit="1"/>
    </xf>
    <xf numFmtId="176" fontId="7" fillId="0" borderId="1" xfId="2" applyNumberFormat="1" applyFont="1" applyFill="1" applyBorder="1" applyAlignment="1">
      <alignment horizontal="right" vertical="center" shrinkToFit="1"/>
    </xf>
    <xf numFmtId="176" fontId="7" fillId="0" borderId="12" xfId="2" applyNumberFormat="1" applyFont="1" applyFill="1" applyBorder="1" applyAlignment="1">
      <alignment horizontal="right" vertical="center" shrinkToFit="1"/>
    </xf>
    <xf numFmtId="176" fontId="7" fillId="0" borderId="3" xfId="2" applyNumberFormat="1" applyFont="1" applyFill="1" applyBorder="1" applyAlignment="1">
      <alignment horizontal="right" vertical="center" shrinkToFit="1"/>
    </xf>
    <xf numFmtId="176" fontId="7" fillId="0" borderId="4" xfId="2" applyNumberFormat="1" applyFont="1" applyFill="1" applyBorder="1" applyAlignment="1">
      <alignment horizontal="right" vertical="center" shrinkToFit="1"/>
    </xf>
    <xf numFmtId="176" fontId="7" fillId="0" borderId="5" xfId="2" applyNumberFormat="1" applyFont="1" applyFill="1" applyBorder="1" applyAlignment="1">
      <alignment horizontal="right" vertical="center" shrinkToFit="1"/>
    </xf>
    <xf numFmtId="49" fontId="6" fillId="0" borderId="13" xfId="2" applyNumberFormat="1" applyFont="1" applyBorder="1" applyAlignment="1">
      <alignment horizontal="center" vertical="center"/>
    </xf>
    <xf numFmtId="49" fontId="6" fillId="0" borderId="14" xfId="2" applyNumberFormat="1" applyFont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right" vertical="center" shrinkToFit="1"/>
    </xf>
    <xf numFmtId="176" fontId="7" fillId="0" borderId="16" xfId="2" applyNumberFormat="1" applyFont="1" applyFill="1" applyBorder="1" applyAlignment="1">
      <alignment horizontal="right" vertical="center" shrinkToFit="1"/>
    </xf>
    <xf numFmtId="176" fontId="7" fillId="0" borderId="17" xfId="2" applyNumberFormat="1" applyFont="1" applyFill="1" applyBorder="1" applyAlignment="1">
      <alignment horizontal="right" vertical="center" shrinkToFit="1"/>
    </xf>
    <xf numFmtId="49" fontId="6" fillId="0" borderId="18" xfId="2" applyNumberFormat="1" applyFont="1" applyBorder="1" applyAlignment="1">
      <alignment horizontal="center" vertical="center"/>
    </xf>
    <xf numFmtId="178" fontId="7" fillId="0" borderId="19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20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21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6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0" xfId="1" applyNumberFormat="1" applyFont="1" applyFill="1" applyBorder="1" applyAlignment="1" applyProtection="1">
      <alignment horizontal="right" vertical="center" shrinkToFit="1"/>
      <protection locked="0"/>
    </xf>
    <xf numFmtId="49" fontId="6" fillId="0" borderId="22" xfId="2" applyNumberFormat="1" applyFont="1" applyBorder="1" applyAlignment="1">
      <alignment horizontal="center" vertical="center"/>
    </xf>
    <xf numFmtId="178" fontId="7" fillId="0" borderId="11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2" xfId="1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2" applyBorder="1"/>
    <xf numFmtId="0" fontId="1" fillId="2" borderId="0" xfId="2" applyFill="1"/>
    <xf numFmtId="49" fontId="9" fillId="0" borderId="0" xfId="2" applyNumberFormat="1" applyFont="1" applyFill="1" applyAlignment="1">
      <alignment horizontal="left" vertical="center"/>
    </xf>
    <xf numFmtId="0" fontId="5" fillId="0" borderId="0" xfId="2" applyFont="1" applyFill="1" applyAlignment="1">
      <alignment horizontal="left"/>
    </xf>
    <xf numFmtId="0" fontId="1" fillId="0" borderId="0" xfId="2" applyFill="1"/>
    <xf numFmtId="0" fontId="1" fillId="0" borderId="0" xfId="2" applyFont="1" applyFill="1"/>
    <xf numFmtId="49" fontId="6" fillId="0" borderId="3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49" fontId="6" fillId="0" borderId="7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49" fontId="6" fillId="0" borderId="23" xfId="2" applyNumberFormat="1" applyFont="1" applyFill="1" applyBorder="1" applyAlignment="1">
      <alignment horizontal="center" vertical="center"/>
    </xf>
    <xf numFmtId="179" fontId="1" fillId="0" borderId="0" xfId="2" applyNumberFormat="1" applyFill="1" applyBorder="1"/>
    <xf numFmtId="179" fontId="1" fillId="0" borderId="0" xfId="2" applyNumberFormat="1" applyBorder="1"/>
    <xf numFmtId="49" fontId="6" fillId="0" borderId="6" xfId="2" applyNumberFormat="1" applyFont="1" applyFill="1" applyBorder="1" applyAlignment="1">
      <alignment horizontal="center" vertical="center"/>
    </xf>
    <xf numFmtId="49" fontId="6" fillId="0" borderId="11" xfId="2" applyNumberFormat="1" applyFont="1" applyFill="1" applyBorder="1" applyAlignment="1">
      <alignment horizontal="center" vertical="center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14" xfId="2" applyNumberFormat="1" applyFont="1" applyFill="1" applyBorder="1" applyAlignment="1">
      <alignment horizontal="center" vertical="center"/>
    </xf>
    <xf numFmtId="49" fontId="6" fillId="0" borderId="18" xfId="2" applyNumberFormat="1" applyFont="1" applyFill="1" applyBorder="1" applyAlignment="1">
      <alignment horizontal="center" vertical="center"/>
    </xf>
    <xf numFmtId="49" fontId="6" fillId="0" borderId="22" xfId="2" applyNumberFormat="1" applyFont="1" applyFill="1" applyBorder="1" applyAlignment="1">
      <alignment horizontal="center" vertical="center"/>
    </xf>
    <xf numFmtId="49" fontId="10" fillId="0" borderId="0" xfId="2" applyNumberFormat="1" applyFont="1" applyBorder="1" applyAlignment="1">
      <alignment horizontal="right" vertical="center"/>
    </xf>
    <xf numFmtId="49" fontId="6" fillId="0" borderId="7" xfId="2" applyNumberFormat="1" applyFont="1" applyBorder="1" applyAlignment="1">
      <alignment horizontal="center" vertical="center" textRotation="255"/>
    </xf>
    <xf numFmtId="176" fontId="7" fillId="0" borderId="2" xfId="2" applyNumberFormat="1" applyFont="1" applyBorder="1" applyAlignment="1">
      <alignment horizontal="right" vertical="center" shrinkToFit="1"/>
    </xf>
    <xf numFmtId="176" fontId="7" fillId="0" borderId="8" xfId="2" applyNumberFormat="1" applyFont="1" applyBorder="1" applyAlignment="1">
      <alignment horizontal="right" vertical="center" shrinkToFit="1"/>
    </xf>
    <xf numFmtId="176" fontId="7" fillId="0" borderId="9" xfId="2" applyNumberFormat="1" applyFont="1" applyBorder="1" applyAlignment="1">
      <alignment horizontal="right" vertical="center" shrinkToFit="1"/>
    </xf>
    <xf numFmtId="176" fontId="7" fillId="0" borderId="6" xfId="2" applyNumberFormat="1" applyFont="1" applyBorder="1" applyAlignment="1">
      <alignment horizontal="right" vertical="center" shrinkToFit="1"/>
    </xf>
    <xf numFmtId="176" fontId="7" fillId="0" borderId="0" xfId="2" applyNumberFormat="1" applyFont="1" applyBorder="1" applyAlignment="1">
      <alignment horizontal="right" vertical="center" shrinkToFit="1"/>
    </xf>
    <xf numFmtId="176" fontId="7" fillId="0" borderId="10" xfId="2" applyNumberFormat="1" applyFont="1" applyBorder="1" applyAlignment="1">
      <alignment horizontal="right" vertical="center" shrinkToFit="1"/>
    </xf>
    <xf numFmtId="176" fontId="7" fillId="0" borderId="11" xfId="2" applyNumberFormat="1" applyFont="1" applyBorder="1" applyAlignment="1">
      <alignment horizontal="right" vertical="center" shrinkToFit="1"/>
    </xf>
    <xf numFmtId="176" fontId="7" fillId="0" borderId="1" xfId="2" applyNumberFormat="1" applyFont="1" applyBorder="1" applyAlignment="1">
      <alignment horizontal="right" vertical="center" shrinkToFit="1"/>
    </xf>
    <xf numFmtId="176" fontId="7" fillId="0" borderId="12" xfId="2" applyNumberFormat="1" applyFont="1" applyBorder="1" applyAlignment="1">
      <alignment horizontal="right" vertical="center" shrinkToFit="1"/>
    </xf>
    <xf numFmtId="176" fontId="7" fillId="0" borderId="3" xfId="2" applyNumberFormat="1" applyFont="1" applyBorder="1" applyAlignment="1">
      <alignment horizontal="right" vertical="center" shrinkToFit="1"/>
    </xf>
    <xf numFmtId="176" fontId="7" fillId="0" borderId="4" xfId="2" applyNumberFormat="1" applyFont="1" applyBorder="1" applyAlignment="1">
      <alignment horizontal="right" vertical="center" shrinkToFit="1"/>
    </xf>
    <xf numFmtId="176" fontId="7" fillId="0" borderId="5" xfId="2" applyNumberFormat="1" applyFont="1" applyBorder="1" applyAlignment="1">
      <alignment horizontal="right" vertical="center" shrinkToFit="1"/>
    </xf>
    <xf numFmtId="176" fontId="7" fillId="0" borderId="15" xfId="2" applyNumberFormat="1" applyFont="1" applyBorder="1" applyAlignment="1">
      <alignment horizontal="right" vertical="center" shrinkToFit="1"/>
    </xf>
    <xf numFmtId="176" fontId="7" fillId="0" borderId="16" xfId="2" applyNumberFormat="1" applyFont="1" applyBorder="1" applyAlignment="1">
      <alignment horizontal="right" vertical="center" shrinkToFit="1"/>
    </xf>
    <xf numFmtId="176" fontId="7" fillId="0" borderId="17" xfId="2" applyNumberFormat="1" applyFont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176" fontId="13" fillId="0" borderId="0" xfId="2" applyNumberFormat="1" applyFont="1" applyFill="1" applyBorder="1" applyAlignment="1">
      <alignment horizontal="right" vertical="center" shrinkToFit="1"/>
    </xf>
    <xf numFmtId="176" fontId="13" fillId="0" borderId="10" xfId="2" applyNumberFormat="1" applyFont="1" applyFill="1" applyBorder="1" applyAlignment="1">
      <alignment horizontal="right" vertical="center" shrinkToFit="1"/>
    </xf>
    <xf numFmtId="176" fontId="13" fillId="0" borderId="6" xfId="2" applyNumberFormat="1" applyFont="1" applyFill="1" applyBorder="1" applyAlignment="1">
      <alignment horizontal="right" vertical="center" shrinkToFit="1"/>
    </xf>
    <xf numFmtId="176" fontId="13" fillId="0" borderId="1" xfId="2" applyNumberFormat="1" applyFont="1" applyFill="1" applyBorder="1" applyAlignment="1">
      <alignment horizontal="right" vertical="center" shrinkToFit="1"/>
    </xf>
    <xf numFmtId="176" fontId="13" fillId="0" borderId="12" xfId="2" applyNumberFormat="1" applyFont="1" applyFill="1" applyBorder="1" applyAlignment="1">
      <alignment horizontal="right" vertical="center" shrinkToFit="1"/>
    </xf>
    <xf numFmtId="176" fontId="13" fillId="0" borderId="11" xfId="2" applyNumberFormat="1" applyFont="1" applyFill="1" applyBorder="1" applyAlignment="1">
      <alignment horizontal="right" vertical="center" shrinkToFit="1"/>
    </xf>
    <xf numFmtId="180" fontId="7" fillId="0" borderId="0" xfId="2" applyNumberFormat="1" applyFont="1" applyAlignment="1">
      <alignment horizontal="right" vertical="center" shrinkToFit="1"/>
    </xf>
    <xf numFmtId="180" fontId="1" fillId="0" borderId="0" xfId="2" applyNumberFormat="1"/>
    <xf numFmtId="49" fontId="9" fillId="0" borderId="0" xfId="2" applyNumberFormat="1" applyFont="1" applyAlignment="1">
      <alignment horizontal="left" vertical="center"/>
    </xf>
    <xf numFmtId="177" fontId="6" fillId="2" borderId="3" xfId="2" applyNumberFormat="1" applyFont="1" applyFill="1" applyBorder="1" applyAlignment="1">
      <alignment horizontal="center" vertical="center" shrinkToFit="1"/>
    </xf>
    <xf numFmtId="177" fontId="6" fillId="2" borderId="4" xfId="2" applyNumberFormat="1" applyFont="1" applyFill="1" applyBorder="1" applyAlignment="1">
      <alignment horizontal="center" vertical="center" shrinkToFit="1"/>
    </xf>
    <xf numFmtId="177" fontId="6" fillId="2" borderId="5" xfId="2" applyNumberFormat="1" applyFont="1" applyFill="1" applyBorder="1" applyAlignment="1">
      <alignment horizontal="center" vertical="center" shrinkToFit="1"/>
    </xf>
    <xf numFmtId="49" fontId="6" fillId="0" borderId="1" xfId="2" applyNumberFormat="1" applyFont="1" applyBorder="1" applyAlignment="1">
      <alignment horizontal="right"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6" fillId="0" borderId="6" xfId="2" applyNumberFormat="1" applyFont="1" applyFill="1" applyBorder="1" applyAlignment="1">
      <alignment horizontal="center" vertical="center"/>
    </xf>
    <xf numFmtId="0" fontId="11" fillId="0" borderId="1" xfId="0" applyFont="1" applyBorder="1" applyAlignment="1"/>
    <xf numFmtId="49" fontId="6" fillId="0" borderId="23" xfId="2" applyNumberFormat="1" applyFont="1" applyBorder="1" applyAlignment="1">
      <alignment horizontal="center" vertical="center"/>
    </xf>
    <xf numFmtId="49" fontId="6" fillId="0" borderId="22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right" vertical="center"/>
    </xf>
    <xf numFmtId="49" fontId="10" fillId="0" borderId="3" xfId="2" applyNumberFormat="1" applyFont="1" applyBorder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/>
    </xf>
    <xf numFmtId="49" fontId="10" fillId="0" borderId="5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 xr:uid="{0BDC7EE3-71A8-45CE-BC26-4CA4823A7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0847-1A6D-49F4-94F3-899035387253}">
  <sheetPr>
    <tabColor theme="8" tint="0.59999389629810485"/>
  </sheetPr>
  <dimension ref="A1:AL44"/>
  <sheetViews>
    <sheetView tabSelected="1"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7265625" style="1" customWidth="1"/>
    <col min="2" max="2" width="8.453125" style="1" customWidth="1"/>
    <col min="3" max="38" width="6.7265625" style="1" customWidth="1"/>
    <col min="39" max="16384" width="8.08984375" style="1"/>
  </cols>
  <sheetData>
    <row r="1" spans="1:38" ht="0.75" customHeight="1"/>
    <row r="2" spans="1:38" ht="0.75" customHeight="1"/>
    <row r="3" spans="1:38" ht="21.5">
      <c r="A3" s="2" t="s">
        <v>0</v>
      </c>
      <c r="B3" s="3"/>
      <c r="C3" s="3"/>
      <c r="D3" s="3"/>
      <c r="E3" s="3"/>
      <c r="F3" s="3"/>
      <c r="G3" s="3"/>
      <c r="I3" s="4"/>
      <c r="Q3" s="5"/>
      <c r="AK3" s="92" t="s">
        <v>1</v>
      </c>
      <c r="AL3" s="92"/>
    </row>
    <row r="4" spans="1:38" ht="20.149999999999999" customHeight="1">
      <c r="A4" s="93" t="s">
        <v>2</v>
      </c>
      <c r="B4" s="6" t="s">
        <v>3</v>
      </c>
      <c r="C4" s="89">
        <v>1</v>
      </c>
      <c r="D4" s="90"/>
      <c r="E4" s="91"/>
      <c r="F4" s="89">
        <v>33</v>
      </c>
      <c r="G4" s="90"/>
      <c r="H4" s="91"/>
      <c r="I4" s="89">
        <v>65</v>
      </c>
      <c r="J4" s="90"/>
      <c r="K4" s="91"/>
      <c r="L4" s="89">
        <v>97</v>
      </c>
      <c r="M4" s="90"/>
      <c r="N4" s="90"/>
      <c r="O4" s="89">
        <v>129</v>
      </c>
      <c r="P4" s="90"/>
      <c r="Q4" s="91"/>
      <c r="R4" s="89">
        <v>161</v>
      </c>
      <c r="S4" s="90"/>
      <c r="T4" s="91"/>
      <c r="U4" s="89">
        <v>193</v>
      </c>
      <c r="V4" s="90"/>
      <c r="W4" s="91"/>
      <c r="X4" s="89">
        <v>225</v>
      </c>
      <c r="Y4" s="90"/>
      <c r="Z4" s="90"/>
      <c r="AA4" s="89">
        <v>257</v>
      </c>
      <c r="AB4" s="90"/>
      <c r="AC4" s="91"/>
      <c r="AD4" s="89">
        <v>289</v>
      </c>
      <c r="AE4" s="90"/>
      <c r="AF4" s="91"/>
      <c r="AG4" s="89">
        <v>321</v>
      </c>
      <c r="AH4" s="90"/>
      <c r="AI4" s="91"/>
      <c r="AJ4" s="89">
        <v>353</v>
      </c>
      <c r="AK4" s="90"/>
      <c r="AL4" s="91"/>
    </row>
    <row r="5" spans="1:38" ht="20.149999999999999" customHeight="1">
      <c r="A5" s="94"/>
      <c r="B5" s="7" t="s">
        <v>4</v>
      </c>
      <c r="C5" s="7" t="s">
        <v>4</v>
      </c>
      <c r="D5" s="7" t="s">
        <v>5</v>
      </c>
      <c r="E5" s="7" t="s">
        <v>6</v>
      </c>
      <c r="F5" s="7" t="s">
        <v>4</v>
      </c>
      <c r="G5" s="7" t="s">
        <v>5</v>
      </c>
      <c r="H5" s="7" t="s">
        <v>6</v>
      </c>
      <c r="I5" s="7" t="s">
        <v>4</v>
      </c>
      <c r="J5" s="7" t="s">
        <v>5</v>
      </c>
      <c r="K5" s="8" t="s">
        <v>6</v>
      </c>
      <c r="L5" s="7" t="s">
        <v>4</v>
      </c>
      <c r="M5" s="7" t="s">
        <v>5</v>
      </c>
      <c r="N5" s="6" t="s">
        <v>6</v>
      </c>
      <c r="O5" s="7" t="s">
        <v>4</v>
      </c>
      <c r="P5" s="7" t="s">
        <v>5</v>
      </c>
      <c r="Q5" s="7" t="s">
        <v>6</v>
      </c>
      <c r="R5" s="7" t="s">
        <v>4</v>
      </c>
      <c r="S5" s="7" t="s">
        <v>5</v>
      </c>
      <c r="T5" s="7" t="s">
        <v>6</v>
      </c>
      <c r="U5" s="7" t="s">
        <v>4</v>
      </c>
      <c r="V5" s="7" t="s">
        <v>5</v>
      </c>
      <c r="W5" s="7" t="s">
        <v>6</v>
      </c>
      <c r="X5" s="7" t="s">
        <v>4</v>
      </c>
      <c r="Y5" s="7" t="s">
        <v>5</v>
      </c>
      <c r="Z5" s="6" t="s">
        <v>6</v>
      </c>
      <c r="AA5" s="7" t="s">
        <v>4</v>
      </c>
      <c r="AB5" s="7" t="s">
        <v>5</v>
      </c>
      <c r="AC5" s="7" t="s">
        <v>6</v>
      </c>
      <c r="AD5" s="7" t="s">
        <v>4</v>
      </c>
      <c r="AE5" s="7" t="s">
        <v>5</v>
      </c>
      <c r="AF5" s="7" t="s">
        <v>6</v>
      </c>
      <c r="AG5" s="7" t="s">
        <v>4</v>
      </c>
      <c r="AH5" s="7" t="s">
        <v>5</v>
      </c>
      <c r="AI5" s="7" t="s">
        <v>6</v>
      </c>
      <c r="AJ5" s="7" t="s">
        <v>4</v>
      </c>
      <c r="AK5" s="7" t="s">
        <v>5</v>
      </c>
      <c r="AL5" s="7" t="s">
        <v>6</v>
      </c>
    </row>
    <row r="6" spans="1:38" ht="40" customHeight="1">
      <c r="A6" s="9" t="s">
        <v>7</v>
      </c>
      <c r="B6" s="10">
        <v>7572</v>
      </c>
      <c r="C6" s="11">
        <v>653</v>
      </c>
      <c r="D6" s="11">
        <v>323</v>
      </c>
      <c r="E6" s="11">
        <v>330</v>
      </c>
      <c r="F6" s="11">
        <v>590</v>
      </c>
      <c r="G6" s="11">
        <v>290</v>
      </c>
      <c r="H6" s="11">
        <v>300</v>
      </c>
      <c r="I6" s="11">
        <v>591</v>
      </c>
      <c r="J6" s="11">
        <v>305</v>
      </c>
      <c r="K6" s="11">
        <v>286</v>
      </c>
      <c r="L6" s="11">
        <v>601</v>
      </c>
      <c r="M6" s="11">
        <v>304</v>
      </c>
      <c r="N6" s="11">
        <v>297</v>
      </c>
      <c r="O6" s="11">
        <v>626</v>
      </c>
      <c r="P6" s="11">
        <v>315</v>
      </c>
      <c r="Q6" s="11">
        <v>311</v>
      </c>
      <c r="R6" s="11">
        <v>600</v>
      </c>
      <c r="S6" s="11">
        <v>299</v>
      </c>
      <c r="T6" s="12">
        <v>301</v>
      </c>
      <c r="U6" s="10">
        <v>676</v>
      </c>
      <c r="V6" s="11">
        <v>344</v>
      </c>
      <c r="W6" s="11">
        <v>332</v>
      </c>
      <c r="X6" s="11">
        <v>673</v>
      </c>
      <c r="Y6" s="11">
        <v>336</v>
      </c>
      <c r="Z6" s="11">
        <v>337</v>
      </c>
      <c r="AA6" s="11">
        <v>667</v>
      </c>
      <c r="AB6" s="11">
        <v>359</v>
      </c>
      <c r="AC6" s="11">
        <v>308</v>
      </c>
      <c r="AD6" s="11">
        <v>714</v>
      </c>
      <c r="AE6" s="11">
        <v>384</v>
      </c>
      <c r="AF6" s="11">
        <v>330</v>
      </c>
      <c r="AG6" s="11">
        <v>596</v>
      </c>
      <c r="AH6" s="11">
        <v>293</v>
      </c>
      <c r="AI6" s="11">
        <v>303</v>
      </c>
      <c r="AJ6" s="11">
        <v>585</v>
      </c>
      <c r="AK6" s="11">
        <v>313</v>
      </c>
      <c r="AL6" s="12">
        <v>272</v>
      </c>
    </row>
    <row r="7" spans="1:38" ht="40" customHeight="1">
      <c r="A7" s="13" t="s">
        <v>8</v>
      </c>
      <c r="B7" s="14">
        <f>SUM(B9:B19)</f>
        <v>7022</v>
      </c>
      <c r="C7" s="15">
        <f t="shared" ref="C7:AL7" si="0">SUM(C9:C19)</f>
        <v>601</v>
      </c>
      <c r="D7" s="15">
        <f t="shared" si="0"/>
        <v>296</v>
      </c>
      <c r="E7" s="15">
        <f t="shared" si="0"/>
        <v>305</v>
      </c>
      <c r="F7" s="15">
        <f t="shared" si="0"/>
        <v>544</v>
      </c>
      <c r="G7" s="15">
        <f t="shared" si="0"/>
        <v>271</v>
      </c>
      <c r="H7" s="15">
        <f t="shared" si="0"/>
        <v>273</v>
      </c>
      <c r="I7" s="15">
        <f t="shared" si="0"/>
        <v>549</v>
      </c>
      <c r="J7" s="15">
        <f t="shared" si="0"/>
        <v>286</v>
      </c>
      <c r="K7" s="15">
        <f t="shared" si="0"/>
        <v>263</v>
      </c>
      <c r="L7" s="15">
        <f t="shared" si="0"/>
        <v>551</v>
      </c>
      <c r="M7" s="15">
        <f t="shared" si="0"/>
        <v>280</v>
      </c>
      <c r="N7" s="15">
        <f t="shared" si="0"/>
        <v>271</v>
      </c>
      <c r="O7" s="15">
        <f t="shared" si="0"/>
        <v>582</v>
      </c>
      <c r="P7" s="15">
        <f t="shared" si="0"/>
        <v>294</v>
      </c>
      <c r="Q7" s="15">
        <f t="shared" si="0"/>
        <v>288</v>
      </c>
      <c r="R7" s="15">
        <f t="shared" si="0"/>
        <v>566</v>
      </c>
      <c r="S7" s="15">
        <f t="shared" si="0"/>
        <v>285</v>
      </c>
      <c r="T7" s="16">
        <f t="shared" si="0"/>
        <v>281</v>
      </c>
      <c r="U7" s="14">
        <f t="shared" si="0"/>
        <v>629</v>
      </c>
      <c r="V7" s="15">
        <f t="shared" si="0"/>
        <v>321</v>
      </c>
      <c r="W7" s="15">
        <f t="shared" si="0"/>
        <v>308</v>
      </c>
      <c r="X7" s="15">
        <f t="shared" si="0"/>
        <v>627</v>
      </c>
      <c r="Y7" s="15">
        <f t="shared" si="0"/>
        <v>309</v>
      </c>
      <c r="Z7" s="15">
        <f t="shared" si="0"/>
        <v>318</v>
      </c>
      <c r="AA7" s="15">
        <f t="shared" si="0"/>
        <v>621</v>
      </c>
      <c r="AB7" s="15">
        <f t="shared" si="0"/>
        <v>334</v>
      </c>
      <c r="AC7" s="15">
        <f t="shared" si="0"/>
        <v>287</v>
      </c>
      <c r="AD7" s="15">
        <f t="shared" si="0"/>
        <v>656</v>
      </c>
      <c r="AE7" s="15">
        <f t="shared" si="0"/>
        <v>349</v>
      </c>
      <c r="AF7" s="15">
        <f t="shared" si="0"/>
        <v>307</v>
      </c>
      <c r="AG7" s="15">
        <f t="shared" si="0"/>
        <v>557</v>
      </c>
      <c r="AH7" s="15">
        <f t="shared" si="0"/>
        <v>277</v>
      </c>
      <c r="AI7" s="15">
        <f t="shared" si="0"/>
        <v>280</v>
      </c>
      <c r="AJ7" s="15">
        <f t="shared" si="0"/>
        <v>539</v>
      </c>
      <c r="AK7" s="15">
        <f t="shared" si="0"/>
        <v>287</v>
      </c>
      <c r="AL7" s="16">
        <f t="shared" si="0"/>
        <v>252</v>
      </c>
    </row>
    <row r="8" spans="1:38" ht="40" customHeight="1">
      <c r="A8" s="17" t="s">
        <v>9</v>
      </c>
      <c r="B8" s="18">
        <f>SUM(B20:B28)</f>
        <v>550</v>
      </c>
      <c r="C8" s="19">
        <f t="shared" ref="C8:AL8" si="1">SUM(C20:C28)</f>
        <v>52</v>
      </c>
      <c r="D8" s="19">
        <f t="shared" si="1"/>
        <v>27</v>
      </c>
      <c r="E8" s="19">
        <f t="shared" si="1"/>
        <v>25</v>
      </c>
      <c r="F8" s="19">
        <f t="shared" si="1"/>
        <v>46</v>
      </c>
      <c r="G8" s="19">
        <f t="shared" si="1"/>
        <v>19</v>
      </c>
      <c r="H8" s="19">
        <f t="shared" si="1"/>
        <v>27</v>
      </c>
      <c r="I8" s="19">
        <f t="shared" si="1"/>
        <v>42</v>
      </c>
      <c r="J8" s="19">
        <f t="shared" si="1"/>
        <v>19</v>
      </c>
      <c r="K8" s="19">
        <f t="shared" si="1"/>
        <v>23</v>
      </c>
      <c r="L8" s="19">
        <f t="shared" si="1"/>
        <v>50</v>
      </c>
      <c r="M8" s="19">
        <f t="shared" si="1"/>
        <v>24</v>
      </c>
      <c r="N8" s="19">
        <f t="shared" si="1"/>
        <v>26</v>
      </c>
      <c r="O8" s="19">
        <f t="shared" si="1"/>
        <v>44</v>
      </c>
      <c r="P8" s="19">
        <f t="shared" si="1"/>
        <v>21</v>
      </c>
      <c r="Q8" s="19">
        <f t="shared" si="1"/>
        <v>23</v>
      </c>
      <c r="R8" s="19">
        <f t="shared" si="1"/>
        <v>34</v>
      </c>
      <c r="S8" s="19">
        <f t="shared" si="1"/>
        <v>14</v>
      </c>
      <c r="T8" s="20">
        <f t="shared" si="1"/>
        <v>20</v>
      </c>
      <c r="U8" s="18">
        <f t="shared" si="1"/>
        <v>47</v>
      </c>
      <c r="V8" s="19">
        <f t="shared" si="1"/>
        <v>23</v>
      </c>
      <c r="W8" s="19">
        <f t="shared" si="1"/>
        <v>24</v>
      </c>
      <c r="X8" s="19">
        <f t="shared" si="1"/>
        <v>46</v>
      </c>
      <c r="Y8" s="19">
        <f t="shared" si="1"/>
        <v>27</v>
      </c>
      <c r="Z8" s="19">
        <f t="shared" si="1"/>
        <v>19</v>
      </c>
      <c r="AA8" s="19">
        <f t="shared" si="1"/>
        <v>46</v>
      </c>
      <c r="AB8" s="19">
        <f t="shared" si="1"/>
        <v>25</v>
      </c>
      <c r="AC8" s="19">
        <f t="shared" si="1"/>
        <v>21</v>
      </c>
      <c r="AD8" s="19">
        <f t="shared" si="1"/>
        <v>58</v>
      </c>
      <c r="AE8" s="19">
        <f t="shared" si="1"/>
        <v>35</v>
      </c>
      <c r="AF8" s="19">
        <f t="shared" si="1"/>
        <v>23</v>
      </c>
      <c r="AG8" s="19">
        <f t="shared" si="1"/>
        <v>39</v>
      </c>
      <c r="AH8" s="19">
        <f t="shared" si="1"/>
        <v>16</v>
      </c>
      <c r="AI8" s="19">
        <f t="shared" si="1"/>
        <v>23</v>
      </c>
      <c r="AJ8" s="19">
        <f t="shared" si="1"/>
        <v>46</v>
      </c>
      <c r="AK8" s="19">
        <f t="shared" si="1"/>
        <v>26</v>
      </c>
      <c r="AL8" s="20">
        <f t="shared" si="1"/>
        <v>20</v>
      </c>
    </row>
    <row r="9" spans="1:38" ht="40" customHeight="1">
      <c r="A9" s="13" t="s">
        <v>10</v>
      </c>
      <c r="B9" s="14">
        <v>3277</v>
      </c>
      <c r="C9" s="15">
        <v>280</v>
      </c>
      <c r="D9" s="15">
        <v>136</v>
      </c>
      <c r="E9" s="15">
        <v>144</v>
      </c>
      <c r="F9" s="15">
        <v>262</v>
      </c>
      <c r="G9" s="15">
        <v>137</v>
      </c>
      <c r="H9" s="15">
        <v>125</v>
      </c>
      <c r="I9" s="15">
        <v>268</v>
      </c>
      <c r="J9" s="15">
        <v>141</v>
      </c>
      <c r="K9" s="15">
        <v>127</v>
      </c>
      <c r="L9" s="15">
        <v>264</v>
      </c>
      <c r="M9" s="15">
        <v>142</v>
      </c>
      <c r="N9" s="15">
        <v>122</v>
      </c>
      <c r="O9" s="15">
        <v>276</v>
      </c>
      <c r="P9" s="15">
        <v>147</v>
      </c>
      <c r="Q9" s="15">
        <v>129</v>
      </c>
      <c r="R9" s="15">
        <v>278</v>
      </c>
      <c r="S9" s="15">
        <v>139</v>
      </c>
      <c r="T9" s="16">
        <v>139</v>
      </c>
      <c r="U9" s="14">
        <v>290</v>
      </c>
      <c r="V9" s="15">
        <v>147</v>
      </c>
      <c r="W9" s="15">
        <v>143</v>
      </c>
      <c r="X9" s="15">
        <v>273</v>
      </c>
      <c r="Y9" s="15">
        <v>127</v>
      </c>
      <c r="Z9" s="15">
        <v>146</v>
      </c>
      <c r="AA9" s="15">
        <v>286</v>
      </c>
      <c r="AB9" s="15">
        <v>160</v>
      </c>
      <c r="AC9" s="15">
        <v>126</v>
      </c>
      <c r="AD9" s="15">
        <v>323</v>
      </c>
      <c r="AE9" s="15">
        <v>167</v>
      </c>
      <c r="AF9" s="15">
        <v>156</v>
      </c>
      <c r="AG9" s="15">
        <v>246</v>
      </c>
      <c r="AH9" s="15">
        <v>128</v>
      </c>
      <c r="AI9" s="15">
        <v>118</v>
      </c>
      <c r="AJ9" s="15">
        <v>231</v>
      </c>
      <c r="AK9" s="15">
        <v>118</v>
      </c>
      <c r="AL9" s="16">
        <v>113</v>
      </c>
    </row>
    <row r="10" spans="1:38" ht="40" customHeight="1">
      <c r="A10" s="13" t="s">
        <v>11</v>
      </c>
      <c r="B10" s="14">
        <v>746</v>
      </c>
      <c r="C10" s="15">
        <v>72</v>
      </c>
      <c r="D10" s="15">
        <v>30</v>
      </c>
      <c r="E10" s="15">
        <v>42</v>
      </c>
      <c r="F10" s="15">
        <v>60</v>
      </c>
      <c r="G10" s="15">
        <v>30</v>
      </c>
      <c r="H10" s="15">
        <v>30</v>
      </c>
      <c r="I10" s="15">
        <v>64</v>
      </c>
      <c r="J10" s="15">
        <v>36</v>
      </c>
      <c r="K10" s="15">
        <v>28</v>
      </c>
      <c r="L10" s="15">
        <v>57</v>
      </c>
      <c r="M10" s="15">
        <v>24</v>
      </c>
      <c r="N10" s="15">
        <v>33</v>
      </c>
      <c r="O10" s="15">
        <v>69</v>
      </c>
      <c r="P10" s="15">
        <v>30</v>
      </c>
      <c r="Q10" s="15">
        <v>39</v>
      </c>
      <c r="R10" s="15">
        <v>59</v>
      </c>
      <c r="S10" s="15">
        <v>30</v>
      </c>
      <c r="T10" s="16">
        <v>29</v>
      </c>
      <c r="U10" s="14">
        <v>64</v>
      </c>
      <c r="V10" s="15">
        <v>32</v>
      </c>
      <c r="W10" s="15">
        <v>32</v>
      </c>
      <c r="X10" s="15">
        <v>74</v>
      </c>
      <c r="Y10" s="15">
        <v>31</v>
      </c>
      <c r="Z10" s="15">
        <v>43</v>
      </c>
      <c r="AA10" s="15">
        <v>61</v>
      </c>
      <c r="AB10" s="15">
        <v>31</v>
      </c>
      <c r="AC10" s="15">
        <v>30</v>
      </c>
      <c r="AD10" s="15">
        <v>52</v>
      </c>
      <c r="AE10" s="15">
        <v>30</v>
      </c>
      <c r="AF10" s="15">
        <v>22</v>
      </c>
      <c r="AG10" s="15">
        <v>57</v>
      </c>
      <c r="AH10" s="15">
        <v>22</v>
      </c>
      <c r="AI10" s="15">
        <v>35</v>
      </c>
      <c r="AJ10" s="15">
        <v>57</v>
      </c>
      <c r="AK10" s="15">
        <v>39</v>
      </c>
      <c r="AL10" s="16">
        <v>18</v>
      </c>
    </row>
    <row r="11" spans="1:38" ht="40" customHeight="1">
      <c r="A11" s="13" t="s">
        <v>12</v>
      </c>
      <c r="B11" s="14">
        <v>327</v>
      </c>
      <c r="C11" s="15">
        <v>32</v>
      </c>
      <c r="D11" s="15">
        <v>14</v>
      </c>
      <c r="E11" s="15">
        <v>18</v>
      </c>
      <c r="F11" s="15">
        <v>23</v>
      </c>
      <c r="G11" s="15">
        <v>13</v>
      </c>
      <c r="H11" s="15">
        <v>10</v>
      </c>
      <c r="I11" s="15">
        <v>24</v>
      </c>
      <c r="J11" s="15">
        <v>13</v>
      </c>
      <c r="K11" s="15">
        <v>11</v>
      </c>
      <c r="L11" s="15">
        <v>34</v>
      </c>
      <c r="M11" s="15">
        <v>14</v>
      </c>
      <c r="N11" s="15">
        <v>20</v>
      </c>
      <c r="O11" s="15">
        <v>22</v>
      </c>
      <c r="P11" s="15">
        <v>10</v>
      </c>
      <c r="Q11" s="15">
        <v>12</v>
      </c>
      <c r="R11" s="15">
        <v>24</v>
      </c>
      <c r="S11" s="15">
        <v>11</v>
      </c>
      <c r="T11" s="16">
        <v>13</v>
      </c>
      <c r="U11" s="14">
        <v>35</v>
      </c>
      <c r="V11" s="15">
        <v>21</v>
      </c>
      <c r="W11" s="15">
        <v>14</v>
      </c>
      <c r="X11" s="15">
        <v>27</v>
      </c>
      <c r="Y11" s="15">
        <v>11</v>
      </c>
      <c r="Z11" s="15">
        <v>16</v>
      </c>
      <c r="AA11" s="15">
        <v>26</v>
      </c>
      <c r="AB11" s="15">
        <v>15</v>
      </c>
      <c r="AC11" s="15">
        <v>11</v>
      </c>
      <c r="AD11" s="15">
        <v>25</v>
      </c>
      <c r="AE11" s="15">
        <v>14</v>
      </c>
      <c r="AF11" s="15">
        <v>11</v>
      </c>
      <c r="AG11" s="15">
        <v>28</v>
      </c>
      <c r="AH11" s="15">
        <v>10</v>
      </c>
      <c r="AI11" s="15">
        <v>18</v>
      </c>
      <c r="AJ11" s="15">
        <v>27</v>
      </c>
      <c r="AK11" s="15">
        <v>14</v>
      </c>
      <c r="AL11" s="16">
        <v>13</v>
      </c>
    </row>
    <row r="12" spans="1:38" ht="40" customHeight="1">
      <c r="A12" s="13" t="s">
        <v>13</v>
      </c>
      <c r="B12" s="14">
        <v>125</v>
      </c>
      <c r="C12" s="15">
        <v>15</v>
      </c>
      <c r="D12" s="15">
        <v>7</v>
      </c>
      <c r="E12" s="15">
        <v>8</v>
      </c>
      <c r="F12" s="15">
        <v>7</v>
      </c>
      <c r="G12" s="15">
        <v>3</v>
      </c>
      <c r="H12" s="15">
        <v>4</v>
      </c>
      <c r="I12" s="15">
        <v>6</v>
      </c>
      <c r="J12" s="15">
        <v>3</v>
      </c>
      <c r="K12" s="15">
        <v>3</v>
      </c>
      <c r="L12" s="15">
        <v>9</v>
      </c>
      <c r="M12" s="15">
        <v>5</v>
      </c>
      <c r="N12" s="15">
        <v>4</v>
      </c>
      <c r="O12" s="15">
        <v>11</v>
      </c>
      <c r="P12" s="15">
        <v>4</v>
      </c>
      <c r="Q12" s="15">
        <v>7</v>
      </c>
      <c r="R12" s="15">
        <v>8</v>
      </c>
      <c r="S12" s="15">
        <v>6</v>
      </c>
      <c r="T12" s="16">
        <v>2</v>
      </c>
      <c r="U12" s="14">
        <v>6</v>
      </c>
      <c r="V12" s="15">
        <v>2</v>
      </c>
      <c r="W12" s="15">
        <v>4</v>
      </c>
      <c r="X12" s="15">
        <v>9</v>
      </c>
      <c r="Y12" s="15">
        <v>5</v>
      </c>
      <c r="Z12" s="15">
        <v>4</v>
      </c>
      <c r="AA12" s="15">
        <v>13</v>
      </c>
      <c r="AB12" s="15">
        <v>7</v>
      </c>
      <c r="AC12" s="15">
        <v>6</v>
      </c>
      <c r="AD12" s="15">
        <v>19</v>
      </c>
      <c r="AE12" s="15">
        <v>11</v>
      </c>
      <c r="AF12" s="15">
        <v>8</v>
      </c>
      <c r="AG12" s="15">
        <v>11</v>
      </c>
      <c r="AH12" s="15">
        <v>5</v>
      </c>
      <c r="AI12" s="15">
        <v>6</v>
      </c>
      <c r="AJ12" s="15">
        <v>11</v>
      </c>
      <c r="AK12" s="15">
        <v>9</v>
      </c>
      <c r="AL12" s="16">
        <v>2</v>
      </c>
    </row>
    <row r="13" spans="1:38" ht="40" customHeight="1">
      <c r="A13" s="13" t="s">
        <v>14</v>
      </c>
      <c r="B13" s="14">
        <v>747</v>
      </c>
      <c r="C13" s="15">
        <v>46</v>
      </c>
      <c r="D13" s="15">
        <v>26</v>
      </c>
      <c r="E13" s="15">
        <v>20</v>
      </c>
      <c r="F13" s="15">
        <v>60</v>
      </c>
      <c r="G13" s="15">
        <v>26</v>
      </c>
      <c r="H13" s="15">
        <v>34</v>
      </c>
      <c r="I13" s="15">
        <v>61</v>
      </c>
      <c r="J13" s="15">
        <v>32</v>
      </c>
      <c r="K13" s="15">
        <v>29</v>
      </c>
      <c r="L13" s="15">
        <v>48</v>
      </c>
      <c r="M13" s="15">
        <v>27</v>
      </c>
      <c r="N13" s="15">
        <v>21</v>
      </c>
      <c r="O13" s="15">
        <v>68</v>
      </c>
      <c r="P13" s="15">
        <v>33</v>
      </c>
      <c r="Q13" s="15">
        <v>35</v>
      </c>
      <c r="R13" s="15">
        <v>44</v>
      </c>
      <c r="S13" s="15">
        <v>18</v>
      </c>
      <c r="T13" s="16">
        <v>26</v>
      </c>
      <c r="U13" s="14">
        <v>79</v>
      </c>
      <c r="V13" s="15">
        <v>42</v>
      </c>
      <c r="W13" s="15">
        <v>37</v>
      </c>
      <c r="X13" s="15">
        <v>92</v>
      </c>
      <c r="Y13" s="15">
        <v>48</v>
      </c>
      <c r="Z13" s="15">
        <v>44</v>
      </c>
      <c r="AA13" s="15">
        <v>57</v>
      </c>
      <c r="AB13" s="15">
        <v>33</v>
      </c>
      <c r="AC13" s="15">
        <v>24</v>
      </c>
      <c r="AD13" s="15">
        <v>68</v>
      </c>
      <c r="AE13" s="15">
        <v>40</v>
      </c>
      <c r="AF13" s="15">
        <v>28</v>
      </c>
      <c r="AG13" s="15">
        <v>70</v>
      </c>
      <c r="AH13" s="15">
        <v>41</v>
      </c>
      <c r="AI13" s="15">
        <v>29</v>
      </c>
      <c r="AJ13" s="15">
        <v>54</v>
      </c>
      <c r="AK13" s="15">
        <v>31</v>
      </c>
      <c r="AL13" s="16">
        <v>23</v>
      </c>
    </row>
    <row r="14" spans="1:38" ht="40" customHeight="1">
      <c r="A14" s="13" t="s">
        <v>15</v>
      </c>
      <c r="B14" s="14">
        <v>648</v>
      </c>
      <c r="C14" s="15">
        <v>60</v>
      </c>
      <c r="D14" s="15">
        <v>31</v>
      </c>
      <c r="E14" s="15">
        <v>29</v>
      </c>
      <c r="F14" s="15">
        <v>50</v>
      </c>
      <c r="G14" s="15">
        <v>22</v>
      </c>
      <c r="H14" s="15">
        <v>28</v>
      </c>
      <c r="I14" s="15">
        <v>47</v>
      </c>
      <c r="J14" s="15">
        <v>21</v>
      </c>
      <c r="K14" s="15">
        <v>26</v>
      </c>
      <c r="L14" s="15">
        <v>54</v>
      </c>
      <c r="M14" s="15">
        <v>24</v>
      </c>
      <c r="N14" s="15">
        <v>30</v>
      </c>
      <c r="O14" s="15">
        <v>44</v>
      </c>
      <c r="P14" s="15">
        <v>24</v>
      </c>
      <c r="Q14" s="15">
        <v>20</v>
      </c>
      <c r="R14" s="15">
        <v>53</v>
      </c>
      <c r="S14" s="15">
        <v>26</v>
      </c>
      <c r="T14" s="16">
        <v>27</v>
      </c>
      <c r="U14" s="14">
        <v>54</v>
      </c>
      <c r="V14" s="15">
        <v>31</v>
      </c>
      <c r="W14" s="15">
        <v>23</v>
      </c>
      <c r="X14" s="15">
        <v>52</v>
      </c>
      <c r="Y14" s="15">
        <v>34</v>
      </c>
      <c r="Z14" s="15">
        <v>18</v>
      </c>
      <c r="AA14" s="15">
        <v>73</v>
      </c>
      <c r="AB14" s="15">
        <v>34</v>
      </c>
      <c r="AC14" s="15">
        <v>39</v>
      </c>
      <c r="AD14" s="15">
        <v>54</v>
      </c>
      <c r="AE14" s="15">
        <v>32</v>
      </c>
      <c r="AF14" s="15">
        <v>22</v>
      </c>
      <c r="AG14" s="15">
        <v>49</v>
      </c>
      <c r="AH14" s="15">
        <v>20</v>
      </c>
      <c r="AI14" s="15">
        <v>29</v>
      </c>
      <c r="AJ14" s="15">
        <v>58</v>
      </c>
      <c r="AK14" s="15">
        <v>27</v>
      </c>
      <c r="AL14" s="16">
        <v>31</v>
      </c>
    </row>
    <row r="15" spans="1:38" ht="40" customHeight="1">
      <c r="A15" s="13" t="s">
        <v>16</v>
      </c>
      <c r="B15" s="14">
        <v>190</v>
      </c>
      <c r="C15" s="15">
        <v>17</v>
      </c>
      <c r="D15" s="15">
        <v>6</v>
      </c>
      <c r="E15" s="15">
        <v>11</v>
      </c>
      <c r="F15" s="15">
        <v>14</v>
      </c>
      <c r="G15" s="15">
        <v>7</v>
      </c>
      <c r="H15" s="15">
        <v>7</v>
      </c>
      <c r="I15" s="15">
        <v>15</v>
      </c>
      <c r="J15" s="15">
        <v>8</v>
      </c>
      <c r="K15" s="15">
        <v>7</v>
      </c>
      <c r="L15" s="15">
        <v>15</v>
      </c>
      <c r="M15" s="15">
        <v>10</v>
      </c>
      <c r="N15" s="15">
        <v>5</v>
      </c>
      <c r="O15" s="15">
        <v>12</v>
      </c>
      <c r="P15" s="15">
        <v>7</v>
      </c>
      <c r="Q15" s="15">
        <v>5</v>
      </c>
      <c r="R15" s="15">
        <v>15</v>
      </c>
      <c r="S15" s="15">
        <v>5</v>
      </c>
      <c r="T15" s="16">
        <v>10</v>
      </c>
      <c r="U15" s="14">
        <v>24</v>
      </c>
      <c r="V15" s="15">
        <v>12</v>
      </c>
      <c r="W15" s="15">
        <v>12</v>
      </c>
      <c r="X15" s="15">
        <v>14</v>
      </c>
      <c r="Y15" s="15">
        <v>6</v>
      </c>
      <c r="Z15" s="15">
        <v>8</v>
      </c>
      <c r="AA15" s="15">
        <v>12</v>
      </c>
      <c r="AB15" s="15">
        <v>8</v>
      </c>
      <c r="AC15" s="15">
        <v>4</v>
      </c>
      <c r="AD15" s="15">
        <v>19</v>
      </c>
      <c r="AE15" s="15">
        <v>7</v>
      </c>
      <c r="AF15" s="15">
        <v>12</v>
      </c>
      <c r="AG15" s="15">
        <v>18</v>
      </c>
      <c r="AH15" s="15">
        <v>10</v>
      </c>
      <c r="AI15" s="15">
        <v>8</v>
      </c>
      <c r="AJ15" s="15">
        <v>15</v>
      </c>
      <c r="AK15" s="15">
        <v>10</v>
      </c>
      <c r="AL15" s="16">
        <v>5</v>
      </c>
    </row>
    <row r="16" spans="1:38" ht="40" customHeight="1">
      <c r="A16" s="13" t="s">
        <v>17</v>
      </c>
      <c r="B16" s="14">
        <v>169</v>
      </c>
      <c r="C16" s="15">
        <v>14</v>
      </c>
      <c r="D16" s="15">
        <v>9</v>
      </c>
      <c r="E16" s="15">
        <v>5</v>
      </c>
      <c r="F16" s="15">
        <v>11</v>
      </c>
      <c r="G16" s="15">
        <v>4</v>
      </c>
      <c r="H16" s="15">
        <v>7</v>
      </c>
      <c r="I16" s="15">
        <v>12</v>
      </c>
      <c r="J16" s="15">
        <v>8</v>
      </c>
      <c r="K16" s="15">
        <v>4</v>
      </c>
      <c r="L16" s="15">
        <v>15</v>
      </c>
      <c r="M16" s="15">
        <v>8</v>
      </c>
      <c r="N16" s="15">
        <v>7</v>
      </c>
      <c r="O16" s="15">
        <v>13</v>
      </c>
      <c r="P16" s="15">
        <v>7</v>
      </c>
      <c r="Q16" s="15">
        <v>6</v>
      </c>
      <c r="R16" s="15">
        <v>16</v>
      </c>
      <c r="S16" s="15">
        <v>7</v>
      </c>
      <c r="T16" s="16">
        <v>9</v>
      </c>
      <c r="U16" s="14">
        <v>12</v>
      </c>
      <c r="V16" s="15">
        <v>3</v>
      </c>
      <c r="W16" s="15">
        <v>9</v>
      </c>
      <c r="X16" s="15">
        <v>13</v>
      </c>
      <c r="Y16" s="15">
        <v>6</v>
      </c>
      <c r="Z16" s="15">
        <v>7</v>
      </c>
      <c r="AA16" s="15">
        <v>22</v>
      </c>
      <c r="AB16" s="15">
        <v>12</v>
      </c>
      <c r="AC16" s="15">
        <v>10</v>
      </c>
      <c r="AD16" s="15">
        <v>14</v>
      </c>
      <c r="AE16" s="15">
        <v>8</v>
      </c>
      <c r="AF16" s="15">
        <v>6</v>
      </c>
      <c r="AG16" s="15">
        <v>9</v>
      </c>
      <c r="AH16" s="15">
        <v>2</v>
      </c>
      <c r="AI16" s="15">
        <v>7</v>
      </c>
      <c r="AJ16" s="15">
        <v>18</v>
      </c>
      <c r="AK16" s="15">
        <v>8</v>
      </c>
      <c r="AL16" s="16">
        <v>10</v>
      </c>
    </row>
    <row r="17" spans="1:38" ht="40" customHeight="1">
      <c r="A17" s="13" t="s">
        <v>18</v>
      </c>
      <c r="B17" s="14">
        <v>451</v>
      </c>
      <c r="C17" s="15">
        <v>34</v>
      </c>
      <c r="D17" s="15">
        <v>20</v>
      </c>
      <c r="E17" s="15">
        <v>14</v>
      </c>
      <c r="F17" s="15">
        <v>31</v>
      </c>
      <c r="G17" s="15">
        <v>17</v>
      </c>
      <c r="H17" s="15">
        <v>14</v>
      </c>
      <c r="I17" s="15">
        <v>32</v>
      </c>
      <c r="J17" s="15">
        <v>15</v>
      </c>
      <c r="K17" s="15">
        <v>17</v>
      </c>
      <c r="L17" s="15">
        <v>33</v>
      </c>
      <c r="M17" s="15">
        <v>15</v>
      </c>
      <c r="N17" s="15">
        <v>18</v>
      </c>
      <c r="O17" s="15">
        <v>39</v>
      </c>
      <c r="P17" s="15">
        <v>17</v>
      </c>
      <c r="Q17" s="15">
        <v>22</v>
      </c>
      <c r="R17" s="15">
        <v>37</v>
      </c>
      <c r="S17" s="15">
        <v>23</v>
      </c>
      <c r="T17" s="16">
        <v>14</v>
      </c>
      <c r="U17" s="14">
        <v>39</v>
      </c>
      <c r="V17" s="15">
        <v>20</v>
      </c>
      <c r="W17" s="15">
        <v>19</v>
      </c>
      <c r="X17" s="15">
        <v>43</v>
      </c>
      <c r="Y17" s="15">
        <v>27</v>
      </c>
      <c r="Z17" s="15">
        <v>16</v>
      </c>
      <c r="AA17" s="15">
        <v>41</v>
      </c>
      <c r="AB17" s="15">
        <v>17</v>
      </c>
      <c r="AC17" s="15">
        <v>24</v>
      </c>
      <c r="AD17" s="15">
        <v>49</v>
      </c>
      <c r="AE17" s="15">
        <v>21</v>
      </c>
      <c r="AF17" s="15">
        <v>28</v>
      </c>
      <c r="AG17" s="15">
        <v>31</v>
      </c>
      <c r="AH17" s="15">
        <v>16</v>
      </c>
      <c r="AI17" s="15">
        <v>15</v>
      </c>
      <c r="AJ17" s="15">
        <v>42</v>
      </c>
      <c r="AK17" s="15">
        <v>20</v>
      </c>
      <c r="AL17" s="16">
        <v>22</v>
      </c>
    </row>
    <row r="18" spans="1:38" ht="40" customHeight="1">
      <c r="A18" s="13" t="s">
        <v>19</v>
      </c>
      <c r="B18" s="14">
        <v>152</v>
      </c>
      <c r="C18" s="15">
        <v>17</v>
      </c>
      <c r="D18" s="15">
        <v>7</v>
      </c>
      <c r="E18" s="15">
        <v>10</v>
      </c>
      <c r="F18" s="15">
        <v>9</v>
      </c>
      <c r="G18" s="15">
        <v>5</v>
      </c>
      <c r="H18" s="15">
        <v>4</v>
      </c>
      <c r="I18" s="15">
        <v>8</v>
      </c>
      <c r="J18" s="15">
        <v>4</v>
      </c>
      <c r="K18" s="15">
        <v>4</v>
      </c>
      <c r="L18" s="15">
        <v>11</v>
      </c>
      <c r="M18" s="15">
        <v>5</v>
      </c>
      <c r="N18" s="15">
        <v>6</v>
      </c>
      <c r="O18" s="15">
        <v>12</v>
      </c>
      <c r="P18" s="15">
        <v>5</v>
      </c>
      <c r="Q18" s="15">
        <v>7</v>
      </c>
      <c r="R18" s="15">
        <v>16</v>
      </c>
      <c r="S18" s="15">
        <v>11</v>
      </c>
      <c r="T18" s="16">
        <v>5</v>
      </c>
      <c r="U18" s="14">
        <v>15</v>
      </c>
      <c r="V18" s="15">
        <v>8</v>
      </c>
      <c r="W18" s="15">
        <v>7</v>
      </c>
      <c r="X18" s="15">
        <v>12</v>
      </c>
      <c r="Y18" s="15">
        <v>5</v>
      </c>
      <c r="Z18" s="15">
        <v>7</v>
      </c>
      <c r="AA18" s="15">
        <v>7</v>
      </c>
      <c r="AB18" s="15">
        <v>2</v>
      </c>
      <c r="AC18" s="15">
        <v>5</v>
      </c>
      <c r="AD18" s="15">
        <v>14</v>
      </c>
      <c r="AE18" s="15">
        <v>7</v>
      </c>
      <c r="AF18" s="15">
        <v>7</v>
      </c>
      <c r="AG18" s="15">
        <v>16</v>
      </c>
      <c r="AH18" s="15">
        <v>10</v>
      </c>
      <c r="AI18" s="15">
        <v>6</v>
      </c>
      <c r="AJ18" s="15">
        <v>15</v>
      </c>
      <c r="AK18" s="15">
        <v>5</v>
      </c>
      <c r="AL18" s="16">
        <v>10</v>
      </c>
    </row>
    <row r="19" spans="1:38" ht="40" customHeight="1">
      <c r="A19" s="13" t="s">
        <v>20</v>
      </c>
      <c r="B19" s="14">
        <v>190</v>
      </c>
      <c r="C19" s="15">
        <v>14</v>
      </c>
      <c r="D19" s="15">
        <v>10</v>
      </c>
      <c r="E19" s="15">
        <v>4</v>
      </c>
      <c r="F19" s="15">
        <v>17</v>
      </c>
      <c r="G19" s="15">
        <v>7</v>
      </c>
      <c r="H19" s="15">
        <v>10</v>
      </c>
      <c r="I19" s="15">
        <v>12</v>
      </c>
      <c r="J19" s="15">
        <v>5</v>
      </c>
      <c r="K19" s="15">
        <v>7</v>
      </c>
      <c r="L19" s="15">
        <v>11</v>
      </c>
      <c r="M19" s="15">
        <v>6</v>
      </c>
      <c r="N19" s="15">
        <v>5</v>
      </c>
      <c r="O19" s="15">
        <v>16</v>
      </c>
      <c r="P19" s="15">
        <v>10</v>
      </c>
      <c r="Q19" s="15">
        <v>6</v>
      </c>
      <c r="R19" s="15">
        <v>16</v>
      </c>
      <c r="S19" s="15">
        <v>9</v>
      </c>
      <c r="T19" s="16">
        <v>7</v>
      </c>
      <c r="U19" s="14">
        <v>11</v>
      </c>
      <c r="V19" s="15">
        <v>3</v>
      </c>
      <c r="W19" s="15">
        <v>8</v>
      </c>
      <c r="X19" s="15">
        <v>18</v>
      </c>
      <c r="Y19" s="15">
        <v>9</v>
      </c>
      <c r="Z19" s="15">
        <v>9</v>
      </c>
      <c r="AA19" s="15">
        <v>23</v>
      </c>
      <c r="AB19" s="15">
        <v>15</v>
      </c>
      <c r="AC19" s="15">
        <v>8</v>
      </c>
      <c r="AD19" s="15">
        <v>19</v>
      </c>
      <c r="AE19" s="15">
        <v>12</v>
      </c>
      <c r="AF19" s="15">
        <v>7</v>
      </c>
      <c r="AG19" s="15">
        <v>22</v>
      </c>
      <c r="AH19" s="15">
        <v>13</v>
      </c>
      <c r="AI19" s="15">
        <v>9</v>
      </c>
      <c r="AJ19" s="15">
        <v>11</v>
      </c>
      <c r="AK19" s="15">
        <v>6</v>
      </c>
      <c r="AL19" s="16">
        <v>5</v>
      </c>
    </row>
    <row r="20" spans="1:38" ht="40" customHeight="1">
      <c r="A20" s="6" t="s">
        <v>21</v>
      </c>
      <c r="B20" s="21">
        <v>14</v>
      </c>
      <c r="C20" s="22">
        <v>1</v>
      </c>
      <c r="D20" s="22">
        <v>0</v>
      </c>
      <c r="E20" s="22">
        <v>1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2</v>
      </c>
      <c r="P20" s="22">
        <v>0</v>
      </c>
      <c r="Q20" s="22">
        <v>2</v>
      </c>
      <c r="R20" s="22">
        <v>2</v>
      </c>
      <c r="S20" s="22">
        <v>1</v>
      </c>
      <c r="T20" s="23">
        <v>1</v>
      </c>
      <c r="U20" s="21">
        <v>3</v>
      </c>
      <c r="V20" s="22">
        <v>2</v>
      </c>
      <c r="W20" s="22">
        <v>1</v>
      </c>
      <c r="X20" s="22">
        <v>0</v>
      </c>
      <c r="Y20" s="22">
        <v>0</v>
      </c>
      <c r="Z20" s="22">
        <v>0</v>
      </c>
      <c r="AA20" s="22">
        <v>1</v>
      </c>
      <c r="AB20" s="22">
        <v>1</v>
      </c>
      <c r="AC20" s="22">
        <v>0</v>
      </c>
      <c r="AD20" s="22">
        <v>1</v>
      </c>
      <c r="AE20" s="22">
        <v>0</v>
      </c>
      <c r="AF20" s="22">
        <v>1</v>
      </c>
      <c r="AG20" s="22">
        <v>2</v>
      </c>
      <c r="AH20" s="22">
        <v>1</v>
      </c>
      <c r="AI20" s="22">
        <v>1</v>
      </c>
      <c r="AJ20" s="22">
        <v>2</v>
      </c>
      <c r="AK20" s="22">
        <v>1</v>
      </c>
      <c r="AL20" s="23">
        <v>1</v>
      </c>
    </row>
    <row r="21" spans="1:38" ht="40" customHeight="1">
      <c r="A21" s="7" t="s">
        <v>22</v>
      </c>
      <c r="B21" s="21">
        <v>28</v>
      </c>
      <c r="C21" s="22">
        <v>1</v>
      </c>
      <c r="D21" s="22">
        <v>1</v>
      </c>
      <c r="E21" s="22">
        <v>0</v>
      </c>
      <c r="F21" s="22">
        <v>2</v>
      </c>
      <c r="G21" s="22">
        <v>1</v>
      </c>
      <c r="H21" s="22">
        <v>1</v>
      </c>
      <c r="I21" s="22">
        <v>3</v>
      </c>
      <c r="J21" s="22">
        <v>1</v>
      </c>
      <c r="K21" s="22">
        <v>2</v>
      </c>
      <c r="L21" s="22">
        <v>5</v>
      </c>
      <c r="M21" s="22">
        <v>2</v>
      </c>
      <c r="N21" s="22">
        <v>3</v>
      </c>
      <c r="O21" s="22">
        <v>1</v>
      </c>
      <c r="P21" s="22">
        <v>1</v>
      </c>
      <c r="Q21" s="22">
        <v>0</v>
      </c>
      <c r="R21" s="22">
        <v>2</v>
      </c>
      <c r="S21" s="22">
        <v>2</v>
      </c>
      <c r="T21" s="23">
        <v>0</v>
      </c>
      <c r="U21" s="21">
        <v>3</v>
      </c>
      <c r="V21" s="22">
        <v>2</v>
      </c>
      <c r="W21" s="22">
        <v>1</v>
      </c>
      <c r="X21" s="22">
        <v>3</v>
      </c>
      <c r="Y21" s="22">
        <v>1</v>
      </c>
      <c r="Z21" s="22">
        <v>2</v>
      </c>
      <c r="AA21" s="22">
        <v>3</v>
      </c>
      <c r="AB21" s="22">
        <v>1</v>
      </c>
      <c r="AC21" s="22">
        <v>2</v>
      </c>
      <c r="AD21" s="22">
        <v>3</v>
      </c>
      <c r="AE21" s="22">
        <v>1</v>
      </c>
      <c r="AF21" s="22">
        <v>2</v>
      </c>
      <c r="AG21" s="22">
        <v>0</v>
      </c>
      <c r="AH21" s="22">
        <v>0</v>
      </c>
      <c r="AI21" s="22">
        <v>0</v>
      </c>
      <c r="AJ21" s="22">
        <v>2</v>
      </c>
      <c r="AK21" s="22">
        <v>0</v>
      </c>
      <c r="AL21" s="23">
        <v>2</v>
      </c>
    </row>
    <row r="22" spans="1:38" ht="40" customHeight="1">
      <c r="A22" s="24" t="s">
        <v>23</v>
      </c>
      <c r="B22" s="14">
        <v>183</v>
      </c>
      <c r="C22" s="15">
        <v>16</v>
      </c>
      <c r="D22" s="15">
        <v>8</v>
      </c>
      <c r="E22" s="15">
        <v>8</v>
      </c>
      <c r="F22" s="15">
        <v>17</v>
      </c>
      <c r="G22" s="15">
        <v>9</v>
      </c>
      <c r="H22" s="15">
        <v>8</v>
      </c>
      <c r="I22" s="15">
        <v>12</v>
      </c>
      <c r="J22" s="15">
        <v>4</v>
      </c>
      <c r="K22" s="15">
        <v>8</v>
      </c>
      <c r="L22" s="15">
        <v>19</v>
      </c>
      <c r="M22" s="15">
        <v>11</v>
      </c>
      <c r="N22" s="15">
        <v>8</v>
      </c>
      <c r="O22" s="15">
        <v>13</v>
      </c>
      <c r="P22" s="15">
        <v>6</v>
      </c>
      <c r="Q22" s="15">
        <v>7</v>
      </c>
      <c r="R22" s="15">
        <v>8</v>
      </c>
      <c r="S22" s="15">
        <v>3</v>
      </c>
      <c r="T22" s="16">
        <v>5</v>
      </c>
      <c r="U22" s="14">
        <v>17</v>
      </c>
      <c r="V22" s="15">
        <v>8</v>
      </c>
      <c r="W22" s="15">
        <v>9</v>
      </c>
      <c r="X22" s="15">
        <v>14</v>
      </c>
      <c r="Y22" s="15">
        <v>8</v>
      </c>
      <c r="Z22" s="15">
        <v>6</v>
      </c>
      <c r="AA22" s="15">
        <v>18</v>
      </c>
      <c r="AB22" s="15">
        <v>7</v>
      </c>
      <c r="AC22" s="15">
        <v>11</v>
      </c>
      <c r="AD22" s="15">
        <v>22</v>
      </c>
      <c r="AE22" s="15">
        <v>16</v>
      </c>
      <c r="AF22" s="15">
        <v>6</v>
      </c>
      <c r="AG22" s="15">
        <v>16</v>
      </c>
      <c r="AH22" s="15">
        <v>7</v>
      </c>
      <c r="AI22" s="15">
        <v>9</v>
      </c>
      <c r="AJ22" s="15">
        <v>11</v>
      </c>
      <c r="AK22" s="15">
        <v>8</v>
      </c>
      <c r="AL22" s="16">
        <v>3</v>
      </c>
    </row>
    <row r="23" spans="1:38" ht="40" customHeight="1">
      <c r="A23" s="24" t="s">
        <v>24</v>
      </c>
      <c r="B23" s="14">
        <v>110</v>
      </c>
      <c r="C23" s="15">
        <v>10</v>
      </c>
      <c r="D23" s="15">
        <v>6</v>
      </c>
      <c r="E23" s="15">
        <v>4</v>
      </c>
      <c r="F23" s="15">
        <v>6</v>
      </c>
      <c r="G23" s="15">
        <v>1</v>
      </c>
      <c r="H23" s="15">
        <v>5</v>
      </c>
      <c r="I23" s="15">
        <v>11</v>
      </c>
      <c r="J23" s="15">
        <v>5</v>
      </c>
      <c r="K23" s="15">
        <v>6</v>
      </c>
      <c r="L23" s="15">
        <v>6</v>
      </c>
      <c r="M23" s="15">
        <v>1</v>
      </c>
      <c r="N23" s="15">
        <v>5</v>
      </c>
      <c r="O23" s="15">
        <v>11</v>
      </c>
      <c r="P23" s="15">
        <v>6</v>
      </c>
      <c r="Q23" s="15">
        <v>5</v>
      </c>
      <c r="R23" s="15">
        <v>6</v>
      </c>
      <c r="S23" s="15">
        <v>5</v>
      </c>
      <c r="T23" s="16">
        <v>1</v>
      </c>
      <c r="U23" s="14">
        <v>11</v>
      </c>
      <c r="V23" s="15">
        <v>7</v>
      </c>
      <c r="W23" s="15">
        <v>4</v>
      </c>
      <c r="X23" s="15">
        <v>11</v>
      </c>
      <c r="Y23" s="15">
        <v>8</v>
      </c>
      <c r="Z23" s="15">
        <v>3</v>
      </c>
      <c r="AA23" s="15">
        <v>8</v>
      </c>
      <c r="AB23" s="15">
        <v>3</v>
      </c>
      <c r="AC23" s="15">
        <v>5</v>
      </c>
      <c r="AD23" s="15">
        <v>13</v>
      </c>
      <c r="AE23" s="15">
        <v>6</v>
      </c>
      <c r="AF23" s="15">
        <v>7</v>
      </c>
      <c r="AG23" s="15">
        <v>8</v>
      </c>
      <c r="AH23" s="15">
        <v>5</v>
      </c>
      <c r="AI23" s="15">
        <v>3</v>
      </c>
      <c r="AJ23" s="15">
        <v>9</v>
      </c>
      <c r="AK23" s="15">
        <v>5</v>
      </c>
      <c r="AL23" s="16">
        <v>4</v>
      </c>
    </row>
    <row r="24" spans="1:38" ht="40" customHeight="1">
      <c r="A24" s="7" t="s">
        <v>25</v>
      </c>
      <c r="B24" s="21">
        <v>61</v>
      </c>
      <c r="C24" s="22">
        <v>8</v>
      </c>
      <c r="D24" s="22">
        <v>4</v>
      </c>
      <c r="E24" s="22">
        <v>4</v>
      </c>
      <c r="F24" s="22">
        <v>6</v>
      </c>
      <c r="G24" s="22">
        <v>4</v>
      </c>
      <c r="H24" s="22">
        <v>2</v>
      </c>
      <c r="I24" s="22">
        <v>8</v>
      </c>
      <c r="J24" s="22">
        <v>4</v>
      </c>
      <c r="K24" s="22">
        <v>4</v>
      </c>
      <c r="L24" s="22">
        <v>4</v>
      </c>
      <c r="M24" s="22">
        <v>2</v>
      </c>
      <c r="N24" s="22">
        <v>2</v>
      </c>
      <c r="O24" s="22">
        <v>4</v>
      </c>
      <c r="P24" s="22">
        <v>1</v>
      </c>
      <c r="Q24" s="22">
        <v>3</v>
      </c>
      <c r="R24" s="22">
        <v>7</v>
      </c>
      <c r="S24" s="22">
        <v>0</v>
      </c>
      <c r="T24" s="23">
        <v>7</v>
      </c>
      <c r="U24" s="21">
        <v>2</v>
      </c>
      <c r="V24" s="22">
        <v>0</v>
      </c>
      <c r="W24" s="22">
        <v>2</v>
      </c>
      <c r="X24" s="22">
        <v>4</v>
      </c>
      <c r="Y24" s="22">
        <v>2</v>
      </c>
      <c r="Z24" s="22">
        <v>2</v>
      </c>
      <c r="AA24" s="22">
        <v>4</v>
      </c>
      <c r="AB24" s="22">
        <v>2</v>
      </c>
      <c r="AC24" s="22">
        <v>2</v>
      </c>
      <c r="AD24" s="22">
        <v>5</v>
      </c>
      <c r="AE24" s="22">
        <v>3</v>
      </c>
      <c r="AF24" s="22">
        <v>2</v>
      </c>
      <c r="AG24" s="22">
        <v>3</v>
      </c>
      <c r="AH24" s="22">
        <v>2</v>
      </c>
      <c r="AI24" s="22">
        <v>1</v>
      </c>
      <c r="AJ24" s="22">
        <v>6</v>
      </c>
      <c r="AK24" s="22">
        <v>2</v>
      </c>
      <c r="AL24" s="23">
        <v>4</v>
      </c>
    </row>
    <row r="25" spans="1:38" ht="40" customHeight="1">
      <c r="A25" s="7" t="s">
        <v>26</v>
      </c>
      <c r="B25" s="21">
        <v>24</v>
      </c>
      <c r="C25" s="22">
        <v>5</v>
      </c>
      <c r="D25" s="22">
        <v>2</v>
      </c>
      <c r="E25" s="22">
        <v>3</v>
      </c>
      <c r="F25" s="22">
        <v>0</v>
      </c>
      <c r="G25" s="22">
        <v>0</v>
      </c>
      <c r="H25" s="22">
        <v>0</v>
      </c>
      <c r="I25" s="22">
        <v>2</v>
      </c>
      <c r="J25" s="22">
        <v>1</v>
      </c>
      <c r="K25" s="22">
        <v>1</v>
      </c>
      <c r="L25" s="22">
        <v>3</v>
      </c>
      <c r="M25" s="22">
        <v>1</v>
      </c>
      <c r="N25" s="22">
        <v>2</v>
      </c>
      <c r="O25" s="22">
        <v>1</v>
      </c>
      <c r="P25" s="22">
        <v>0</v>
      </c>
      <c r="Q25" s="22">
        <v>1</v>
      </c>
      <c r="R25" s="22">
        <v>2</v>
      </c>
      <c r="S25" s="22">
        <v>1</v>
      </c>
      <c r="T25" s="23">
        <v>1</v>
      </c>
      <c r="U25" s="21">
        <v>0</v>
      </c>
      <c r="V25" s="22">
        <v>0</v>
      </c>
      <c r="W25" s="22">
        <v>0</v>
      </c>
      <c r="X25" s="22">
        <v>2</v>
      </c>
      <c r="Y25" s="22">
        <v>0</v>
      </c>
      <c r="Z25" s="22">
        <v>2</v>
      </c>
      <c r="AA25" s="22">
        <v>4</v>
      </c>
      <c r="AB25" s="22">
        <v>3</v>
      </c>
      <c r="AC25" s="22">
        <v>1</v>
      </c>
      <c r="AD25" s="22">
        <v>3</v>
      </c>
      <c r="AE25" s="22">
        <v>1</v>
      </c>
      <c r="AF25" s="22">
        <v>2</v>
      </c>
      <c r="AG25" s="22">
        <v>0</v>
      </c>
      <c r="AH25" s="22">
        <v>0</v>
      </c>
      <c r="AI25" s="22">
        <v>0</v>
      </c>
      <c r="AJ25" s="22">
        <v>2</v>
      </c>
      <c r="AK25" s="22">
        <v>0</v>
      </c>
      <c r="AL25" s="23">
        <v>2</v>
      </c>
    </row>
    <row r="26" spans="1:38" ht="40" customHeight="1">
      <c r="A26" s="24" t="s">
        <v>27</v>
      </c>
      <c r="B26" s="14">
        <v>12</v>
      </c>
      <c r="C26" s="15">
        <v>1</v>
      </c>
      <c r="D26" s="15">
        <v>0</v>
      </c>
      <c r="E26" s="15">
        <v>1</v>
      </c>
      <c r="F26" s="15">
        <v>2</v>
      </c>
      <c r="G26" s="15">
        <v>1</v>
      </c>
      <c r="H26" s="15">
        <v>1</v>
      </c>
      <c r="I26" s="15">
        <v>0</v>
      </c>
      <c r="J26" s="15">
        <v>0</v>
      </c>
      <c r="K26" s="15">
        <v>0</v>
      </c>
      <c r="L26" s="15">
        <v>2</v>
      </c>
      <c r="M26" s="15">
        <v>1</v>
      </c>
      <c r="N26" s="15">
        <v>1</v>
      </c>
      <c r="O26" s="15">
        <v>1</v>
      </c>
      <c r="P26" s="15">
        <v>1</v>
      </c>
      <c r="Q26" s="15">
        <v>0</v>
      </c>
      <c r="R26" s="15">
        <v>2</v>
      </c>
      <c r="S26" s="15">
        <v>1</v>
      </c>
      <c r="T26" s="16">
        <v>1</v>
      </c>
      <c r="U26" s="14">
        <v>2</v>
      </c>
      <c r="V26" s="15">
        <v>0</v>
      </c>
      <c r="W26" s="15">
        <v>2</v>
      </c>
      <c r="X26" s="15">
        <v>0</v>
      </c>
      <c r="Y26" s="15">
        <v>0</v>
      </c>
      <c r="Z26" s="15">
        <v>0</v>
      </c>
      <c r="AA26" s="15">
        <v>1</v>
      </c>
      <c r="AB26" s="15">
        <v>1</v>
      </c>
      <c r="AC26" s="15">
        <v>0</v>
      </c>
      <c r="AD26" s="15">
        <v>1</v>
      </c>
      <c r="AE26" s="15">
        <v>1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6">
        <v>0</v>
      </c>
    </row>
    <row r="27" spans="1:38" ht="40" customHeight="1">
      <c r="A27" s="24" t="s">
        <v>28</v>
      </c>
      <c r="B27" s="14">
        <v>37</v>
      </c>
      <c r="C27" s="15">
        <v>3</v>
      </c>
      <c r="D27" s="15">
        <v>1</v>
      </c>
      <c r="E27" s="15">
        <v>2</v>
      </c>
      <c r="F27" s="15">
        <v>4</v>
      </c>
      <c r="G27" s="15">
        <v>0</v>
      </c>
      <c r="H27" s="15">
        <v>4</v>
      </c>
      <c r="I27" s="15">
        <v>1</v>
      </c>
      <c r="J27" s="15">
        <v>0</v>
      </c>
      <c r="K27" s="15">
        <v>1</v>
      </c>
      <c r="L27" s="15">
        <v>4</v>
      </c>
      <c r="M27" s="15">
        <v>1</v>
      </c>
      <c r="N27" s="15">
        <v>3</v>
      </c>
      <c r="O27" s="15">
        <v>5</v>
      </c>
      <c r="P27" s="15">
        <v>2</v>
      </c>
      <c r="Q27" s="15">
        <v>3</v>
      </c>
      <c r="R27" s="15">
        <v>2</v>
      </c>
      <c r="S27" s="15">
        <v>0</v>
      </c>
      <c r="T27" s="16">
        <v>2</v>
      </c>
      <c r="U27" s="14">
        <v>3</v>
      </c>
      <c r="V27" s="15">
        <v>1</v>
      </c>
      <c r="W27" s="15">
        <v>2</v>
      </c>
      <c r="X27" s="15">
        <v>1</v>
      </c>
      <c r="Y27" s="15">
        <v>0</v>
      </c>
      <c r="Z27" s="15">
        <v>1</v>
      </c>
      <c r="AA27" s="15">
        <v>3</v>
      </c>
      <c r="AB27" s="15">
        <v>3</v>
      </c>
      <c r="AC27" s="15">
        <v>0</v>
      </c>
      <c r="AD27" s="15">
        <v>4</v>
      </c>
      <c r="AE27" s="15">
        <v>1</v>
      </c>
      <c r="AF27" s="15">
        <v>3</v>
      </c>
      <c r="AG27" s="15">
        <v>3</v>
      </c>
      <c r="AH27" s="15">
        <v>0</v>
      </c>
      <c r="AI27" s="15">
        <v>3</v>
      </c>
      <c r="AJ27" s="15">
        <v>4</v>
      </c>
      <c r="AK27" s="15">
        <v>4</v>
      </c>
      <c r="AL27" s="16">
        <v>0</v>
      </c>
    </row>
    <row r="28" spans="1:38" ht="40" customHeight="1" thickBot="1">
      <c r="A28" s="25" t="s">
        <v>29</v>
      </c>
      <c r="B28" s="26">
        <v>81</v>
      </c>
      <c r="C28" s="27">
        <v>7</v>
      </c>
      <c r="D28" s="27">
        <v>5</v>
      </c>
      <c r="E28" s="27">
        <v>2</v>
      </c>
      <c r="F28" s="27">
        <v>9</v>
      </c>
      <c r="G28" s="27">
        <v>3</v>
      </c>
      <c r="H28" s="27">
        <v>6</v>
      </c>
      <c r="I28" s="27">
        <v>5</v>
      </c>
      <c r="J28" s="27">
        <v>4</v>
      </c>
      <c r="K28" s="27">
        <v>1</v>
      </c>
      <c r="L28" s="27">
        <v>7</v>
      </c>
      <c r="M28" s="27">
        <v>5</v>
      </c>
      <c r="N28" s="27">
        <v>2</v>
      </c>
      <c r="O28" s="27">
        <v>6</v>
      </c>
      <c r="P28" s="27">
        <v>4</v>
      </c>
      <c r="Q28" s="27">
        <v>2</v>
      </c>
      <c r="R28" s="27">
        <v>3</v>
      </c>
      <c r="S28" s="27">
        <v>1</v>
      </c>
      <c r="T28" s="28">
        <v>2</v>
      </c>
      <c r="U28" s="26">
        <v>6</v>
      </c>
      <c r="V28" s="27">
        <v>3</v>
      </c>
      <c r="W28" s="27">
        <v>3</v>
      </c>
      <c r="X28" s="27">
        <v>11</v>
      </c>
      <c r="Y28" s="27">
        <v>8</v>
      </c>
      <c r="Z28" s="27">
        <v>3</v>
      </c>
      <c r="AA28" s="27">
        <v>4</v>
      </c>
      <c r="AB28" s="27">
        <v>4</v>
      </c>
      <c r="AC28" s="27">
        <v>0</v>
      </c>
      <c r="AD28" s="27">
        <v>6</v>
      </c>
      <c r="AE28" s="27">
        <v>6</v>
      </c>
      <c r="AF28" s="27">
        <v>0</v>
      </c>
      <c r="AG28" s="27">
        <v>7</v>
      </c>
      <c r="AH28" s="27">
        <v>1</v>
      </c>
      <c r="AI28" s="27">
        <v>6</v>
      </c>
      <c r="AJ28" s="27">
        <v>10</v>
      </c>
      <c r="AK28" s="27">
        <v>6</v>
      </c>
      <c r="AL28" s="28">
        <v>4</v>
      </c>
    </row>
    <row r="29" spans="1:38" ht="40" customHeight="1" thickTop="1">
      <c r="A29" s="29" t="s">
        <v>30</v>
      </c>
      <c r="B29" s="30">
        <v>451</v>
      </c>
      <c r="C29" s="31">
        <v>34</v>
      </c>
      <c r="D29" s="31">
        <v>20</v>
      </c>
      <c r="E29" s="31">
        <v>14</v>
      </c>
      <c r="F29" s="31">
        <v>31</v>
      </c>
      <c r="G29" s="31">
        <v>17</v>
      </c>
      <c r="H29" s="31">
        <v>14</v>
      </c>
      <c r="I29" s="31">
        <v>32</v>
      </c>
      <c r="J29" s="31">
        <v>15</v>
      </c>
      <c r="K29" s="31">
        <v>17</v>
      </c>
      <c r="L29" s="31">
        <v>33</v>
      </c>
      <c r="M29" s="31">
        <v>15</v>
      </c>
      <c r="N29" s="31">
        <v>18</v>
      </c>
      <c r="O29" s="31">
        <v>39</v>
      </c>
      <c r="P29" s="31">
        <v>17</v>
      </c>
      <c r="Q29" s="31">
        <v>22</v>
      </c>
      <c r="R29" s="31">
        <v>37</v>
      </c>
      <c r="S29" s="31">
        <v>23</v>
      </c>
      <c r="T29" s="32">
        <v>14</v>
      </c>
      <c r="U29" s="30">
        <v>39</v>
      </c>
      <c r="V29" s="31">
        <v>20</v>
      </c>
      <c r="W29" s="31">
        <v>19</v>
      </c>
      <c r="X29" s="31">
        <v>43</v>
      </c>
      <c r="Y29" s="31">
        <v>27</v>
      </c>
      <c r="Z29" s="31">
        <v>16</v>
      </c>
      <c r="AA29" s="31">
        <v>41</v>
      </c>
      <c r="AB29" s="31">
        <v>17</v>
      </c>
      <c r="AC29" s="31">
        <v>24</v>
      </c>
      <c r="AD29" s="31">
        <v>49</v>
      </c>
      <c r="AE29" s="31">
        <v>21</v>
      </c>
      <c r="AF29" s="31">
        <v>28</v>
      </c>
      <c r="AG29" s="31">
        <v>31</v>
      </c>
      <c r="AH29" s="31">
        <v>16</v>
      </c>
      <c r="AI29" s="31">
        <v>15</v>
      </c>
      <c r="AJ29" s="31">
        <v>42</v>
      </c>
      <c r="AK29" s="31">
        <v>20</v>
      </c>
      <c r="AL29" s="32">
        <v>22</v>
      </c>
    </row>
    <row r="30" spans="1:38" ht="40" customHeight="1">
      <c r="A30" s="24" t="s">
        <v>31</v>
      </c>
      <c r="B30" s="33">
        <v>1395</v>
      </c>
      <c r="C30" s="34">
        <v>106</v>
      </c>
      <c r="D30" s="34">
        <v>57</v>
      </c>
      <c r="E30" s="34">
        <v>49</v>
      </c>
      <c r="F30" s="34">
        <v>110</v>
      </c>
      <c r="G30" s="34">
        <v>48</v>
      </c>
      <c r="H30" s="34">
        <v>62</v>
      </c>
      <c r="I30" s="34">
        <v>108</v>
      </c>
      <c r="J30" s="34">
        <v>53</v>
      </c>
      <c r="K30" s="34">
        <v>55</v>
      </c>
      <c r="L30" s="34">
        <v>102</v>
      </c>
      <c r="M30" s="34">
        <v>51</v>
      </c>
      <c r="N30" s="34">
        <v>51</v>
      </c>
      <c r="O30" s="34">
        <v>112</v>
      </c>
      <c r="P30" s="34">
        <v>57</v>
      </c>
      <c r="Q30" s="34">
        <v>55</v>
      </c>
      <c r="R30" s="34">
        <v>97</v>
      </c>
      <c r="S30" s="34">
        <v>44</v>
      </c>
      <c r="T30" s="35">
        <v>53</v>
      </c>
      <c r="U30" s="33">
        <v>133</v>
      </c>
      <c r="V30" s="34">
        <v>73</v>
      </c>
      <c r="W30" s="34">
        <v>60</v>
      </c>
      <c r="X30" s="34">
        <v>144</v>
      </c>
      <c r="Y30" s="34">
        <v>82</v>
      </c>
      <c r="Z30" s="34">
        <v>62</v>
      </c>
      <c r="AA30" s="34">
        <v>130</v>
      </c>
      <c r="AB30" s="34">
        <v>67</v>
      </c>
      <c r="AC30" s="34">
        <v>63</v>
      </c>
      <c r="AD30" s="34">
        <v>122</v>
      </c>
      <c r="AE30" s="34">
        <v>72</v>
      </c>
      <c r="AF30" s="34">
        <v>50</v>
      </c>
      <c r="AG30" s="34">
        <v>119</v>
      </c>
      <c r="AH30" s="34">
        <v>61</v>
      </c>
      <c r="AI30" s="34">
        <v>58</v>
      </c>
      <c r="AJ30" s="34">
        <v>112</v>
      </c>
      <c r="AK30" s="34">
        <v>58</v>
      </c>
      <c r="AL30" s="35">
        <v>54</v>
      </c>
    </row>
    <row r="31" spans="1:38" ht="40" customHeight="1">
      <c r="A31" s="24" t="s">
        <v>32</v>
      </c>
      <c r="B31" s="33">
        <v>760</v>
      </c>
      <c r="C31" s="34">
        <v>73</v>
      </c>
      <c r="D31" s="34">
        <v>30</v>
      </c>
      <c r="E31" s="34">
        <v>43</v>
      </c>
      <c r="F31" s="34">
        <v>60</v>
      </c>
      <c r="G31" s="34">
        <v>30</v>
      </c>
      <c r="H31" s="34">
        <v>30</v>
      </c>
      <c r="I31" s="34">
        <v>64</v>
      </c>
      <c r="J31" s="34">
        <v>36</v>
      </c>
      <c r="K31" s="34">
        <v>28</v>
      </c>
      <c r="L31" s="34">
        <v>57</v>
      </c>
      <c r="M31" s="34">
        <v>24</v>
      </c>
      <c r="N31" s="34">
        <v>33</v>
      </c>
      <c r="O31" s="34">
        <v>71</v>
      </c>
      <c r="P31" s="34">
        <v>30</v>
      </c>
      <c r="Q31" s="34">
        <v>41</v>
      </c>
      <c r="R31" s="34">
        <v>61</v>
      </c>
      <c r="S31" s="34">
        <v>31</v>
      </c>
      <c r="T31" s="35">
        <v>30</v>
      </c>
      <c r="U31" s="33">
        <v>67</v>
      </c>
      <c r="V31" s="34">
        <v>34</v>
      </c>
      <c r="W31" s="34">
        <v>33</v>
      </c>
      <c r="X31" s="34">
        <v>74</v>
      </c>
      <c r="Y31" s="34">
        <v>31</v>
      </c>
      <c r="Z31" s="34">
        <v>43</v>
      </c>
      <c r="AA31" s="34">
        <v>62</v>
      </c>
      <c r="AB31" s="34">
        <v>32</v>
      </c>
      <c r="AC31" s="34">
        <v>30</v>
      </c>
      <c r="AD31" s="34">
        <v>53</v>
      </c>
      <c r="AE31" s="34">
        <v>30</v>
      </c>
      <c r="AF31" s="34">
        <v>23</v>
      </c>
      <c r="AG31" s="34">
        <v>59</v>
      </c>
      <c r="AH31" s="34">
        <v>23</v>
      </c>
      <c r="AI31" s="34">
        <v>36</v>
      </c>
      <c r="AJ31" s="34">
        <v>59</v>
      </c>
      <c r="AK31" s="34">
        <v>40</v>
      </c>
      <c r="AL31" s="35">
        <v>19</v>
      </c>
    </row>
    <row r="32" spans="1:38" ht="40" customHeight="1">
      <c r="A32" s="24" t="s">
        <v>33</v>
      </c>
      <c r="B32" s="33">
        <v>3957</v>
      </c>
      <c r="C32" s="34">
        <v>335</v>
      </c>
      <c r="D32" s="34">
        <v>170</v>
      </c>
      <c r="E32" s="34">
        <v>165</v>
      </c>
      <c r="F32" s="34">
        <v>315</v>
      </c>
      <c r="G32" s="34">
        <v>159</v>
      </c>
      <c r="H32" s="34">
        <v>156</v>
      </c>
      <c r="I32" s="34">
        <v>318</v>
      </c>
      <c r="J32" s="34">
        <v>164</v>
      </c>
      <c r="K32" s="34">
        <v>154</v>
      </c>
      <c r="L32" s="34">
        <v>320</v>
      </c>
      <c r="M32" s="34">
        <v>170</v>
      </c>
      <c r="N32" s="34">
        <v>150</v>
      </c>
      <c r="O32" s="34">
        <v>330</v>
      </c>
      <c r="P32" s="34">
        <v>177</v>
      </c>
      <c r="Q32" s="34">
        <v>153</v>
      </c>
      <c r="R32" s="34">
        <v>326</v>
      </c>
      <c r="S32" s="34">
        <v>165</v>
      </c>
      <c r="T32" s="35">
        <v>161</v>
      </c>
      <c r="U32" s="33">
        <v>344</v>
      </c>
      <c r="V32" s="34">
        <v>170</v>
      </c>
      <c r="W32" s="34">
        <v>174</v>
      </c>
      <c r="X32" s="34">
        <v>332</v>
      </c>
      <c r="Y32" s="34">
        <v>159</v>
      </c>
      <c r="Z32" s="34">
        <v>173</v>
      </c>
      <c r="AA32" s="34">
        <v>360</v>
      </c>
      <c r="AB32" s="34">
        <v>198</v>
      </c>
      <c r="AC32" s="34">
        <v>162</v>
      </c>
      <c r="AD32" s="34">
        <v>394</v>
      </c>
      <c r="AE32" s="34">
        <v>210</v>
      </c>
      <c r="AF32" s="34">
        <v>184</v>
      </c>
      <c r="AG32" s="34">
        <v>301</v>
      </c>
      <c r="AH32" s="34">
        <v>155</v>
      </c>
      <c r="AI32" s="34">
        <v>146</v>
      </c>
      <c r="AJ32" s="34">
        <v>282</v>
      </c>
      <c r="AK32" s="34">
        <v>145</v>
      </c>
      <c r="AL32" s="35">
        <v>137</v>
      </c>
    </row>
    <row r="33" spans="1:38" ht="40" customHeight="1">
      <c r="A33" s="24" t="s">
        <v>34</v>
      </c>
      <c r="B33" s="33">
        <v>552</v>
      </c>
      <c r="C33" s="34">
        <v>62</v>
      </c>
      <c r="D33" s="34">
        <v>26</v>
      </c>
      <c r="E33" s="34">
        <v>36</v>
      </c>
      <c r="F33" s="34">
        <v>36</v>
      </c>
      <c r="G33" s="34">
        <v>19</v>
      </c>
      <c r="H33" s="34">
        <v>17</v>
      </c>
      <c r="I33" s="34">
        <v>39</v>
      </c>
      <c r="J33" s="34">
        <v>20</v>
      </c>
      <c r="K33" s="34">
        <v>19</v>
      </c>
      <c r="L33" s="34">
        <v>42</v>
      </c>
      <c r="M33" s="34">
        <v>23</v>
      </c>
      <c r="N33" s="34">
        <v>19</v>
      </c>
      <c r="O33" s="34">
        <v>40</v>
      </c>
      <c r="P33" s="34">
        <v>17</v>
      </c>
      <c r="Q33" s="34">
        <v>23</v>
      </c>
      <c r="R33" s="34">
        <v>48</v>
      </c>
      <c r="S33" s="34">
        <v>23</v>
      </c>
      <c r="T33" s="35">
        <v>25</v>
      </c>
      <c r="U33" s="33">
        <v>47</v>
      </c>
      <c r="V33" s="34">
        <v>22</v>
      </c>
      <c r="W33" s="34">
        <v>25</v>
      </c>
      <c r="X33" s="34">
        <v>41</v>
      </c>
      <c r="Y33" s="34">
        <v>18</v>
      </c>
      <c r="Z33" s="34">
        <v>23</v>
      </c>
      <c r="AA33" s="34">
        <v>40</v>
      </c>
      <c r="AB33" s="34">
        <v>22</v>
      </c>
      <c r="AC33" s="34">
        <v>18</v>
      </c>
      <c r="AD33" s="34">
        <v>60</v>
      </c>
      <c r="AE33" s="34">
        <v>29</v>
      </c>
      <c r="AF33" s="34">
        <v>31</v>
      </c>
      <c r="AG33" s="34">
        <v>48</v>
      </c>
      <c r="AH33" s="34">
        <v>27</v>
      </c>
      <c r="AI33" s="34">
        <v>21</v>
      </c>
      <c r="AJ33" s="34">
        <v>49</v>
      </c>
      <c r="AK33" s="34">
        <v>26</v>
      </c>
      <c r="AL33" s="35">
        <v>23</v>
      </c>
    </row>
    <row r="34" spans="1:38" ht="40" customHeight="1">
      <c r="A34" s="36" t="s">
        <v>35</v>
      </c>
      <c r="B34" s="37">
        <v>457</v>
      </c>
      <c r="C34" s="38">
        <v>43</v>
      </c>
      <c r="D34" s="38">
        <v>20</v>
      </c>
      <c r="E34" s="38">
        <v>23</v>
      </c>
      <c r="F34" s="38">
        <v>38</v>
      </c>
      <c r="G34" s="38">
        <v>17</v>
      </c>
      <c r="H34" s="38">
        <v>21</v>
      </c>
      <c r="I34" s="38">
        <v>30</v>
      </c>
      <c r="J34" s="38">
        <v>17</v>
      </c>
      <c r="K34" s="38">
        <v>13</v>
      </c>
      <c r="L34" s="38">
        <v>47</v>
      </c>
      <c r="M34" s="38">
        <v>21</v>
      </c>
      <c r="N34" s="38">
        <v>26</v>
      </c>
      <c r="O34" s="38">
        <v>34</v>
      </c>
      <c r="P34" s="38">
        <v>17</v>
      </c>
      <c r="Q34" s="38">
        <v>17</v>
      </c>
      <c r="R34" s="38">
        <v>31</v>
      </c>
      <c r="S34" s="38">
        <v>13</v>
      </c>
      <c r="T34" s="39">
        <v>18</v>
      </c>
      <c r="U34" s="37">
        <v>46</v>
      </c>
      <c r="V34" s="38">
        <v>25</v>
      </c>
      <c r="W34" s="38">
        <v>21</v>
      </c>
      <c r="X34" s="38">
        <v>39</v>
      </c>
      <c r="Y34" s="38">
        <v>19</v>
      </c>
      <c r="Z34" s="38">
        <v>20</v>
      </c>
      <c r="AA34" s="38">
        <v>34</v>
      </c>
      <c r="AB34" s="38">
        <v>23</v>
      </c>
      <c r="AC34" s="38">
        <v>11</v>
      </c>
      <c r="AD34" s="38">
        <v>36</v>
      </c>
      <c r="AE34" s="38">
        <v>22</v>
      </c>
      <c r="AF34" s="38">
        <v>14</v>
      </c>
      <c r="AG34" s="38">
        <v>38</v>
      </c>
      <c r="AH34" s="38">
        <v>11</v>
      </c>
      <c r="AI34" s="38">
        <v>27</v>
      </c>
      <c r="AJ34" s="38">
        <v>41</v>
      </c>
      <c r="AK34" s="38">
        <v>24</v>
      </c>
      <c r="AL34" s="39">
        <v>17</v>
      </c>
    </row>
    <row r="35" spans="1:38">
      <c r="O35" s="40"/>
      <c r="AA35" s="40"/>
      <c r="AB35" s="40"/>
    </row>
    <row r="36" spans="1:38">
      <c r="O36" s="40"/>
      <c r="AA36" s="40"/>
      <c r="AB36" s="40"/>
    </row>
    <row r="37" spans="1:38">
      <c r="O37" s="40"/>
      <c r="AA37" s="40"/>
      <c r="AB37" s="40"/>
    </row>
    <row r="38" spans="1:38">
      <c r="O38" s="40"/>
      <c r="AA38" s="40"/>
      <c r="AB38" s="40"/>
    </row>
    <row r="39" spans="1:38">
      <c r="O39" s="40"/>
      <c r="AA39" s="40"/>
      <c r="AB39" s="40"/>
    </row>
    <row r="40" spans="1:38">
      <c r="O40" s="40"/>
      <c r="AA40" s="40"/>
      <c r="AB40" s="40"/>
    </row>
    <row r="41" spans="1:38">
      <c r="O41" s="40"/>
      <c r="AA41" s="40"/>
      <c r="AB41" s="40"/>
    </row>
    <row r="42" spans="1:38">
      <c r="O42" s="40"/>
      <c r="AA42" s="40"/>
      <c r="AB42" s="40"/>
    </row>
    <row r="43" spans="1:38">
      <c r="O43" s="40"/>
      <c r="AA43" s="40"/>
      <c r="AB43" s="40"/>
    </row>
    <row r="44" spans="1:38">
      <c r="O44" s="40"/>
      <c r="AA44" s="40"/>
      <c r="AB44" s="40"/>
    </row>
  </sheetData>
  <mergeCells count="14">
    <mergeCell ref="O4:Q4"/>
    <mergeCell ref="R4:T4"/>
    <mergeCell ref="U4:W4"/>
    <mergeCell ref="X4:Z4"/>
    <mergeCell ref="A4:A5"/>
    <mergeCell ref="C4:E4"/>
    <mergeCell ref="F4:H4"/>
    <mergeCell ref="I4:K4"/>
    <mergeCell ref="L4:N4"/>
    <mergeCell ref="AA4:AC4"/>
    <mergeCell ref="AD4:AF4"/>
    <mergeCell ref="AG4:AI4"/>
    <mergeCell ref="AJ4:AL4"/>
    <mergeCell ref="AK3:AL3"/>
  </mergeCells>
  <phoneticPr fontId="2"/>
  <printOptions horizontalCentered="1"/>
  <pageMargins left="0.78740157480314965" right="0.78740157480314965" top="0.59055118110236227" bottom="0.59055118110236227" header="0" footer="0"/>
  <pageSetup paperSize="9" scale="59" fitToWidth="2" orientation="portrait" blackAndWhite="1" r:id="rId1"/>
  <headerFooter alignWithMargins="0"/>
  <colBreaks count="1" manualBreakCount="1">
    <brk id="20" min="2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BE55-4F44-465C-B0E1-349D71B73D5D}">
  <sheetPr>
    <tabColor theme="8" tint="0.59999389629810485"/>
    <pageSetUpPr fitToPage="1"/>
  </sheetPr>
  <dimension ref="A1:AL34"/>
  <sheetViews>
    <sheetView view="pageBreakPreview" zoomScale="70" zoomScaleNormal="75" zoomScaleSheetLayoutView="70" workbookViewId="0">
      <selection activeCell="A3" sqref="A3"/>
    </sheetView>
  </sheetViews>
  <sheetFormatPr defaultColWidth="8.08984375" defaultRowHeight="14.5"/>
  <cols>
    <col min="1" max="1" width="13.7265625" style="1" customWidth="1"/>
    <col min="2" max="2" width="8" style="1" customWidth="1"/>
    <col min="3" max="3" width="8" style="41" customWidth="1"/>
    <col min="4" max="5" width="8" style="1" customWidth="1"/>
    <col min="6" max="6" width="8" style="41" customWidth="1"/>
    <col min="7" max="7" width="9.6328125" style="1" customWidth="1"/>
    <col min="8" max="8" width="10" style="1" customWidth="1"/>
    <col min="9" max="9" width="10.08984375" style="41" customWidth="1"/>
    <col min="10" max="10" width="8.36328125" style="1" customWidth="1"/>
    <col min="11" max="11" width="8.6328125" style="1" customWidth="1"/>
    <col min="12" max="12" width="10.7265625" style="41" customWidth="1"/>
    <col min="13" max="13" width="10" style="1" customWidth="1"/>
    <col min="14" max="14" width="9" style="1" customWidth="1"/>
    <col min="15" max="15" width="7.453125" style="41" customWidth="1"/>
    <col min="16" max="17" width="7.453125" style="1" customWidth="1"/>
    <col min="18" max="18" width="7.453125" style="41" customWidth="1"/>
    <col min="19" max="20" width="7.453125" style="1" customWidth="1"/>
    <col min="21" max="21" width="7.453125" style="41" customWidth="1"/>
    <col min="22" max="23" width="7.453125" style="1" customWidth="1"/>
    <col min="24" max="24" width="7.453125" style="41" customWidth="1"/>
    <col min="25" max="26" width="7.453125" style="1" customWidth="1"/>
    <col min="27" max="27" width="7.453125" style="41" customWidth="1"/>
    <col min="28" max="29" width="6.453125" style="1" customWidth="1"/>
    <col min="30" max="30" width="6.26953125" style="41" customWidth="1"/>
    <col min="31" max="31" width="6.453125" style="1" customWidth="1"/>
    <col min="32" max="32" width="5.90625" style="1" customWidth="1"/>
    <col min="33" max="40" width="8.08984375" style="1"/>
    <col min="41" max="41" width="0" style="1" hidden="1" customWidth="1"/>
    <col min="42" max="16384" width="8.08984375" style="1"/>
  </cols>
  <sheetData>
    <row r="1" spans="1:38" ht="0.75" customHeight="1"/>
    <row r="2" spans="1:38" ht="0.75" customHeight="1"/>
    <row r="3" spans="1:38" ht="21.5">
      <c r="A3" s="42" t="s">
        <v>36</v>
      </c>
      <c r="B3" s="43"/>
      <c r="C3" s="43"/>
      <c r="D3" s="43"/>
      <c r="E3" s="43"/>
      <c r="F3" s="43"/>
      <c r="G3" s="43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98" t="s">
        <v>37</v>
      </c>
      <c r="AF3" s="98"/>
      <c r="AG3" s="44"/>
      <c r="AH3" s="44"/>
      <c r="AI3" s="44"/>
      <c r="AJ3" s="44"/>
      <c r="AK3" s="44"/>
      <c r="AL3" s="44"/>
    </row>
    <row r="4" spans="1:38" s="48" customFormat="1" ht="20.149999999999999" customHeight="1">
      <c r="A4" s="99" t="s">
        <v>2</v>
      </c>
      <c r="B4" s="46" t="s">
        <v>3</v>
      </c>
      <c r="C4" s="95" t="s">
        <v>38</v>
      </c>
      <c r="D4" s="96"/>
      <c r="E4" s="97"/>
      <c r="F4" s="95" t="s">
        <v>39</v>
      </c>
      <c r="G4" s="96"/>
      <c r="H4" s="97"/>
      <c r="I4" s="95" t="s">
        <v>40</v>
      </c>
      <c r="J4" s="96"/>
      <c r="K4" s="97"/>
      <c r="L4" s="95" t="s">
        <v>41</v>
      </c>
      <c r="M4" s="96"/>
      <c r="N4" s="97"/>
      <c r="O4" s="95" t="s">
        <v>42</v>
      </c>
      <c r="P4" s="96"/>
      <c r="Q4" s="97"/>
      <c r="R4" s="95" t="s">
        <v>43</v>
      </c>
      <c r="S4" s="96"/>
      <c r="T4" s="97"/>
      <c r="U4" s="95" t="s">
        <v>44</v>
      </c>
      <c r="V4" s="96"/>
      <c r="W4" s="97"/>
      <c r="X4" s="95" t="s">
        <v>45</v>
      </c>
      <c r="Y4" s="96"/>
      <c r="Z4" s="97"/>
      <c r="AA4" s="95" t="s">
        <v>46</v>
      </c>
      <c r="AB4" s="96"/>
      <c r="AC4" s="97"/>
      <c r="AD4" s="95" t="s">
        <v>47</v>
      </c>
      <c r="AE4" s="96"/>
      <c r="AF4" s="97"/>
      <c r="AG4" s="47"/>
      <c r="AH4" s="47"/>
      <c r="AI4" s="47"/>
      <c r="AJ4" s="47"/>
      <c r="AK4" s="47"/>
      <c r="AL4" s="47"/>
    </row>
    <row r="5" spans="1:38" s="48" customFormat="1" ht="20.149999999999999" customHeight="1">
      <c r="A5" s="100"/>
      <c r="B5" s="49" t="s">
        <v>4</v>
      </c>
      <c r="C5" s="49" t="s">
        <v>4</v>
      </c>
      <c r="D5" s="49" t="s">
        <v>5</v>
      </c>
      <c r="E5" s="49" t="s">
        <v>6</v>
      </c>
      <c r="F5" s="49" t="s">
        <v>4</v>
      </c>
      <c r="G5" s="49" t="s">
        <v>5</v>
      </c>
      <c r="H5" s="49" t="s">
        <v>6</v>
      </c>
      <c r="I5" s="49" t="s">
        <v>4</v>
      </c>
      <c r="J5" s="49" t="s">
        <v>5</v>
      </c>
      <c r="K5" s="50" t="s">
        <v>6</v>
      </c>
      <c r="L5" s="49" t="s">
        <v>4</v>
      </c>
      <c r="M5" s="49" t="s">
        <v>5</v>
      </c>
      <c r="N5" s="49" t="s">
        <v>6</v>
      </c>
      <c r="O5" s="49" t="s">
        <v>4</v>
      </c>
      <c r="P5" s="49" t="s">
        <v>5</v>
      </c>
      <c r="Q5" s="49" t="s">
        <v>6</v>
      </c>
      <c r="R5" s="49" t="s">
        <v>4</v>
      </c>
      <c r="S5" s="49" t="s">
        <v>5</v>
      </c>
      <c r="T5" s="49" t="s">
        <v>6</v>
      </c>
      <c r="U5" s="49" t="s">
        <v>4</v>
      </c>
      <c r="V5" s="49" t="s">
        <v>5</v>
      </c>
      <c r="W5" s="49" t="s">
        <v>6</v>
      </c>
      <c r="X5" s="49" t="s">
        <v>4</v>
      </c>
      <c r="Y5" s="49" t="s">
        <v>5</v>
      </c>
      <c r="Z5" s="49" t="s">
        <v>6</v>
      </c>
      <c r="AA5" s="49" t="s">
        <v>4</v>
      </c>
      <c r="AB5" s="49" t="s">
        <v>5</v>
      </c>
      <c r="AC5" s="49" t="s">
        <v>6</v>
      </c>
      <c r="AD5" s="49" t="s">
        <v>4</v>
      </c>
      <c r="AE5" s="49" t="s">
        <v>5</v>
      </c>
      <c r="AF5" s="49" t="s">
        <v>6</v>
      </c>
      <c r="AG5" s="47"/>
      <c r="AH5" s="47"/>
      <c r="AI5" s="47"/>
      <c r="AJ5" s="47"/>
      <c r="AK5" s="47"/>
      <c r="AL5" s="47"/>
    </row>
    <row r="6" spans="1:38" s="53" customFormat="1" ht="40" customHeight="1">
      <c r="A6" s="51" t="s">
        <v>7</v>
      </c>
      <c r="B6" s="11">
        <f t="shared" ref="B6:AF6" si="0">B7+B8</f>
        <v>7572</v>
      </c>
      <c r="C6" s="11">
        <f t="shared" si="0"/>
        <v>0</v>
      </c>
      <c r="D6" s="11">
        <f t="shared" si="0"/>
        <v>0</v>
      </c>
      <c r="E6" s="11">
        <f t="shared" si="0"/>
        <v>0</v>
      </c>
      <c r="F6" s="11">
        <f t="shared" si="0"/>
        <v>76</v>
      </c>
      <c r="G6" s="11">
        <f t="shared" si="0"/>
        <v>38</v>
      </c>
      <c r="H6" s="11">
        <f t="shared" si="0"/>
        <v>38</v>
      </c>
      <c r="I6" s="11">
        <f t="shared" si="0"/>
        <v>680</v>
      </c>
      <c r="J6" s="11">
        <f t="shared" si="0"/>
        <v>355</v>
      </c>
      <c r="K6" s="11">
        <f t="shared" si="0"/>
        <v>325</v>
      </c>
      <c r="L6" s="11">
        <f t="shared" si="0"/>
        <v>2211</v>
      </c>
      <c r="M6" s="11">
        <f t="shared" si="0"/>
        <v>1137</v>
      </c>
      <c r="N6" s="12">
        <f t="shared" si="0"/>
        <v>1074</v>
      </c>
      <c r="O6" s="10">
        <f t="shared" si="0"/>
        <v>2623</v>
      </c>
      <c r="P6" s="11">
        <f t="shared" si="0"/>
        <v>1346</v>
      </c>
      <c r="Q6" s="11">
        <f t="shared" si="0"/>
        <v>1277</v>
      </c>
      <c r="R6" s="11">
        <f t="shared" si="0"/>
        <v>1594</v>
      </c>
      <c r="S6" s="11">
        <f t="shared" si="0"/>
        <v>778</v>
      </c>
      <c r="T6" s="11">
        <f t="shared" si="0"/>
        <v>816</v>
      </c>
      <c r="U6" s="11">
        <f t="shared" si="0"/>
        <v>375</v>
      </c>
      <c r="V6" s="11">
        <f t="shared" si="0"/>
        <v>206</v>
      </c>
      <c r="W6" s="11">
        <f t="shared" si="0"/>
        <v>169</v>
      </c>
      <c r="X6" s="11">
        <f t="shared" si="0"/>
        <v>13</v>
      </c>
      <c r="Y6" s="11">
        <f t="shared" si="0"/>
        <v>5</v>
      </c>
      <c r="Z6" s="11">
        <f t="shared" si="0"/>
        <v>8</v>
      </c>
      <c r="AA6" s="11">
        <f t="shared" si="0"/>
        <v>0</v>
      </c>
      <c r="AB6" s="11">
        <f t="shared" si="0"/>
        <v>0</v>
      </c>
      <c r="AC6" s="11">
        <f t="shared" si="0"/>
        <v>0</v>
      </c>
      <c r="AD6" s="11">
        <f t="shared" si="0"/>
        <v>0</v>
      </c>
      <c r="AE6" s="11">
        <f t="shared" si="0"/>
        <v>0</v>
      </c>
      <c r="AF6" s="12">
        <f t="shared" si="0"/>
        <v>0</v>
      </c>
      <c r="AG6" s="52"/>
      <c r="AH6" s="52"/>
      <c r="AI6" s="52"/>
      <c r="AJ6" s="52"/>
      <c r="AK6" s="52"/>
      <c r="AL6" s="52"/>
    </row>
    <row r="7" spans="1:38" s="53" customFormat="1" ht="40" customHeight="1">
      <c r="A7" s="54" t="s">
        <v>8</v>
      </c>
      <c r="B7" s="14">
        <f>SUM(B9:B19)</f>
        <v>7022</v>
      </c>
      <c r="C7" s="15">
        <f t="shared" ref="C7:AF7" si="1">SUM(C9:C19)</f>
        <v>0</v>
      </c>
      <c r="D7" s="15">
        <f t="shared" si="1"/>
        <v>0</v>
      </c>
      <c r="E7" s="15">
        <f t="shared" si="1"/>
        <v>0</v>
      </c>
      <c r="F7" s="15">
        <f t="shared" si="1"/>
        <v>67</v>
      </c>
      <c r="G7" s="15">
        <f t="shared" si="1"/>
        <v>32</v>
      </c>
      <c r="H7" s="15">
        <f t="shared" si="1"/>
        <v>35</v>
      </c>
      <c r="I7" s="15">
        <f t="shared" si="1"/>
        <v>633</v>
      </c>
      <c r="J7" s="15">
        <f t="shared" si="1"/>
        <v>330</v>
      </c>
      <c r="K7" s="15">
        <f t="shared" si="1"/>
        <v>303</v>
      </c>
      <c r="L7" s="15">
        <f t="shared" si="1"/>
        <v>2033</v>
      </c>
      <c r="M7" s="15">
        <f t="shared" si="1"/>
        <v>1040</v>
      </c>
      <c r="N7" s="16">
        <f t="shared" si="1"/>
        <v>993</v>
      </c>
      <c r="O7" s="14">
        <f t="shared" si="1"/>
        <v>2441</v>
      </c>
      <c r="P7" s="15">
        <f t="shared" si="1"/>
        <v>1252</v>
      </c>
      <c r="Q7" s="15">
        <f t="shared" si="1"/>
        <v>1189</v>
      </c>
      <c r="R7" s="15">
        <f t="shared" si="1"/>
        <v>1483</v>
      </c>
      <c r="S7" s="15">
        <f t="shared" si="1"/>
        <v>736</v>
      </c>
      <c r="T7" s="15">
        <f t="shared" si="1"/>
        <v>747</v>
      </c>
      <c r="U7" s="15">
        <f t="shared" si="1"/>
        <v>353</v>
      </c>
      <c r="V7" s="15">
        <f t="shared" si="1"/>
        <v>194</v>
      </c>
      <c r="W7" s="15">
        <f t="shared" si="1"/>
        <v>159</v>
      </c>
      <c r="X7" s="15">
        <f t="shared" si="1"/>
        <v>12</v>
      </c>
      <c r="Y7" s="15">
        <f t="shared" si="1"/>
        <v>5</v>
      </c>
      <c r="Z7" s="15">
        <f t="shared" si="1"/>
        <v>7</v>
      </c>
      <c r="AA7" s="15">
        <f t="shared" si="1"/>
        <v>0</v>
      </c>
      <c r="AB7" s="15">
        <f t="shared" si="1"/>
        <v>0</v>
      </c>
      <c r="AC7" s="15">
        <f t="shared" si="1"/>
        <v>0</v>
      </c>
      <c r="AD7" s="15">
        <f t="shared" si="1"/>
        <v>0</v>
      </c>
      <c r="AE7" s="15">
        <f t="shared" si="1"/>
        <v>0</v>
      </c>
      <c r="AF7" s="16">
        <f t="shared" si="1"/>
        <v>0</v>
      </c>
      <c r="AG7" s="52"/>
      <c r="AH7" s="52"/>
      <c r="AI7" s="52"/>
      <c r="AJ7" s="52"/>
      <c r="AK7" s="52"/>
      <c r="AL7" s="52"/>
    </row>
    <row r="8" spans="1:38" s="53" customFormat="1" ht="40" customHeight="1">
      <c r="A8" s="55" t="s">
        <v>9</v>
      </c>
      <c r="B8" s="18">
        <f>SUM(B20:B28)</f>
        <v>550</v>
      </c>
      <c r="C8" s="19">
        <f t="shared" ref="C8:AF8" si="2">SUM(C20:C28)</f>
        <v>0</v>
      </c>
      <c r="D8" s="19">
        <f t="shared" si="2"/>
        <v>0</v>
      </c>
      <c r="E8" s="19">
        <f t="shared" si="2"/>
        <v>0</v>
      </c>
      <c r="F8" s="19">
        <f t="shared" si="2"/>
        <v>9</v>
      </c>
      <c r="G8" s="19">
        <f t="shared" si="2"/>
        <v>6</v>
      </c>
      <c r="H8" s="19">
        <f t="shared" si="2"/>
        <v>3</v>
      </c>
      <c r="I8" s="19">
        <f t="shared" si="2"/>
        <v>47</v>
      </c>
      <c r="J8" s="19">
        <f t="shared" si="2"/>
        <v>25</v>
      </c>
      <c r="K8" s="19">
        <f t="shared" si="2"/>
        <v>22</v>
      </c>
      <c r="L8" s="19">
        <f t="shared" si="2"/>
        <v>178</v>
      </c>
      <c r="M8" s="19">
        <f t="shared" si="2"/>
        <v>97</v>
      </c>
      <c r="N8" s="20">
        <f t="shared" si="2"/>
        <v>81</v>
      </c>
      <c r="O8" s="18">
        <f t="shared" si="2"/>
        <v>182</v>
      </c>
      <c r="P8" s="19">
        <f t="shared" si="2"/>
        <v>94</v>
      </c>
      <c r="Q8" s="19">
        <f t="shared" si="2"/>
        <v>88</v>
      </c>
      <c r="R8" s="19">
        <f t="shared" si="2"/>
        <v>111</v>
      </c>
      <c r="S8" s="19">
        <f t="shared" si="2"/>
        <v>42</v>
      </c>
      <c r="T8" s="19">
        <f t="shared" si="2"/>
        <v>69</v>
      </c>
      <c r="U8" s="19">
        <f t="shared" si="2"/>
        <v>22</v>
      </c>
      <c r="V8" s="19">
        <f t="shared" si="2"/>
        <v>12</v>
      </c>
      <c r="W8" s="19">
        <f t="shared" si="2"/>
        <v>10</v>
      </c>
      <c r="X8" s="19">
        <f t="shared" si="2"/>
        <v>1</v>
      </c>
      <c r="Y8" s="19">
        <f t="shared" si="2"/>
        <v>0</v>
      </c>
      <c r="Z8" s="19">
        <f t="shared" si="2"/>
        <v>1</v>
      </c>
      <c r="AA8" s="19">
        <f t="shared" si="2"/>
        <v>0</v>
      </c>
      <c r="AB8" s="19">
        <f t="shared" si="2"/>
        <v>0</v>
      </c>
      <c r="AC8" s="19">
        <f t="shared" si="2"/>
        <v>0</v>
      </c>
      <c r="AD8" s="19">
        <f t="shared" si="2"/>
        <v>0</v>
      </c>
      <c r="AE8" s="19">
        <f t="shared" si="2"/>
        <v>0</v>
      </c>
      <c r="AF8" s="20">
        <f t="shared" si="2"/>
        <v>0</v>
      </c>
      <c r="AG8" s="52"/>
      <c r="AH8" s="52"/>
      <c r="AI8" s="52"/>
      <c r="AJ8" s="52"/>
      <c r="AK8" s="52"/>
      <c r="AL8" s="52"/>
    </row>
    <row r="9" spans="1:38" s="53" customFormat="1" ht="40" customHeight="1">
      <c r="A9" s="54" t="s">
        <v>10</v>
      </c>
      <c r="B9" s="14">
        <v>3277</v>
      </c>
      <c r="C9" s="15">
        <v>0</v>
      </c>
      <c r="D9" s="15">
        <v>0</v>
      </c>
      <c r="E9" s="15">
        <v>0</v>
      </c>
      <c r="F9" s="15">
        <v>29</v>
      </c>
      <c r="G9" s="15">
        <v>17</v>
      </c>
      <c r="H9" s="15">
        <v>12</v>
      </c>
      <c r="I9" s="15">
        <v>266</v>
      </c>
      <c r="J9" s="15">
        <v>139</v>
      </c>
      <c r="K9" s="15">
        <v>127</v>
      </c>
      <c r="L9" s="15">
        <v>920</v>
      </c>
      <c r="M9" s="15">
        <v>478</v>
      </c>
      <c r="N9" s="16">
        <v>442</v>
      </c>
      <c r="O9" s="14">
        <v>1165</v>
      </c>
      <c r="P9" s="15">
        <v>610</v>
      </c>
      <c r="Q9" s="15">
        <v>555</v>
      </c>
      <c r="R9" s="15">
        <v>729</v>
      </c>
      <c r="S9" s="15">
        <v>350</v>
      </c>
      <c r="T9" s="15">
        <v>379</v>
      </c>
      <c r="U9" s="15">
        <v>164</v>
      </c>
      <c r="V9" s="15">
        <v>92</v>
      </c>
      <c r="W9" s="15">
        <v>72</v>
      </c>
      <c r="X9" s="15">
        <v>4</v>
      </c>
      <c r="Y9" s="15">
        <v>3</v>
      </c>
      <c r="Z9" s="15">
        <v>1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2">
        <v>0</v>
      </c>
      <c r="AG9" s="52"/>
      <c r="AH9" s="52"/>
      <c r="AI9" s="52"/>
      <c r="AJ9" s="52"/>
      <c r="AK9" s="52"/>
      <c r="AL9" s="52"/>
    </row>
    <row r="10" spans="1:38" s="53" customFormat="1" ht="40" customHeight="1">
      <c r="A10" s="54" t="s">
        <v>11</v>
      </c>
      <c r="B10" s="14">
        <v>746</v>
      </c>
      <c r="C10" s="15">
        <v>0</v>
      </c>
      <c r="D10" s="15">
        <v>0</v>
      </c>
      <c r="E10" s="15">
        <v>0</v>
      </c>
      <c r="F10" s="15">
        <v>11</v>
      </c>
      <c r="G10" s="15">
        <v>4</v>
      </c>
      <c r="H10" s="15">
        <v>7</v>
      </c>
      <c r="I10" s="15">
        <v>69</v>
      </c>
      <c r="J10" s="15">
        <v>36</v>
      </c>
      <c r="K10" s="15">
        <v>33</v>
      </c>
      <c r="L10" s="15">
        <v>239</v>
      </c>
      <c r="M10" s="15">
        <v>119</v>
      </c>
      <c r="N10" s="16">
        <v>120</v>
      </c>
      <c r="O10" s="14">
        <v>237</v>
      </c>
      <c r="P10" s="15">
        <v>118</v>
      </c>
      <c r="Q10" s="15">
        <v>119</v>
      </c>
      <c r="R10" s="15">
        <v>146</v>
      </c>
      <c r="S10" s="15">
        <v>66</v>
      </c>
      <c r="T10" s="15">
        <v>80</v>
      </c>
      <c r="U10" s="15">
        <v>42</v>
      </c>
      <c r="V10" s="15">
        <v>22</v>
      </c>
      <c r="W10" s="15">
        <v>20</v>
      </c>
      <c r="X10" s="15">
        <v>2</v>
      </c>
      <c r="Y10" s="15">
        <v>0</v>
      </c>
      <c r="Z10" s="15">
        <v>2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6">
        <v>0</v>
      </c>
      <c r="AG10" s="52"/>
      <c r="AH10" s="52"/>
      <c r="AI10" s="52"/>
      <c r="AJ10" s="52"/>
      <c r="AK10" s="52"/>
      <c r="AL10" s="52"/>
    </row>
    <row r="11" spans="1:38" s="53" customFormat="1" ht="40" customHeight="1">
      <c r="A11" s="54" t="s">
        <v>12</v>
      </c>
      <c r="B11" s="14">
        <v>327</v>
      </c>
      <c r="C11" s="15">
        <v>0</v>
      </c>
      <c r="D11" s="15">
        <v>0</v>
      </c>
      <c r="E11" s="15">
        <v>0</v>
      </c>
      <c r="F11" s="15">
        <v>3</v>
      </c>
      <c r="G11" s="15">
        <v>1</v>
      </c>
      <c r="H11" s="15">
        <v>2</v>
      </c>
      <c r="I11" s="15">
        <v>32</v>
      </c>
      <c r="J11" s="15">
        <v>15</v>
      </c>
      <c r="K11" s="15">
        <v>17</v>
      </c>
      <c r="L11" s="15">
        <v>93</v>
      </c>
      <c r="M11" s="15">
        <v>42</v>
      </c>
      <c r="N11" s="16">
        <v>51</v>
      </c>
      <c r="O11" s="14">
        <v>101</v>
      </c>
      <c r="P11" s="15">
        <v>42</v>
      </c>
      <c r="Q11" s="15">
        <v>59</v>
      </c>
      <c r="R11" s="15">
        <v>72</v>
      </c>
      <c r="S11" s="15">
        <v>44</v>
      </c>
      <c r="T11" s="15">
        <v>28</v>
      </c>
      <c r="U11" s="15">
        <v>26</v>
      </c>
      <c r="V11" s="15">
        <v>16</v>
      </c>
      <c r="W11" s="15">
        <v>10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6">
        <v>0</v>
      </c>
      <c r="AG11" s="52"/>
      <c r="AH11" s="52"/>
      <c r="AI11" s="52"/>
      <c r="AJ11" s="52"/>
      <c r="AK11" s="52"/>
      <c r="AL11" s="52"/>
    </row>
    <row r="12" spans="1:38" s="53" customFormat="1" ht="40" customHeight="1">
      <c r="A12" s="54" t="s">
        <v>13</v>
      </c>
      <c r="B12" s="14">
        <v>125</v>
      </c>
      <c r="C12" s="15">
        <v>0</v>
      </c>
      <c r="D12" s="15">
        <v>0</v>
      </c>
      <c r="E12" s="15">
        <v>0</v>
      </c>
      <c r="F12" s="15">
        <v>1</v>
      </c>
      <c r="G12" s="15">
        <v>0</v>
      </c>
      <c r="H12" s="15">
        <v>1</v>
      </c>
      <c r="I12" s="15">
        <v>13</v>
      </c>
      <c r="J12" s="15">
        <v>10</v>
      </c>
      <c r="K12" s="15">
        <v>3</v>
      </c>
      <c r="L12" s="15">
        <v>29</v>
      </c>
      <c r="M12" s="15">
        <v>18</v>
      </c>
      <c r="N12" s="16">
        <v>11</v>
      </c>
      <c r="O12" s="14">
        <v>53</v>
      </c>
      <c r="P12" s="15">
        <v>25</v>
      </c>
      <c r="Q12" s="15">
        <v>28</v>
      </c>
      <c r="R12" s="15">
        <v>22</v>
      </c>
      <c r="S12" s="15">
        <v>9</v>
      </c>
      <c r="T12" s="15">
        <v>13</v>
      </c>
      <c r="U12" s="15">
        <v>5</v>
      </c>
      <c r="V12" s="15">
        <v>4</v>
      </c>
      <c r="W12" s="15">
        <v>1</v>
      </c>
      <c r="X12" s="15">
        <v>2</v>
      </c>
      <c r="Y12" s="15">
        <v>1</v>
      </c>
      <c r="Z12" s="15">
        <v>1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6">
        <v>0</v>
      </c>
      <c r="AG12" s="52"/>
      <c r="AH12" s="52"/>
      <c r="AI12" s="52"/>
      <c r="AJ12" s="52"/>
      <c r="AK12" s="52"/>
      <c r="AL12" s="52"/>
    </row>
    <row r="13" spans="1:38" s="53" customFormat="1" ht="40" customHeight="1">
      <c r="A13" s="54" t="s">
        <v>14</v>
      </c>
      <c r="B13" s="14">
        <v>747</v>
      </c>
      <c r="C13" s="15">
        <v>0</v>
      </c>
      <c r="D13" s="15">
        <v>0</v>
      </c>
      <c r="E13" s="15">
        <v>0</v>
      </c>
      <c r="F13" s="15">
        <v>8</v>
      </c>
      <c r="G13" s="15">
        <v>4</v>
      </c>
      <c r="H13" s="15">
        <v>4</v>
      </c>
      <c r="I13" s="15">
        <v>80</v>
      </c>
      <c r="J13" s="15">
        <v>44</v>
      </c>
      <c r="K13" s="15">
        <v>36</v>
      </c>
      <c r="L13" s="15">
        <v>242</v>
      </c>
      <c r="M13" s="15">
        <v>124</v>
      </c>
      <c r="N13" s="16">
        <v>118</v>
      </c>
      <c r="O13" s="14">
        <v>255</v>
      </c>
      <c r="P13" s="15">
        <v>140</v>
      </c>
      <c r="Q13" s="15">
        <v>115</v>
      </c>
      <c r="R13" s="15">
        <v>131</v>
      </c>
      <c r="S13" s="15">
        <v>67</v>
      </c>
      <c r="T13" s="15">
        <v>64</v>
      </c>
      <c r="U13" s="15">
        <v>30</v>
      </c>
      <c r="V13" s="15">
        <v>17</v>
      </c>
      <c r="W13" s="15">
        <v>13</v>
      </c>
      <c r="X13" s="15">
        <v>1</v>
      </c>
      <c r="Y13" s="15">
        <v>1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6">
        <v>0</v>
      </c>
      <c r="AG13" s="52"/>
      <c r="AH13" s="52"/>
      <c r="AI13" s="52"/>
      <c r="AJ13" s="52"/>
      <c r="AK13" s="52"/>
      <c r="AL13" s="52"/>
    </row>
    <row r="14" spans="1:38" s="53" customFormat="1" ht="40" customHeight="1">
      <c r="A14" s="54" t="s">
        <v>15</v>
      </c>
      <c r="B14" s="14">
        <v>648</v>
      </c>
      <c r="C14" s="15">
        <v>0</v>
      </c>
      <c r="D14" s="15">
        <v>0</v>
      </c>
      <c r="E14" s="15">
        <v>0</v>
      </c>
      <c r="F14" s="15">
        <v>6</v>
      </c>
      <c r="G14" s="15">
        <v>2</v>
      </c>
      <c r="H14" s="15">
        <v>4</v>
      </c>
      <c r="I14" s="15">
        <v>68</v>
      </c>
      <c r="J14" s="15">
        <v>32</v>
      </c>
      <c r="K14" s="15">
        <v>36</v>
      </c>
      <c r="L14" s="15">
        <v>190</v>
      </c>
      <c r="M14" s="15">
        <v>96</v>
      </c>
      <c r="N14" s="16">
        <v>94</v>
      </c>
      <c r="O14" s="14">
        <v>235</v>
      </c>
      <c r="P14" s="15">
        <v>123</v>
      </c>
      <c r="Q14" s="15">
        <v>112</v>
      </c>
      <c r="R14" s="15">
        <v>123</v>
      </c>
      <c r="S14" s="15">
        <v>58</v>
      </c>
      <c r="T14" s="15">
        <v>65</v>
      </c>
      <c r="U14" s="15">
        <v>26</v>
      </c>
      <c r="V14" s="15">
        <v>15</v>
      </c>
      <c r="W14" s="15">
        <v>11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6">
        <v>0</v>
      </c>
      <c r="AG14" s="52"/>
      <c r="AH14" s="52"/>
      <c r="AI14" s="52"/>
      <c r="AJ14" s="52"/>
      <c r="AK14" s="52"/>
      <c r="AL14" s="52"/>
    </row>
    <row r="15" spans="1:38" s="53" customFormat="1" ht="40" customHeight="1">
      <c r="A15" s="54" t="s">
        <v>16</v>
      </c>
      <c r="B15" s="14">
        <v>190</v>
      </c>
      <c r="C15" s="15">
        <v>0</v>
      </c>
      <c r="D15" s="15">
        <v>0</v>
      </c>
      <c r="E15" s="15">
        <v>0</v>
      </c>
      <c r="F15" s="15">
        <v>1</v>
      </c>
      <c r="G15" s="15">
        <v>0</v>
      </c>
      <c r="H15" s="15">
        <v>1</v>
      </c>
      <c r="I15" s="15">
        <v>24</v>
      </c>
      <c r="J15" s="15">
        <v>13</v>
      </c>
      <c r="K15" s="15">
        <v>11</v>
      </c>
      <c r="L15" s="15">
        <v>49</v>
      </c>
      <c r="M15" s="15">
        <v>28</v>
      </c>
      <c r="N15" s="16">
        <v>21</v>
      </c>
      <c r="O15" s="14">
        <v>67</v>
      </c>
      <c r="P15" s="15">
        <v>34</v>
      </c>
      <c r="Q15" s="15">
        <v>33</v>
      </c>
      <c r="R15" s="15">
        <v>39</v>
      </c>
      <c r="S15" s="15">
        <v>16</v>
      </c>
      <c r="T15" s="15">
        <v>23</v>
      </c>
      <c r="U15" s="15">
        <v>10</v>
      </c>
      <c r="V15" s="15">
        <v>5</v>
      </c>
      <c r="W15" s="15">
        <v>5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6">
        <v>0</v>
      </c>
      <c r="AG15" s="52"/>
      <c r="AH15" s="52"/>
      <c r="AI15" s="52"/>
      <c r="AJ15" s="52"/>
      <c r="AK15" s="52"/>
      <c r="AL15" s="52"/>
    </row>
    <row r="16" spans="1:38" s="53" customFormat="1" ht="40" customHeight="1">
      <c r="A16" s="54" t="s">
        <v>17</v>
      </c>
      <c r="B16" s="14">
        <v>169</v>
      </c>
      <c r="C16" s="15">
        <v>0</v>
      </c>
      <c r="D16" s="15">
        <v>0</v>
      </c>
      <c r="E16" s="15">
        <v>0</v>
      </c>
      <c r="F16" s="15">
        <v>1</v>
      </c>
      <c r="G16" s="15">
        <v>0</v>
      </c>
      <c r="H16" s="15">
        <v>1</v>
      </c>
      <c r="I16" s="15">
        <v>11</v>
      </c>
      <c r="J16" s="15">
        <v>7</v>
      </c>
      <c r="K16" s="15">
        <v>4</v>
      </c>
      <c r="L16" s="15">
        <v>53</v>
      </c>
      <c r="M16" s="15">
        <v>24</v>
      </c>
      <c r="N16" s="16">
        <v>29</v>
      </c>
      <c r="O16" s="14">
        <v>53</v>
      </c>
      <c r="P16" s="15">
        <v>23</v>
      </c>
      <c r="Q16" s="15">
        <v>30</v>
      </c>
      <c r="R16" s="15">
        <v>41</v>
      </c>
      <c r="S16" s="15">
        <v>22</v>
      </c>
      <c r="T16" s="15">
        <v>19</v>
      </c>
      <c r="U16" s="15">
        <v>10</v>
      </c>
      <c r="V16" s="15">
        <v>6</v>
      </c>
      <c r="W16" s="15">
        <v>4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6">
        <v>0</v>
      </c>
      <c r="AG16" s="52"/>
      <c r="AH16" s="52"/>
      <c r="AI16" s="52"/>
      <c r="AJ16" s="52"/>
      <c r="AK16" s="52"/>
      <c r="AL16" s="52"/>
    </row>
    <row r="17" spans="1:38" s="53" customFormat="1" ht="40" customHeight="1">
      <c r="A17" s="54" t="s">
        <v>18</v>
      </c>
      <c r="B17" s="14">
        <v>451</v>
      </c>
      <c r="C17" s="15">
        <v>0</v>
      </c>
      <c r="D17" s="15">
        <v>0</v>
      </c>
      <c r="E17" s="15">
        <v>0</v>
      </c>
      <c r="F17" s="15">
        <v>3</v>
      </c>
      <c r="G17" s="15">
        <v>1</v>
      </c>
      <c r="H17" s="15">
        <v>2</v>
      </c>
      <c r="I17" s="15">
        <v>47</v>
      </c>
      <c r="J17" s="15">
        <v>24</v>
      </c>
      <c r="K17" s="15">
        <v>23</v>
      </c>
      <c r="L17" s="15">
        <v>132</v>
      </c>
      <c r="M17" s="15">
        <v>70</v>
      </c>
      <c r="N17" s="16">
        <v>62</v>
      </c>
      <c r="O17" s="14">
        <v>153</v>
      </c>
      <c r="P17" s="15">
        <v>75</v>
      </c>
      <c r="Q17" s="15">
        <v>78</v>
      </c>
      <c r="R17" s="15">
        <v>91</v>
      </c>
      <c r="S17" s="15">
        <v>48</v>
      </c>
      <c r="T17" s="15">
        <v>43</v>
      </c>
      <c r="U17" s="15">
        <v>22</v>
      </c>
      <c r="V17" s="15">
        <v>10</v>
      </c>
      <c r="W17" s="15">
        <v>12</v>
      </c>
      <c r="X17" s="15">
        <v>3</v>
      </c>
      <c r="Y17" s="15">
        <v>0</v>
      </c>
      <c r="Z17" s="15">
        <v>3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6">
        <v>0</v>
      </c>
      <c r="AG17" s="52"/>
      <c r="AH17" s="52"/>
      <c r="AI17" s="52"/>
      <c r="AJ17" s="52"/>
      <c r="AK17" s="52"/>
      <c r="AL17" s="52"/>
    </row>
    <row r="18" spans="1:38" s="53" customFormat="1" ht="40" customHeight="1">
      <c r="A18" s="54" t="s">
        <v>19</v>
      </c>
      <c r="B18" s="14">
        <v>152</v>
      </c>
      <c r="C18" s="15">
        <v>0</v>
      </c>
      <c r="D18" s="15">
        <v>0</v>
      </c>
      <c r="E18" s="15">
        <v>0</v>
      </c>
      <c r="F18" s="15">
        <v>2</v>
      </c>
      <c r="G18" s="15">
        <v>2</v>
      </c>
      <c r="H18" s="15">
        <v>0</v>
      </c>
      <c r="I18" s="15">
        <v>6</v>
      </c>
      <c r="J18" s="15">
        <v>2</v>
      </c>
      <c r="K18" s="15">
        <v>4</v>
      </c>
      <c r="L18" s="15">
        <v>37</v>
      </c>
      <c r="M18" s="15">
        <v>17</v>
      </c>
      <c r="N18" s="16">
        <v>20</v>
      </c>
      <c r="O18" s="14">
        <v>55</v>
      </c>
      <c r="P18" s="15">
        <v>24</v>
      </c>
      <c r="Q18" s="15">
        <v>31</v>
      </c>
      <c r="R18" s="15">
        <v>45</v>
      </c>
      <c r="S18" s="15">
        <v>27</v>
      </c>
      <c r="T18" s="15">
        <v>18</v>
      </c>
      <c r="U18" s="15">
        <v>7</v>
      </c>
      <c r="V18" s="15">
        <v>2</v>
      </c>
      <c r="W18" s="15">
        <v>5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6">
        <v>0</v>
      </c>
      <c r="AG18" s="52"/>
      <c r="AH18" s="52"/>
      <c r="AI18" s="52"/>
      <c r="AJ18" s="52"/>
      <c r="AK18" s="52"/>
      <c r="AL18" s="52"/>
    </row>
    <row r="19" spans="1:38" s="53" customFormat="1" ht="40" customHeight="1">
      <c r="A19" s="54" t="s">
        <v>20</v>
      </c>
      <c r="B19" s="14">
        <v>190</v>
      </c>
      <c r="C19" s="15">
        <v>0</v>
      </c>
      <c r="D19" s="15">
        <v>0</v>
      </c>
      <c r="E19" s="15">
        <v>0</v>
      </c>
      <c r="F19" s="15">
        <v>2</v>
      </c>
      <c r="G19" s="15">
        <v>1</v>
      </c>
      <c r="H19" s="15">
        <v>1</v>
      </c>
      <c r="I19" s="15">
        <v>17</v>
      </c>
      <c r="J19" s="15">
        <v>8</v>
      </c>
      <c r="K19" s="15">
        <v>9</v>
      </c>
      <c r="L19" s="15">
        <v>49</v>
      </c>
      <c r="M19" s="15">
        <v>24</v>
      </c>
      <c r="N19" s="16">
        <v>25</v>
      </c>
      <c r="O19" s="14">
        <v>67</v>
      </c>
      <c r="P19" s="15">
        <v>38</v>
      </c>
      <c r="Q19" s="15">
        <v>29</v>
      </c>
      <c r="R19" s="15">
        <v>44</v>
      </c>
      <c r="S19" s="15">
        <v>29</v>
      </c>
      <c r="T19" s="15">
        <v>15</v>
      </c>
      <c r="U19" s="15">
        <v>11</v>
      </c>
      <c r="V19" s="15">
        <v>5</v>
      </c>
      <c r="W19" s="15">
        <v>6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6">
        <v>0</v>
      </c>
      <c r="AG19" s="52"/>
      <c r="AH19" s="52"/>
      <c r="AI19" s="52"/>
      <c r="AJ19" s="52"/>
      <c r="AK19" s="52"/>
      <c r="AL19" s="52"/>
    </row>
    <row r="20" spans="1:38" s="53" customFormat="1" ht="40" customHeight="1">
      <c r="A20" s="46" t="s">
        <v>21</v>
      </c>
      <c r="B20" s="21">
        <v>14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2</v>
      </c>
      <c r="M20" s="22">
        <v>2</v>
      </c>
      <c r="N20" s="23">
        <v>0</v>
      </c>
      <c r="O20" s="21">
        <v>8</v>
      </c>
      <c r="P20" s="22">
        <v>4</v>
      </c>
      <c r="Q20" s="22">
        <v>4</v>
      </c>
      <c r="R20" s="22">
        <v>4</v>
      </c>
      <c r="S20" s="22">
        <v>0</v>
      </c>
      <c r="T20" s="22">
        <v>4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3">
        <v>0</v>
      </c>
      <c r="AG20" s="52"/>
      <c r="AH20" s="52"/>
      <c r="AI20" s="52"/>
      <c r="AJ20" s="52"/>
      <c r="AK20" s="52"/>
      <c r="AL20" s="52"/>
    </row>
    <row r="21" spans="1:38" s="53" customFormat="1" ht="40" customHeight="1">
      <c r="A21" s="49" t="s">
        <v>22</v>
      </c>
      <c r="B21" s="21">
        <v>28</v>
      </c>
      <c r="C21" s="22">
        <v>0</v>
      </c>
      <c r="D21" s="22">
        <v>0</v>
      </c>
      <c r="E21" s="22">
        <v>0</v>
      </c>
      <c r="F21" s="22">
        <v>2</v>
      </c>
      <c r="G21" s="22">
        <v>2</v>
      </c>
      <c r="H21" s="22">
        <v>0</v>
      </c>
      <c r="I21" s="22">
        <v>3</v>
      </c>
      <c r="J21" s="22">
        <v>3</v>
      </c>
      <c r="K21" s="22">
        <v>0</v>
      </c>
      <c r="L21" s="22">
        <v>6</v>
      </c>
      <c r="M21" s="22">
        <v>4</v>
      </c>
      <c r="N21" s="23">
        <v>2</v>
      </c>
      <c r="O21" s="21">
        <v>8</v>
      </c>
      <c r="P21" s="22">
        <v>2</v>
      </c>
      <c r="Q21" s="22">
        <v>6</v>
      </c>
      <c r="R21" s="22">
        <v>7</v>
      </c>
      <c r="S21" s="22">
        <v>2</v>
      </c>
      <c r="T21" s="22">
        <v>5</v>
      </c>
      <c r="U21" s="22">
        <v>2</v>
      </c>
      <c r="V21" s="22">
        <v>0</v>
      </c>
      <c r="W21" s="22">
        <v>2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3">
        <v>0</v>
      </c>
      <c r="AG21" s="52"/>
      <c r="AH21" s="52"/>
      <c r="AI21" s="52"/>
      <c r="AJ21" s="52"/>
      <c r="AK21" s="52"/>
      <c r="AL21" s="52"/>
    </row>
    <row r="22" spans="1:38" s="53" customFormat="1" ht="40" customHeight="1">
      <c r="A22" s="56" t="s">
        <v>23</v>
      </c>
      <c r="B22" s="14">
        <v>183</v>
      </c>
      <c r="C22" s="15">
        <v>0</v>
      </c>
      <c r="D22" s="15">
        <v>0</v>
      </c>
      <c r="E22" s="15">
        <v>0</v>
      </c>
      <c r="F22" s="15">
        <v>2</v>
      </c>
      <c r="G22" s="15">
        <v>1</v>
      </c>
      <c r="H22" s="15">
        <v>1</v>
      </c>
      <c r="I22" s="15">
        <v>13</v>
      </c>
      <c r="J22" s="15">
        <v>7</v>
      </c>
      <c r="K22" s="15">
        <v>6</v>
      </c>
      <c r="L22" s="15">
        <v>63</v>
      </c>
      <c r="M22" s="15">
        <v>32</v>
      </c>
      <c r="N22" s="16">
        <v>31</v>
      </c>
      <c r="O22" s="14">
        <v>64</v>
      </c>
      <c r="P22" s="15">
        <v>35</v>
      </c>
      <c r="Q22" s="15">
        <v>29</v>
      </c>
      <c r="R22" s="15">
        <v>35</v>
      </c>
      <c r="S22" s="15">
        <v>15</v>
      </c>
      <c r="T22" s="15">
        <v>20</v>
      </c>
      <c r="U22" s="15">
        <v>6</v>
      </c>
      <c r="V22" s="15">
        <v>5</v>
      </c>
      <c r="W22" s="15">
        <v>1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6">
        <v>0</v>
      </c>
      <c r="AG22" s="52"/>
      <c r="AH22" s="52"/>
      <c r="AI22" s="52"/>
      <c r="AJ22" s="52"/>
      <c r="AK22" s="52"/>
      <c r="AL22" s="52"/>
    </row>
    <row r="23" spans="1:38" s="53" customFormat="1" ht="40" customHeight="1">
      <c r="A23" s="56" t="s">
        <v>24</v>
      </c>
      <c r="B23" s="14">
        <v>110</v>
      </c>
      <c r="C23" s="15">
        <v>0</v>
      </c>
      <c r="D23" s="15">
        <v>0</v>
      </c>
      <c r="E23" s="15">
        <v>0</v>
      </c>
      <c r="F23" s="15">
        <v>2</v>
      </c>
      <c r="G23" s="15">
        <v>2</v>
      </c>
      <c r="H23" s="15">
        <v>0</v>
      </c>
      <c r="I23" s="15">
        <v>11</v>
      </c>
      <c r="J23" s="15">
        <v>5</v>
      </c>
      <c r="K23" s="15">
        <v>6</v>
      </c>
      <c r="L23" s="15">
        <v>36</v>
      </c>
      <c r="M23" s="15">
        <v>23</v>
      </c>
      <c r="N23" s="16">
        <v>13</v>
      </c>
      <c r="O23" s="14">
        <v>32</v>
      </c>
      <c r="P23" s="15">
        <v>19</v>
      </c>
      <c r="Q23" s="15">
        <v>13</v>
      </c>
      <c r="R23" s="15">
        <v>24</v>
      </c>
      <c r="S23" s="15">
        <v>7</v>
      </c>
      <c r="T23" s="15">
        <v>17</v>
      </c>
      <c r="U23" s="15">
        <v>4</v>
      </c>
      <c r="V23" s="15">
        <v>2</v>
      </c>
      <c r="W23" s="15">
        <v>2</v>
      </c>
      <c r="X23" s="15">
        <v>1</v>
      </c>
      <c r="Y23" s="15">
        <v>0</v>
      </c>
      <c r="Z23" s="15">
        <v>1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6">
        <v>0</v>
      </c>
      <c r="AG23" s="52"/>
      <c r="AH23" s="52"/>
      <c r="AI23" s="52"/>
      <c r="AJ23" s="52"/>
      <c r="AK23" s="52"/>
      <c r="AL23" s="52"/>
    </row>
    <row r="24" spans="1:38" s="53" customFormat="1" ht="40" customHeight="1">
      <c r="A24" s="49" t="s">
        <v>25</v>
      </c>
      <c r="B24" s="21">
        <v>61</v>
      </c>
      <c r="C24" s="22">
        <v>0</v>
      </c>
      <c r="D24" s="22">
        <v>0</v>
      </c>
      <c r="E24" s="22">
        <v>0</v>
      </c>
      <c r="F24" s="22">
        <v>1</v>
      </c>
      <c r="G24" s="22">
        <v>0</v>
      </c>
      <c r="H24" s="22">
        <v>1</v>
      </c>
      <c r="I24" s="22">
        <v>2</v>
      </c>
      <c r="J24" s="22">
        <v>1</v>
      </c>
      <c r="K24" s="22">
        <v>1</v>
      </c>
      <c r="L24" s="22">
        <v>22</v>
      </c>
      <c r="M24" s="22">
        <v>10</v>
      </c>
      <c r="N24" s="23">
        <v>12</v>
      </c>
      <c r="O24" s="21">
        <v>22</v>
      </c>
      <c r="P24" s="22">
        <v>9</v>
      </c>
      <c r="Q24" s="22">
        <v>13</v>
      </c>
      <c r="R24" s="22">
        <v>13</v>
      </c>
      <c r="S24" s="22">
        <v>5</v>
      </c>
      <c r="T24" s="22">
        <v>8</v>
      </c>
      <c r="U24" s="22">
        <v>1</v>
      </c>
      <c r="V24" s="22">
        <v>1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3">
        <v>0</v>
      </c>
      <c r="AG24" s="52"/>
      <c r="AH24" s="52"/>
      <c r="AI24" s="52"/>
      <c r="AJ24" s="52"/>
      <c r="AK24" s="52"/>
      <c r="AL24" s="52"/>
    </row>
    <row r="25" spans="1:38" s="53" customFormat="1" ht="40" customHeight="1">
      <c r="A25" s="49" t="s">
        <v>26</v>
      </c>
      <c r="B25" s="21">
        <v>24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5</v>
      </c>
      <c r="J25" s="22">
        <v>2</v>
      </c>
      <c r="K25" s="22">
        <v>3</v>
      </c>
      <c r="L25" s="22">
        <v>10</v>
      </c>
      <c r="M25" s="22">
        <v>4</v>
      </c>
      <c r="N25" s="23">
        <v>6</v>
      </c>
      <c r="O25" s="21">
        <v>5</v>
      </c>
      <c r="P25" s="22">
        <v>2</v>
      </c>
      <c r="Q25" s="22">
        <v>3</v>
      </c>
      <c r="R25" s="22">
        <v>3</v>
      </c>
      <c r="S25" s="22">
        <v>0</v>
      </c>
      <c r="T25" s="22">
        <v>3</v>
      </c>
      <c r="U25" s="22">
        <v>1</v>
      </c>
      <c r="V25" s="22">
        <v>1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3">
        <v>0</v>
      </c>
      <c r="AG25" s="52"/>
      <c r="AH25" s="52"/>
      <c r="AI25" s="52"/>
      <c r="AJ25" s="52"/>
      <c r="AK25" s="52"/>
      <c r="AL25" s="52"/>
    </row>
    <row r="26" spans="1:38" s="53" customFormat="1" ht="40" customHeight="1">
      <c r="A26" s="56" t="s">
        <v>27</v>
      </c>
      <c r="B26" s="14">
        <v>12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5</v>
      </c>
      <c r="M26" s="15">
        <v>3</v>
      </c>
      <c r="N26" s="16">
        <v>2</v>
      </c>
      <c r="O26" s="14">
        <v>6</v>
      </c>
      <c r="P26" s="15">
        <v>3</v>
      </c>
      <c r="Q26" s="15">
        <v>3</v>
      </c>
      <c r="R26" s="15">
        <v>1</v>
      </c>
      <c r="S26" s="15">
        <v>0</v>
      </c>
      <c r="T26" s="15">
        <v>1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6">
        <v>0</v>
      </c>
      <c r="AG26" s="52"/>
      <c r="AH26" s="52"/>
      <c r="AI26" s="52"/>
      <c r="AJ26" s="52"/>
      <c r="AK26" s="52"/>
      <c r="AL26" s="52"/>
    </row>
    <row r="27" spans="1:38" s="53" customFormat="1" ht="40" customHeight="1">
      <c r="A27" s="56" t="s">
        <v>28</v>
      </c>
      <c r="B27" s="14">
        <v>37</v>
      </c>
      <c r="C27" s="15">
        <v>0</v>
      </c>
      <c r="D27" s="15">
        <v>0</v>
      </c>
      <c r="E27" s="15">
        <v>0</v>
      </c>
      <c r="F27" s="15">
        <v>1</v>
      </c>
      <c r="G27" s="15">
        <v>0</v>
      </c>
      <c r="H27" s="15">
        <v>1</v>
      </c>
      <c r="I27" s="15">
        <v>4</v>
      </c>
      <c r="J27" s="15">
        <v>1</v>
      </c>
      <c r="K27" s="15">
        <v>3</v>
      </c>
      <c r="L27" s="15">
        <v>8</v>
      </c>
      <c r="M27" s="15">
        <v>3</v>
      </c>
      <c r="N27" s="16">
        <v>5</v>
      </c>
      <c r="O27" s="14">
        <v>10</v>
      </c>
      <c r="P27" s="15">
        <v>4</v>
      </c>
      <c r="Q27" s="15">
        <v>6</v>
      </c>
      <c r="R27" s="15">
        <v>11</v>
      </c>
      <c r="S27" s="15">
        <v>4</v>
      </c>
      <c r="T27" s="15">
        <v>7</v>
      </c>
      <c r="U27" s="15">
        <v>3</v>
      </c>
      <c r="V27" s="15">
        <v>1</v>
      </c>
      <c r="W27" s="15">
        <v>2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6">
        <v>0</v>
      </c>
      <c r="AG27" s="52"/>
      <c r="AH27" s="52"/>
      <c r="AI27" s="52"/>
      <c r="AJ27" s="52"/>
      <c r="AK27" s="52"/>
      <c r="AL27" s="52"/>
    </row>
    <row r="28" spans="1:38" s="53" customFormat="1" ht="40" customHeight="1" thickBot="1">
      <c r="A28" s="57" t="s">
        <v>29</v>
      </c>
      <c r="B28" s="26">
        <v>81</v>
      </c>
      <c r="C28" s="27">
        <v>0</v>
      </c>
      <c r="D28" s="27">
        <v>0</v>
      </c>
      <c r="E28" s="27">
        <v>0</v>
      </c>
      <c r="F28" s="27">
        <v>1</v>
      </c>
      <c r="G28" s="27">
        <v>1</v>
      </c>
      <c r="H28" s="27">
        <v>0</v>
      </c>
      <c r="I28" s="27">
        <v>9</v>
      </c>
      <c r="J28" s="27">
        <v>6</v>
      </c>
      <c r="K28" s="27">
        <v>3</v>
      </c>
      <c r="L28" s="27">
        <v>26</v>
      </c>
      <c r="M28" s="27">
        <v>16</v>
      </c>
      <c r="N28" s="28">
        <v>10</v>
      </c>
      <c r="O28" s="26">
        <v>27</v>
      </c>
      <c r="P28" s="27">
        <v>16</v>
      </c>
      <c r="Q28" s="27">
        <v>11</v>
      </c>
      <c r="R28" s="27">
        <v>13</v>
      </c>
      <c r="S28" s="27">
        <v>9</v>
      </c>
      <c r="T28" s="27">
        <v>4</v>
      </c>
      <c r="U28" s="27">
        <v>5</v>
      </c>
      <c r="V28" s="27">
        <v>2</v>
      </c>
      <c r="W28" s="27">
        <v>3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8">
        <v>0</v>
      </c>
      <c r="AG28" s="52"/>
      <c r="AH28" s="52"/>
      <c r="AI28" s="52"/>
      <c r="AJ28" s="52"/>
      <c r="AK28" s="52"/>
      <c r="AL28" s="52"/>
    </row>
    <row r="29" spans="1:38" s="53" customFormat="1" ht="40" customHeight="1" thickTop="1">
      <c r="A29" s="58" t="s">
        <v>30</v>
      </c>
      <c r="B29" s="30">
        <f t="shared" ref="B29:AF29" si="3">B17</f>
        <v>451</v>
      </c>
      <c r="C29" s="31">
        <f t="shared" si="3"/>
        <v>0</v>
      </c>
      <c r="D29" s="31">
        <f t="shared" si="3"/>
        <v>0</v>
      </c>
      <c r="E29" s="31">
        <f>E17</f>
        <v>0</v>
      </c>
      <c r="F29" s="31">
        <f t="shared" si="3"/>
        <v>3</v>
      </c>
      <c r="G29" s="31">
        <f t="shared" si="3"/>
        <v>1</v>
      </c>
      <c r="H29" s="31">
        <f t="shared" si="3"/>
        <v>2</v>
      </c>
      <c r="I29" s="31">
        <f t="shared" si="3"/>
        <v>47</v>
      </c>
      <c r="J29" s="31">
        <f t="shared" si="3"/>
        <v>24</v>
      </c>
      <c r="K29" s="31">
        <f t="shared" si="3"/>
        <v>23</v>
      </c>
      <c r="L29" s="31">
        <f t="shared" si="3"/>
        <v>132</v>
      </c>
      <c r="M29" s="31">
        <f t="shared" si="3"/>
        <v>70</v>
      </c>
      <c r="N29" s="32">
        <f t="shared" si="3"/>
        <v>62</v>
      </c>
      <c r="O29" s="30">
        <f t="shared" si="3"/>
        <v>153</v>
      </c>
      <c r="P29" s="31">
        <f t="shared" si="3"/>
        <v>75</v>
      </c>
      <c r="Q29" s="31">
        <f t="shared" si="3"/>
        <v>78</v>
      </c>
      <c r="R29" s="31">
        <f t="shared" si="3"/>
        <v>91</v>
      </c>
      <c r="S29" s="31">
        <f t="shared" si="3"/>
        <v>48</v>
      </c>
      <c r="T29" s="31">
        <f t="shared" si="3"/>
        <v>43</v>
      </c>
      <c r="U29" s="31">
        <f t="shared" si="3"/>
        <v>22</v>
      </c>
      <c r="V29" s="31">
        <f t="shared" si="3"/>
        <v>10</v>
      </c>
      <c r="W29" s="31">
        <f t="shared" si="3"/>
        <v>12</v>
      </c>
      <c r="X29" s="31">
        <f t="shared" si="3"/>
        <v>3</v>
      </c>
      <c r="Y29" s="31">
        <f t="shared" si="3"/>
        <v>0</v>
      </c>
      <c r="Z29" s="31">
        <f t="shared" si="3"/>
        <v>3</v>
      </c>
      <c r="AA29" s="31">
        <f t="shared" si="3"/>
        <v>0</v>
      </c>
      <c r="AB29" s="31">
        <f t="shared" si="3"/>
        <v>0</v>
      </c>
      <c r="AC29" s="31">
        <f t="shared" si="3"/>
        <v>0</v>
      </c>
      <c r="AD29" s="31">
        <f t="shared" si="3"/>
        <v>0</v>
      </c>
      <c r="AE29" s="31">
        <f t="shared" si="3"/>
        <v>0</v>
      </c>
      <c r="AF29" s="32">
        <f t="shared" si="3"/>
        <v>0</v>
      </c>
      <c r="AG29" s="52"/>
      <c r="AH29" s="52"/>
      <c r="AI29" s="52"/>
      <c r="AJ29" s="52"/>
      <c r="AK29" s="52"/>
      <c r="AL29" s="52"/>
    </row>
    <row r="30" spans="1:38" s="53" customFormat="1" ht="40" customHeight="1">
      <c r="A30" s="56" t="s">
        <v>31</v>
      </c>
      <c r="B30" s="33">
        <f>B13+B14</f>
        <v>1395</v>
      </c>
      <c r="C30" s="34">
        <f t="shared" ref="C30:AF30" si="4">C13+C14</f>
        <v>0</v>
      </c>
      <c r="D30" s="34">
        <f t="shared" si="4"/>
        <v>0</v>
      </c>
      <c r="E30" s="34">
        <f>E13+E14</f>
        <v>0</v>
      </c>
      <c r="F30" s="34">
        <f t="shared" si="4"/>
        <v>14</v>
      </c>
      <c r="G30" s="34">
        <f t="shared" si="4"/>
        <v>6</v>
      </c>
      <c r="H30" s="34">
        <f t="shared" si="4"/>
        <v>8</v>
      </c>
      <c r="I30" s="34">
        <f t="shared" si="4"/>
        <v>148</v>
      </c>
      <c r="J30" s="34">
        <f t="shared" si="4"/>
        <v>76</v>
      </c>
      <c r="K30" s="34">
        <f t="shared" si="4"/>
        <v>72</v>
      </c>
      <c r="L30" s="34">
        <f t="shared" si="4"/>
        <v>432</v>
      </c>
      <c r="M30" s="34">
        <f t="shared" si="4"/>
        <v>220</v>
      </c>
      <c r="N30" s="35">
        <f t="shared" si="4"/>
        <v>212</v>
      </c>
      <c r="O30" s="33">
        <f t="shared" si="4"/>
        <v>490</v>
      </c>
      <c r="P30" s="34">
        <f t="shared" si="4"/>
        <v>263</v>
      </c>
      <c r="Q30" s="34">
        <f t="shared" si="4"/>
        <v>227</v>
      </c>
      <c r="R30" s="34">
        <f t="shared" si="4"/>
        <v>254</v>
      </c>
      <c r="S30" s="34">
        <f t="shared" si="4"/>
        <v>125</v>
      </c>
      <c r="T30" s="34">
        <f t="shared" si="4"/>
        <v>129</v>
      </c>
      <c r="U30" s="34">
        <f t="shared" si="4"/>
        <v>56</v>
      </c>
      <c r="V30" s="34">
        <f t="shared" si="4"/>
        <v>32</v>
      </c>
      <c r="W30" s="34">
        <f t="shared" si="4"/>
        <v>24</v>
      </c>
      <c r="X30" s="34">
        <f t="shared" si="4"/>
        <v>1</v>
      </c>
      <c r="Y30" s="34">
        <f t="shared" si="4"/>
        <v>1</v>
      </c>
      <c r="Z30" s="34">
        <f t="shared" si="4"/>
        <v>0</v>
      </c>
      <c r="AA30" s="34">
        <f t="shared" si="4"/>
        <v>0</v>
      </c>
      <c r="AB30" s="34">
        <f t="shared" si="4"/>
        <v>0</v>
      </c>
      <c r="AC30" s="34">
        <f t="shared" si="4"/>
        <v>0</v>
      </c>
      <c r="AD30" s="34">
        <f t="shared" si="4"/>
        <v>0</v>
      </c>
      <c r="AE30" s="34">
        <f t="shared" si="4"/>
        <v>0</v>
      </c>
      <c r="AF30" s="35">
        <f t="shared" si="4"/>
        <v>0</v>
      </c>
      <c r="AG30" s="52"/>
      <c r="AH30" s="52"/>
      <c r="AI30" s="52"/>
      <c r="AJ30" s="52"/>
      <c r="AK30" s="52"/>
      <c r="AL30" s="52"/>
    </row>
    <row r="31" spans="1:38" s="53" customFormat="1" ht="40" customHeight="1">
      <c r="A31" s="56" t="s">
        <v>32</v>
      </c>
      <c r="B31" s="33">
        <f>B10+B20</f>
        <v>760</v>
      </c>
      <c r="C31" s="34">
        <f t="shared" ref="C31:AF31" si="5">C10+C20</f>
        <v>0</v>
      </c>
      <c r="D31" s="34">
        <f t="shared" si="5"/>
        <v>0</v>
      </c>
      <c r="E31" s="34">
        <f t="shared" si="5"/>
        <v>0</v>
      </c>
      <c r="F31" s="34">
        <f t="shared" si="5"/>
        <v>11</v>
      </c>
      <c r="G31" s="34">
        <f t="shared" si="5"/>
        <v>4</v>
      </c>
      <c r="H31" s="34">
        <f t="shared" si="5"/>
        <v>7</v>
      </c>
      <c r="I31" s="34">
        <f t="shared" si="5"/>
        <v>69</v>
      </c>
      <c r="J31" s="34">
        <f t="shared" si="5"/>
        <v>36</v>
      </c>
      <c r="K31" s="34">
        <f t="shared" si="5"/>
        <v>33</v>
      </c>
      <c r="L31" s="34">
        <f t="shared" si="5"/>
        <v>241</v>
      </c>
      <c r="M31" s="34">
        <f t="shared" si="5"/>
        <v>121</v>
      </c>
      <c r="N31" s="35">
        <f t="shared" si="5"/>
        <v>120</v>
      </c>
      <c r="O31" s="33">
        <f t="shared" si="5"/>
        <v>245</v>
      </c>
      <c r="P31" s="34">
        <f t="shared" si="5"/>
        <v>122</v>
      </c>
      <c r="Q31" s="34">
        <f t="shared" si="5"/>
        <v>123</v>
      </c>
      <c r="R31" s="34">
        <f t="shared" si="5"/>
        <v>150</v>
      </c>
      <c r="S31" s="34">
        <f t="shared" si="5"/>
        <v>66</v>
      </c>
      <c r="T31" s="34">
        <f t="shared" si="5"/>
        <v>84</v>
      </c>
      <c r="U31" s="34">
        <f t="shared" si="5"/>
        <v>42</v>
      </c>
      <c r="V31" s="34">
        <f t="shared" si="5"/>
        <v>22</v>
      </c>
      <c r="W31" s="34">
        <f t="shared" si="5"/>
        <v>20</v>
      </c>
      <c r="X31" s="34">
        <f t="shared" si="5"/>
        <v>2</v>
      </c>
      <c r="Y31" s="34">
        <f t="shared" si="5"/>
        <v>0</v>
      </c>
      <c r="Z31" s="34">
        <f t="shared" si="5"/>
        <v>2</v>
      </c>
      <c r="AA31" s="34">
        <f t="shared" si="5"/>
        <v>0</v>
      </c>
      <c r="AB31" s="34">
        <f t="shared" si="5"/>
        <v>0</v>
      </c>
      <c r="AC31" s="34">
        <f t="shared" si="5"/>
        <v>0</v>
      </c>
      <c r="AD31" s="34">
        <f t="shared" si="5"/>
        <v>0</v>
      </c>
      <c r="AE31" s="34">
        <f t="shared" si="5"/>
        <v>0</v>
      </c>
      <c r="AF31" s="35">
        <f t="shared" si="5"/>
        <v>0</v>
      </c>
      <c r="AG31" s="52"/>
      <c r="AH31" s="52"/>
      <c r="AI31" s="52"/>
      <c r="AJ31" s="52"/>
      <c r="AK31" s="52"/>
      <c r="AL31" s="52"/>
    </row>
    <row r="32" spans="1:38" s="53" customFormat="1" ht="40" customHeight="1">
      <c r="A32" s="56" t="s">
        <v>33</v>
      </c>
      <c r="B32" s="33">
        <f>B9+B16+B19+B21+B22+B23</f>
        <v>3957</v>
      </c>
      <c r="C32" s="34">
        <f t="shared" ref="C32:AF32" si="6">C9+C16+C19+C21+C22+C23</f>
        <v>0</v>
      </c>
      <c r="D32" s="34">
        <f t="shared" si="6"/>
        <v>0</v>
      </c>
      <c r="E32" s="34">
        <f t="shared" si="6"/>
        <v>0</v>
      </c>
      <c r="F32" s="34">
        <f t="shared" si="6"/>
        <v>38</v>
      </c>
      <c r="G32" s="34">
        <f t="shared" si="6"/>
        <v>23</v>
      </c>
      <c r="H32" s="34">
        <f t="shared" si="6"/>
        <v>15</v>
      </c>
      <c r="I32" s="34">
        <f t="shared" si="6"/>
        <v>321</v>
      </c>
      <c r="J32" s="34">
        <f t="shared" si="6"/>
        <v>169</v>
      </c>
      <c r="K32" s="34">
        <f t="shared" si="6"/>
        <v>152</v>
      </c>
      <c r="L32" s="34">
        <f t="shared" si="6"/>
        <v>1127</v>
      </c>
      <c r="M32" s="34">
        <f t="shared" si="6"/>
        <v>585</v>
      </c>
      <c r="N32" s="35">
        <f t="shared" si="6"/>
        <v>542</v>
      </c>
      <c r="O32" s="33">
        <f t="shared" si="6"/>
        <v>1389</v>
      </c>
      <c r="P32" s="34">
        <f t="shared" si="6"/>
        <v>727</v>
      </c>
      <c r="Q32" s="34">
        <f t="shared" si="6"/>
        <v>662</v>
      </c>
      <c r="R32" s="34">
        <f t="shared" si="6"/>
        <v>880</v>
      </c>
      <c r="S32" s="34">
        <f t="shared" si="6"/>
        <v>425</v>
      </c>
      <c r="T32" s="34">
        <f t="shared" si="6"/>
        <v>455</v>
      </c>
      <c r="U32" s="34">
        <f t="shared" si="6"/>
        <v>197</v>
      </c>
      <c r="V32" s="34">
        <f t="shared" si="6"/>
        <v>110</v>
      </c>
      <c r="W32" s="34">
        <f t="shared" si="6"/>
        <v>87</v>
      </c>
      <c r="X32" s="34">
        <f t="shared" si="6"/>
        <v>5</v>
      </c>
      <c r="Y32" s="34">
        <f t="shared" si="6"/>
        <v>3</v>
      </c>
      <c r="Z32" s="34">
        <f t="shared" si="6"/>
        <v>2</v>
      </c>
      <c r="AA32" s="34">
        <f t="shared" si="6"/>
        <v>0</v>
      </c>
      <c r="AB32" s="34">
        <f t="shared" si="6"/>
        <v>0</v>
      </c>
      <c r="AC32" s="34">
        <f t="shared" si="6"/>
        <v>0</v>
      </c>
      <c r="AD32" s="34">
        <f t="shared" si="6"/>
        <v>0</v>
      </c>
      <c r="AE32" s="34">
        <f t="shared" si="6"/>
        <v>0</v>
      </c>
      <c r="AF32" s="35">
        <f t="shared" si="6"/>
        <v>0</v>
      </c>
      <c r="AG32" s="52"/>
      <c r="AH32" s="52"/>
      <c r="AI32" s="52"/>
      <c r="AJ32" s="52"/>
      <c r="AK32" s="52"/>
      <c r="AL32" s="52"/>
    </row>
    <row r="33" spans="1:38" s="53" customFormat="1" ht="40" customHeight="1">
      <c r="A33" s="56" t="s">
        <v>34</v>
      </c>
      <c r="B33" s="33">
        <f>B12+B15+B18+B24+B25</f>
        <v>552</v>
      </c>
      <c r="C33" s="34">
        <f t="shared" ref="C33:AF33" si="7">C12+C15+C18+C24+C25</f>
        <v>0</v>
      </c>
      <c r="D33" s="34">
        <f t="shared" si="7"/>
        <v>0</v>
      </c>
      <c r="E33" s="34">
        <f t="shared" si="7"/>
        <v>0</v>
      </c>
      <c r="F33" s="34">
        <f t="shared" si="7"/>
        <v>5</v>
      </c>
      <c r="G33" s="34">
        <f t="shared" si="7"/>
        <v>2</v>
      </c>
      <c r="H33" s="34">
        <f t="shared" si="7"/>
        <v>3</v>
      </c>
      <c r="I33" s="34">
        <f t="shared" si="7"/>
        <v>50</v>
      </c>
      <c r="J33" s="34">
        <f t="shared" si="7"/>
        <v>28</v>
      </c>
      <c r="K33" s="34">
        <f t="shared" si="7"/>
        <v>22</v>
      </c>
      <c r="L33" s="34">
        <f t="shared" si="7"/>
        <v>147</v>
      </c>
      <c r="M33" s="34">
        <f t="shared" si="7"/>
        <v>77</v>
      </c>
      <c r="N33" s="35">
        <f t="shared" si="7"/>
        <v>70</v>
      </c>
      <c r="O33" s="33">
        <f t="shared" si="7"/>
        <v>202</v>
      </c>
      <c r="P33" s="34">
        <f t="shared" si="7"/>
        <v>94</v>
      </c>
      <c r="Q33" s="34">
        <f t="shared" si="7"/>
        <v>108</v>
      </c>
      <c r="R33" s="34">
        <f t="shared" si="7"/>
        <v>122</v>
      </c>
      <c r="S33" s="34">
        <f t="shared" si="7"/>
        <v>57</v>
      </c>
      <c r="T33" s="34">
        <f t="shared" si="7"/>
        <v>65</v>
      </c>
      <c r="U33" s="34">
        <f t="shared" si="7"/>
        <v>24</v>
      </c>
      <c r="V33" s="34">
        <f t="shared" si="7"/>
        <v>13</v>
      </c>
      <c r="W33" s="34">
        <f t="shared" si="7"/>
        <v>11</v>
      </c>
      <c r="X33" s="34">
        <f t="shared" si="7"/>
        <v>2</v>
      </c>
      <c r="Y33" s="34">
        <f t="shared" si="7"/>
        <v>1</v>
      </c>
      <c r="Z33" s="34">
        <f t="shared" si="7"/>
        <v>1</v>
      </c>
      <c r="AA33" s="34">
        <f t="shared" si="7"/>
        <v>0</v>
      </c>
      <c r="AB33" s="34">
        <f t="shared" si="7"/>
        <v>0</v>
      </c>
      <c r="AC33" s="34">
        <f t="shared" si="7"/>
        <v>0</v>
      </c>
      <c r="AD33" s="34">
        <f t="shared" si="7"/>
        <v>0</v>
      </c>
      <c r="AE33" s="34">
        <f t="shared" si="7"/>
        <v>0</v>
      </c>
      <c r="AF33" s="35">
        <f t="shared" si="7"/>
        <v>0</v>
      </c>
      <c r="AG33" s="52"/>
      <c r="AH33" s="52"/>
      <c r="AI33" s="52"/>
      <c r="AJ33" s="52"/>
      <c r="AK33" s="52"/>
      <c r="AL33" s="52"/>
    </row>
    <row r="34" spans="1:38" s="53" customFormat="1" ht="40" customHeight="1">
      <c r="A34" s="59" t="s">
        <v>35</v>
      </c>
      <c r="B34" s="37">
        <f>B11+B26+B27+B28</f>
        <v>457</v>
      </c>
      <c r="C34" s="38">
        <f t="shared" ref="C34:AF34" si="8">C11+C26+C27+C28</f>
        <v>0</v>
      </c>
      <c r="D34" s="38">
        <f t="shared" si="8"/>
        <v>0</v>
      </c>
      <c r="E34" s="38">
        <f t="shared" si="8"/>
        <v>0</v>
      </c>
      <c r="F34" s="38">
        <f t="shared" si="8"/>
        <v>5</v>
      </c>
      <c r="G34" s="38">
        <f t="shared" si="8"/>
        <v>2</v>
      </c>
      <c r="H34" s="38">
        <f t="shared" si="8"/>
        <v>3</v>
      </c>
      <c r="I34" s="38">
        <f t="shared" si="8"/>
        <v>45</v>
      </c>
      <c r="J34" s="38">
        <f t="shared" si="8"/>
        <v>22</v>
      </c>
      <c r="K34" s="38">
        <f t="shared" si="8"/>
        <v>23</v>
      </c>
      <c r="L34" s="38">
        <f t="shared" si="8"/>
        <v>132</v>
      </c>
      <c r="M34" s="38">
        <f t="shared" si="8"/>
        <v>64</v>
      </c>
      <c r="N34" s="39">
        <f t="shared" si="8"/>
        <v>68</v>
      </c>
      <c r="O34" s="37">
        <f t="shared" si="8"/>
        <v>144</v>
      </c>
      <c r="P34" s="38">
        <f t="shared" si="8"/>
        <v>65</v>
      </c>
      <c r="Q34" s="38">
        <f t="shared" si="8"/>
        <v>79</v>
      </c>
      <c r="R34" s="38">
        <f t="shared" si="8"/>
        <v>97</v>
      </c>
      <c r="S34" s="38">
        <f t="shared" si="8"/>
        <v>57</v>
      </c>
      <c r="T34" s="38">
        <f t="shared" si="8"/>
        <v>40</v>
      </c>
      <c r="U34" s="38">
        <f t="shared" si="8"/>
        <v>34</v>
      </c>
      <c r="V34" s="38">
        <f t="shared" si="8"/>
        <v>19</v>
      </c>
      <c r="W34" s="38">
        <f t="shared" si="8"/>
        <v>15</v>
      </c>
      <c r="X34" s="38">
        <f t="shared" si="8"/>
        <v>0</v>
      </c>
      <c r="Y34" s="38">
        <f t="shared" si="8"/>
        <v>0</v>
      </c>
      <c r="Z34" s="38">
        <f t="shared" si="8"/>
        <v>0</v>
      </c>
      <c r="AA34" s="38">
        <f t="shared" si="8"/>
        <v>0</v>
      </c>
      <c r="AB34" s="38">
        <f t="shared" si="8"/>
        <v>0</v>
      </c>
      <c r="AC34" s="38">
        <f t="shared" si="8"/>
        <v>0</v>
      </c>
      <c r="AD34" s="38">
        <f t="shared" si="8"/>
        <v>0</v>
      </c>
      <c r="AE34" s="38">
        <f t="shared" si="8"/>
        <v>0</v>
      </c>
      <c r="AF34" s="39">
        <f t="shared" si="8"/>
        <v>0</v>
      </c>
      <c r="AG34" s="52"/>
      <c r="AH34" s="52"/>
      <c r="AI34" s="52"/>
      <c r="AJ34" s="52"/>
      <c r="AK34" s="52"/>
      <c r="AL34" s="52"/>
    </row>
  </sheetData>
  <mergeCells count="12">
    <mergeCell ref="AA4:AC4"/>
    <mergeCell ref="AD4:AF4"/>
    <mergeCell ref="AE3:AF3"/>
    <mergeCell ref="A4:A5"/>
    <mergeCell ref="C4:E4"/>
    <mergeCell ref="F4:H4"/>
    <mergeCell ref="I4:K4"/>
    <mergeCell ref="L4:N4"/>
    <mergeCell ref="O4:Q4"/>
    <mergeCell ref="R4:T4"/>
    <mergeCell ref="U4:W4"/>
    <mergeCell ref="X4:Z4"/>
  </mergeCells>
  <phoneticPr fontId="2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  <colBreaks count="1" manualBreakCount="1">
    <brk id="14" min="2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004C-2EB6-430E-AB15-46459FA21E02}">
  <sheetPr>
    <tabColor theme="8" tint="0.59999389629810485"/>
  </sheetPr>
  <dimension ref="A1:S34"/>
  <sheetViews>
    <sheetView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7265625" style="1" customWidth="1"/>
    <col min="2" max="2" width="17.453125" style="1" customWidth="1"/>
    <col min="3" max="8" width="15.90625" style="1" customWidth="1"/>
    <col min="9" max="19" width="12" style="1" customWidth="1"/>
    <col min="20" max="16384" width="8.08984375" style="1"/>
  </cols>
  <sheetData>
    <row r="1" spans="1:19" ht="0.75" customHeight="1"/>
    <row r="2" spans="1:19" ht="0.75" customHeight="1"/>
    <row r="3" spans="1:19" ht="21.5">
      <c r="A3" s="2" t="s">
        <v>48</v>
      </c>
      <c r="B3" s="3"/>
      <c r="C3" s="3"/>
      <c r="D3" s="3"/>
      <c r="E3" s="3"/>
      <c r="F3" s="3"/>
      <c r="G3" s="3"/>
      <c r="H3" s="3"/>
      <c r="I3" s="3"/>
      <c r="Q3" s="60"/>
      <c r="R3" s="92" t="s">
        <v>37</v>
      </c>
      <c r="S3" s="101"/>
    </row>
    <row r="4" spans="1:19" s="48" customFormat="1" ht="28.5" customHeight="1">
      <c r="A4" s="93" t="s">
        <v>2</v>
      </c>
      <c r="B4" s="102" t="s">
        <v>7</v>
      </c>
      <c r="C4" s="104" t="s">
        <v>49</v>
      </c>
      <c r="D4" s="105"/>
      <c r="E4" s="106"/>
      <c r="F4" s="104" t="s">
        <v>50</v>
      </c>
      <c r="G4" s="105"/>
      <c r="H4" s="106"/>
      <c r="I4" s="104" t="s">
        <v>51</v>
      </c>
      <c r="J4" s="105"/>
      <c r="K4" s="106"/>
      <c r="L4" s="104" t="s">
        <v>52</v>
      </c>
      <c r="M4" s="105"/>
      <c r="N4" s="105"/>
      <c r="O4" s="105"/>
      <c r="P4" s="104" t="s">
        <v>53</v>
      </c>
      <c r="Q4" s="105"/>
      <c r="R4" s="105"/>
      <c r="S4" s="106"/>
    </row>
    <row r="5" spans="1:19" s="48" customFormat="1" ht="59.25" customHeight="1">
      <c r="A5" s="94"/>
      <c r="B5" s="103"/>
      <c r="C5" s="61" t="s">
        <v>7</v>
      </c>
      <c r="D5" s="61" t="s">
        <v>54</v>
      </c>
      <c r="E5" s="61" t="s">
        <v>55</v>
      </c>
      <c r="F5" s="61" t="s">
        <v>7</v>
      </c>
      <c r="G5" s="61" t="s">
        <v>54</v>
      </c>
      <c r="H5" s="61" t="s">
        <v>55</v>
      </c>
      <c r="I5" s="61" t="s">
        <v>7</v>
      </c>
      <c r="J5" s="61" t="s">
        <v>54</v>
      </c>
      <c r="K5" s="61" t="s">
        <v>55</v>
      </c>
      <c r="L5" s="61" t="s">
        <v>7</v>
      </c>
      <c r="M5" s="61" t="s">
        <v>54</v>
      </c>
      <c r="N5" s="61" t="s">
        <v>55</v>
      </c>
      <c r="O5" s="61" t="s">
        <v>53</v>
      </c>
      <c r="P5" s="61" t="s">
        <v>7</v>
      </c>
      <c r="Q5" s="61" t="s">
        <v>54</v>
      </c>
      <c r="R5" s="61" t="s">
        <v>55</v>
      </c>
      <c r="S5" s="61" t="s">
        <v>53</v>
      </c>
    </row>
    <row r="6" spans="1:19" s="53" customFormat="1" ht="40" customHeight="1">
      <c r="A6" s="9" t="s">
        <v>7</v>
      </c>
      <c r="B6" s="62">
        <f t="shared" ref="B6:S6" si="0">B7+B8</f>
        <v>7572</v>
      </c>
      <c r="C6" s="63">
        <f t="shared" si="0"/>
        <v>3326</v>
      </c>
      <c r="D6" s="63">
        <f t="shared" si="0"/>
        <v>3321</v>
      </c>
      <c r="E6" s="63">
        <f t="shared" si="0"/>
        <v>5</v>
      </c>
      <c r="F6" s="63">
        <f t="shared" si="0"/>
        <v>4207</v>
      </c>
      <c r="G6" s="63">
        <f t="shared" si="0"/>
        <v>4206</v>
      </c>
      <c r="H6" s="64">
        <f t="shared" si="0"/>
        <v>1</v>
      </c>
      <c r="I6" s="62">
        <f t="shared" si="0"/>
        <v>29</v>
      </c>
      <c r="J6" s="63">
        <f t="shared" si="0"/>
        <v>12</v>
      </c>
      <c r="K6" s="63">
        <f t="shared" si="0"/>
        <v>17</v>
      </c>
      <c r="L6" s="63">
        <f t="shared" si="0"/>
        <v>9</v>
      </c>
      <c r="M6" s="63">
        <f t="shared" si="0"/>
        <v>3</v>
      </c>
      <c r="N6" s="63">
        <f t="shared" si="0"/>
        <v>3</v>
      </c>
      <c r="O6" s="63">
        <f t="shared" si="0"/>
        <v>3</v>
      </c>
      <c r="P6" s="63">
        <f t="shared" si="0"/>
        <v>1</v>
      </c>
      <c r="Q6" s="63">
        <f t="shared" si="0"/>
        <v>1</v>
      </c>
      <c r="R6" s="63">
        <f t="shared" si="0"/>
        <v>0</v>
      </c>
      <c r="S6" s="64">
        <f t="shared" si="0"/>
        <v>0</v>
      </c>
    </row>
    <row r="7" spans="1:19" s="53" customFormat="1" ht="40" customHeight="1">
      <c r="A7" s="13" t="s">
        <v>8</v>
      </c>
      <c r="B7" s="65">
        <f>SUM(B9:B19)</f>
        <v>7022</v>
      </c>
      <c r="C7" s="66">
        <f t="shared" ref="C7:S7" si="1">SUM(C9:C19)</f>
        <v>3113</v>
      </c>
      <c r="D7" s="66">
        <f t="shared" si="1"/>
        <v>3108</v>
      </c>
      <c r="E7" s="66">
        <f t="shared" si="1"/>
        <v>5</v>
      </c>
      <c r="F7" s="66">
        <f t="shared" si="1"/>
        <v>3871</v>
      </c>
      <c r="G7" s="66">
        <f t="shared" si="1"/>
        <v>3870</v>
      </c>
      <c r="H7" s="67">
        <f t="shared" si="1"/>
        <v>1</v>
      </c>
      <c r="I7" s="65">
        <f t="shared" si="1"/>
        <v>28</v>
      </c>
      <c r="J7" s="66">
        <f t="shared" si="1"/>
        <v>11</v>
      </c>
      <c r="K7" s="66">
        <f t="shared" si="1"/>
        <v>17</v>
      </c>
      <c r="L7" s="66">
        <f t="shared" si="1"/>
        <v>9</v>
      </c>
      <c r="M7" s="66">
        <f t="shared" si="1"/>
        <v>3</v>
      </c>
      <c r="N7" s="66">
        <f t="shared" si="1"/>
        <v>3</v>
      </c>
      <c r="O7" s="66">
        <f t="shared" si="1"/>
        <v>3</v>
      </c>
      <c r="P7" s="66">
        <f t="shared" si="1"/>
        <v>1</v>
      </c>
      <c r="Q7" s="66">
        <f t="shared" si="1"/>
        <v>1</v>
      </c>
      <c r="R7" s="66">
        <f t="shared" si="1"/>
        <v>0</v>
      </c>
      <c r="S7" s="67">
        <f t="shared" si="1"/>
        <v>0</v>
      </c>
    </row>
    <row r="8" spans="1:19" s="53" customFormat="1" ht="40" customHeight="1">
      <c r="A8" s="17" t="s">
        <v>9</v>
      </c>
      <c r="B8" s="68">
        <f>SUM(B20:B28)</f>
        <v>550</v>
      </c>
      <c r="C8" s="69">
        <f t="shared" ref="C8:S8" si="2">SUM(C20:C28)</f>
        <v>213</v>
      </c>
      <c r="D8" s="69">
        <f t="shared" si="2"/>
        <v>213</v>
      </c>
      <c r="E8" s="69">
        <f t="shared" si="2"/>
        <v>0</v>
      </c>
      <c r="F8" s="69">
        <f t="shared" si="2"/>
        <v>336</v>
      </c>
      <c r="G8" s="69">
        <f t="shared" si="2"/>
        <v>336</v>
      </c>
      <c r="H8" s="70">
        <f t="shared" si="2"/>
        <v>0</v>
      </c>
      <c r="I8" s="68">
        <f t="shared" si="2"/>
        <v>1</v>
      </c>
      <c r="J8" s="69">
        <f t="shared" si="2"/>
        <v>1</v>
      </c>
      <c r="K8" s="69">
        <f t="shared" si="2"/>
        <v>0</v>
      </c>
      <c r="L8" s="69">
        <f t="shared" si="2"/>
        <v>0</v>
      </c>
      <c r="M8" s="69">
        <f t="shared" si="2"/>
        <v>0</v>
      </c>
      <c r="N8" s="69">
        <f t="shared" si="2"/>
        <v>0</v>
      </c>
      <c r="O8" s="69">
        <f t="shared" si="2"/>
        <v>0</v>
      </c>
      <c r="P8" s="69">
        <f t="shared" si="2"/>
        <v>0</v>
      </c>
      <c r="Q8" s="69">
        <f t="shared" si="2"/>
        <v>0</v>
      </c>
      <c r="R8" s="69">
        <f t="shared" si="2"/>
        <v>0</v>
      </c>
      <c r="S8" s="70">
        <f t="shared" si="2"/>
        <v>0</v>
      </c>
    </row>
    <row r="9" spans="1:19" s="53" customFormat="1" ht="40" customHeight="1">
      <c r="A9" s="13" t="s">
        <v>10</v>
      </c>
      <c r="B9" s="65">
        <v>3277</v>
      </c>
      <c r="C9" s="66">
        <v>1301</v>
      </c>
      <c r="D9" s="66">
        <v>1298</v>
      </c>
      <c r="E9" s="66">
        <v>3</v>
      </c>
      <c r="F9" s="66">
        <v>1953</v>
      </c>
      <c r="G9" s="66">
        <v>1953</v>
      </c>
      <c r="H9" s="67">
        <v>0</v>
      </c>
      <c r="I9" s="65">
        <v>19</v>
      </c>
      <c r="J9" s="66">
        <v>9</v>
      </c>
      <c r="K9" s="66">
        <v>10</v>
      </c>
      <c r="L9" s="66">
        <v>4</v>
      </c>
      <c r="M9" s="66">
        <v>1</v>
      </c>
      <c r="N9" s="66">
        <v>1</v>
      </c>
      <c r="O9" s="66">
        <v>2</v>
      </c>
      <c r="P9" s="66">
        <v>0</v>
      </c>
      <c r="Q9" s="66">
        <v>0</v>
      </c>
      <c r="R9" s="66">
        <v>0</v>
      </c>
      <c r="S9" s="67">
        <v>0</v>
      </c>
    </row>
    <row r="10" spans="1:19" s="53" customFormat="1" ht="40" customHeight="1">
      <c r="A10" s="13" t="s">
        <v>11</v>
      </c>
      <c r="B10" s="65">
        <v>746</v>
      </c>
      <c r="C10" s="66">
        <v>548</v>
      </c>
      <c r="D10" s="66">
        <v>548</v>
      </c>
      <c r="E10" s="66">
        <v>0</v>
      </c>
      <c r="F10" s="66">
        <v>195</v>
      </c>
      <c r="G10" s="66">
        <v>195</v>
      </c>
      <c r="H10" s="67">
        <v>0</v>
      </c>
      <c r="I10" s="65">
        <v>1</v>
      </c>
      <c r="J10" s="66">
        <v>0</v>
      </c>
      <c r="K10" s="66">
        <v>1</v>
      </c>
      <c r="L10" s="66">
        <v>1</v>
      </c>
      <c r="M10" s="66">
        <v>1</v>
      </c>
      <c r="N10" s="66">
        <v>0</v>
      </c>
      <c r="O10" s="66">
        <v>0</v>
      </c>
      <c r="P10" s="66">
        <v>1</v>
      </c>
      <c r="Q10" s="66">
        <v>1</v>
      </c>
      <c r="R10" s="66">
        <v>0</v>
      </c>
      <c r="S10" s="67">
        <v>0</v>
      </c>
    </row>
    <row r="11" spans="1:19" s="53" customFormat="1" ht="40" customHeight="1">
      <c r="A11" s="13" t="s">
        <v>12</v>
      </c>
      <c r="B11" s="65">
        <v>327</v>
      </c>
      <c r="C11" s="66">
        <v>85</v>
      </c>
      <c r="D11" s="66">
        <v>84</v>
      </c>
      <c r="E11" s="66">
        <v>1</v>
      </c>
      <c r="F11" s="66">
        <v>242</v>
      </c>
      <c r="G11" s="66">
        <v>242</v>
      </c>
      <c r="H11" s="67">
        <v>0</v>
      </c>
      <c r="I11" s="65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7">
        <v>0</v>
      </c>
    </row>
    <row r="12" spans="1:19" s="53" customFormat="1" ht="40" customHeight="1">
      <c r="A12" s="13" t="s">
        <v>13</v>
      </c>
      <c r="B12" s="65">
        <v>125</v>
      </c>
      <c r="C12" s="66">
        <v>33</v>
      </c>
      <c r="D12" s="66">
        <v>33</v>
      </c>
      <c r="E12" s="66">
        <v>0</v>
      </c>
      <c r="F12" s="66">
        <v>91</v>
      </c>
      <c r="G12" s="66">
        <v>91</v>
      </c>
      <c r="H12" s="67">
        <v>0</v>
      </c>
      <c r="I12" s="65">
        <v>1</v>
      </c>
      <c r="J12" s="66">
        <v>0</v>
      </c>
      <c r="K12" s="66">
        <v>1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7">
        <v>0</v>
      </c>
    </row>
    <row r="13" spans="1:19" s="53" customFormat="1" ht="40" customHeight="1">
      <c r="A13" s="13" t="s">
        <v>14</v>
      </c>
      <c r="B13" s="65">
        <v>747</v>
      </c>
      <c r="C13" s="66">
        <v>290</v>
      </c>
      <c r="D13" s="66">
        <v>290</v>
      </c>
      <c r="E13" s="66">
        <v>0</v>
      </c>
      <c r="F13" s="66">
        <v>453</v>
      </c>
      <c r="G13" s="66">
        <v>453</v>
      </c>
      <c r="H13" s="67">
        <v>0</v>
      </c>
      <c r="I13" s="65">
        <v>4</v>
      </c>
      <c r="J13" s="66">
        <v>0</v>
      </c>
      <c r="K13" s="66">
        <v>4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7">
        <v>0</v>
      </c>
    </row>
    <row r="14" spans="1:19" s="53" customFormat="1" ht="40" customHeight="1">
      <c r="A14" s="13" t="s">
        <v>15</v>
      </c>
      <c r="B14" s="65">
        <v>648</v>
      </c>
      <c r="C14" s="66">
        <v>292</v>
      </c>
      <c r="D14" s="66">
        <v>292</v>
      </c>
      <c r="E14" s="66">
        <v>0</v>
      </c>
      <c r="F14" s="66">
        <v>352</v>
      </c>
      <c r="G14" s="66">
        <v>351</v>
      </c>
      <c r="H14" s="67">
        <v>1</v>
      </c>
      <c r="I14" s="65">
        <v>1</v>
      </c>
      <c r="J14" s="66">
        <v>0</v>
      </c>
      <c r="K14" s="66">
        <v>1</v>
      </c>
      <c r="L14" s="66">
        <v>3</v>
      </c>
      <c r="M14" s="66">
        <v>0</v>
      </c>
      <c r="N14" s="66">
        <v>2</v>
      </c>
      <c r="O14" s="66">
        <v>1</v>
      </c>
      <c r="P14" s="66">
        <v>0</v>
      </c>
      <c r="Q14" s="66">
        <v>0</v>
      </c>
      <c r="R14" s="66">
        <v>0</v>
      </c>
      <c r="S14" s="67">
        <v>0</v>
      </c>
    </row>
    <row r="15" spans="1:19" s="53" customFormat="1" ht="40" customHeight="1">
      <c r="A15" s="13" t="s">
        <v>16</v>
      </c>
      <c r="B15" s="65">
        <v>190</v>
      </c>
      <c r="C15" s="66">
        <v>46</v>
      </c>
      <c r="D15" s="66">
        <v>46</v>
      </c>
      <c r="E15" s="66">
        <v>0</v>
      </c>
      <c r="F15" s="66">
        <v>144</v>
      </c>
      <c r="G15" s="66">
        <v>144</v>
      </c>
      <c r="H15" s="67">
        <v>0</v>
      </c>
      <c r="I15" s="65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7">
        <v>0</v>
      </c>
    </row>
    <row r="16" spans="1:19" s="53" customFormat="1" ht="40" customHeight="1">
      <c r="A16" s="13" t="s">
        <v>17</v>
      </c>
      <c r="B16" s="65">
        <v>169</v>
      </c>
      <c r="C16" s="66">
        <v>61</v>
      </c>
      <c r="D16" s="66">
        <v>61</v>
      </c>
      <c r="E16" s="66">
        <v>0</v>
      </c>
      <c r="F16" s="66">
        <v>108</v>
      </c>
      <c r="G16" s="66">
        <v>108</v>
      </c>
      <c r="H16" s="67">
        <v>0</v>
      </c>
      <c r="I16" s="65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7">
        <v>0</v>
      </c>
    </row>
    <row r="17" spans="1:19" s="53" customFormat="1" ht="40" customHeight="1">
      <c r="A17" s="13" t="s">
        <v>18</v>
      </c>
      <c r="B17" s="65">
        <v>451</v>
      </c>
      <c r="C17" s="66">
        <v>354</v>
      </c>
      <c r="D17" s="66">
        <v>354</v>
      </c>
      <c r="E17" s="66">
        <v>0</v>
      </c>
      <c r="F17" s="66">
        <v>96</v>
      </c>
      <c r="G17" s="66">
        <v>96</v>
      </c>
      <c r="H17" s="67">
        <v>0</v>
      </c>
      <c r="I17" s="65">
        <v>0</v>
      </c>
      <c r="J17" s="66">
        <v>0</v>
      </c>
      <c r="K17" s="66">
        <v>0</v>
      </c>
      <c r="L17" s="66">
        <v>1</v>
      </c>
      <c r="M17" s="66">
        <v>1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7">
        <v>0</v>
      </c>
    </row>
    <row r="18" spans="1:19" s="53" customFormat="1" ht="40" customHeight="1">
      <c r="A18" s="13" t="s">
        <v>19</v>
      </c>
      <c r="B18" s="65">
        <v>152</v>
      </c>
      <c r="C18" s="66">
        <v>41</v>
      </c>
      <c r="D18" s="66">
        <v>41</v>
      </c>
      <c r="E18" s="66">
        <v>0</v>
      </c>
      <c r="F18" s="66">
        <v>110</v>
      </c>
      <c r="G18" s="66">
        <v>110</v>
      </c>
      <c r="H18" s="67">
        <v>0</v>
      </c>
      <c r="I18" s="65">
        <v>1</v>
      </c>
      <c r="J18" s="66">
        <v>1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7">
        <v>0</v>
      </c>
    </row>
    <row r="19" spans="1:19" s="53" customFormat="1" ht="40" customHeight="1">
      <c r="A19" s="13" t="s">
        <v>20</v>
      </c>
      <c r="B19" s="65">
        <v>190</v>
      </c>
      <c r="C19" s="66">
        <v>62</v>
      </c>
      <c r="D19" s="66">
        <v>61</v>
      </c>
      <c r="E19" s="66">
        <v>1</v>
      </c>
      <c r="F19" s="66">
        <v>127</v>
      </c>
      <c r="G19" s="66">
        <v>127</v>
      </c>
      <c r="H19" s="67">
        <v>0</v>
      </c>
      <c r="I19" s="65">
        <v>1</v>
      </c>
      <c r="J19" s="66">
        <v>1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7">
        <v>0</v>
      </c>
    </row>
    <row r="20" spans="1:19" s="53" customFormat="1" ht="40" customHeight="1">
      <c r="A20" s="6" t="s">
        <v>21</v>
      </c>
      <c r="B20" s="71">
        <v>14</v>
      </c>
      <c r="C20" s="72">
        <v>10</v>
      </c>
      <c r="D20" s="72">
        <v>10</v>
      </c>
      <c r="E20" s="72">
        <v>0</v>
      </c>
      <c r="F20" s="72">
        <v>4</v>
      </c>
      <c r="G20" s="72">
        <v>4</v>
      </c>
      <c r="H20" s="73">
        <v>0</v>
      </c>
      <c r="I20" s="71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3">
        <v>0</v>
      </c>
    </row>
    <row r="21" spans="1:19" s="53" customFormat="1" ht="40" customHeight="1">
      <c r="A21" s="7" t="s">
        <v>22</v>
      </c>
      <c r="B21" s="71">
        <v>28</v>
      </c>
      <c r="C21" s="72">
        <v>14</v>
      </c>
      <c r="D21" s="72">
        <v>14</v>
      </c>
      <c r="E21" s="72">
        <v>0</v>
      </c>
      <c r="F21" s="72">
        <v>14</v>
      </c>
      <c r="G21" s="72">
        <v>14</v>
      </c>
      <c r="H21" s="73">
        <v>0</v>
      </c>
      <c r="I21" s="71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3">
        <v>0</v>
      </c>
    </row>
    <row r="22" spans="1:19" s="53" customFormat="1" ht="40" customHeight="1">
      <c r="A22" s="24" t="s">
        <v>23</v>
      </c>
      <c r="B22" s="65">
        <v>183</v>
      </c>
      <c r="C22" s="66">
        <v>58</v>
      </c>
      <c r="D22" s="66">
        <v>58</v>
      </c>
      <c r="E22" s="66">
        <v>0</v>
      </c>
      <c r="F22" s="66">
        <v>124</v>
      </c>
      <c r="G22" s="66">
        <v>124</v>
      </c>
      <c r="H22" s="67">
        <v>0</v>
      </c>
      <c r="I22" s="65">
        <v>1</v>
      </c>
      <c r="J22" s="66">
        <v>1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3">
        <v>0</v>
      </c>
      <c r="S22" s="64">
        <v>0</v>
      </c>
    </row>
    <row r="23" spans="1:19" s="53" customFormat="1" ht="40" customHeight="1">
      <c r="A23" s="24" t="s">
        <v>24</v>
      </c>
      <c r="B23" s="65">
        <v>110</v>
      </c>
      <c r="C23" s="66">
        <v>52</v>
      </c>
      <c r="D23" s="66">
        <v>52</v>
      </c>
      <c r="E23" s="66">
        <v>0</v>
      </c>
      <c r="F23" s="66">
        <v>58</v>
      </c>
      <c r="G23" s="66">
        <v>58</v>
      </c>
      <c r="H23" s="67">
        <v>0</v>
      </c>
      <c r="I23" s="65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7">
        <v>0</v>
      </c>
    </row>
    <row r="24" spans="1:19" s="53" customFormat="1" ht="40" customHeight="1">
      <c r="A24" s="7" t="s">
        <v>25</v>
      </c>
      <c r="B24" s="71">
        <v>61</v>
      </c>
      <c r="C24" s="72">
        <v>13</v>
      </c>
      <c r="D24" s="72">
        <v>13</v>
      </c>
      <c r="E24" s="72">
        <v>0</v>
      </c>
      <c r="F24" s="72">
        <v>48</v>
      </c>
      <c r="G24" s="72">
        <v>48</v>
      </c>
      <c r="H24" s="73">
        <v>0</v>
      </c>
      <c r="I24" s="71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3">
        <v>0</v>
      </c>
    </row>
    <row r="25" spans="1:19" s="53" customFormat="1" ht="40" customHeight="1">
      <c r="A25" s="7" t="s">
        <v>26</v>
      </c>
      <c r="B25" s="71">
        <v>24</v>
      </c>
      <c r="C25" s="72">
        <v>10</v>
      </c>
      <c r="D25" s="72">
        <v>10</v>
      </c>
      <c r="E25" s="72">
        <v>0</v>
      </c>
      <c r="F25" s="72">
        <v>14</v>
      </c>
      <c r="G25" s="72">
        <v>14</v>
      </c>
      <c r="H25" s="73">
        <v>0</v>
      </c>
      <c r="I25" s="71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3">
        <v>0</v>
      </c>
    </row>
    <row r="26" spans="1:19" s="53" customFormat="1" ht="40" customHeight="1">
      <c r="A26" s="24" t="s">
        <v>27</v>
      </c>
      <c r="B26" s="65">
        <v>12</v>
      </c>
      <c r="C26" s="66">
        <v>11</v>
      </c>
      <c r="D26" s="66">
        <v>11</v>
      </c>
      <c r="E26" s="66">
        <v>0</v>
      </c>
      <c r="F26" s="66">
        <v>1</v>
      </c>
      <c r="G26" s="66">
        <v>1</v>
      </c>
      <c r="H26" s="67">
        <v>0</v>
      </c>
      <c r="I26" s="65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7">
        <v>0</v>
      </c>
    </row>
    <row r="27" spans="1:19" s="53" customFormat="1" ht="40" customHeight="1">
      <c r="A27" s="24" t="s">
        <v>28</v>
      </c>
      <c r="B27" s="65">
        <v>37</v>
      </c>
      <c r="C27" s="66">
        <v>10</v>
      </c>
      <c r="D27" s="66">
        <v>10</v>
      </c>
      <c r="E27" s="66">
        <v>0</v>
      </c>
      <c r="F27" s="66">
        <v>27</v>
      </c>
      <c r="G27" s="66">
        <v>27</v>
      </c>
      <c r="H27" s="67">
        <v>0</v>
      </c>
      <c r="I27" s="65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7">
        <v>0</v>
      </c>
    </row>
    <row r="28" spans="1:19" s="53" customFormat="1" ht="40" customHeight="1" thickBot="1">
      <c r="A28" s="25" t="s">
        <v>29</v>
      </c>
      <c r="B28" s="74">
        <v>81</v>
      </c>
      <c r="C28" s="75">
        <v>35</v>
      </c>
      <c r="D28" s="75">
        <v>35</v>
      </c>
      <c r="E28" s="75">
        <v>0</v>
      </c>
      <c r="F28" s="75">
        <v>46</v>
      </c>
      <c r="G28" s="75">
        <v>46</v>
      </c>
      <c r="H28" s="76">
        <v>0</v>
      </c>
      <c r="I28" s="74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6">
        <v>0</v>
      </c>
    </row>
    <row r="29" spans="1:19" s="53" customFormat="1" ht="40" customHeight="1" thickTop="1">
      <c r="A29" s="77" t="s">
        <v>30</v>
      </c>
      <c r="B29" s="33">
        <f>B17</f>
        <v>451</v>
      </c>
      <c r="C29" s="34">
        <f t="shared" ref="C29:S29" si="3">C17</f>
        <v>354</v>
      </c>
      <c r="D29" s="34">
        <f t="shared" si="3"/>
        <v>354</v>
      </c>
      <c r="E29" s="34">
        <f t="shared" si="3"/>
        <v>0</v>
      </c>
      <c r="F29" s="34">
        <f t="shared" si="3"/>
        <v>96</v>
      </c>
      <c r="G29" s="34">
        <f t="shared" si="3"/>
        <v>96</v>
      </c>
      <c r="H29" s="35">
        <f t="shared" si="3"/>
        <v>0</v>
      </c>
      <c r="I29" s="33">
        <f t="shared" si="3"/>
        <v>0</v>
      </c>
      <c r="J29" s="34">
        <f t="shared" si="3"/>
        <v>0</v>
      </c>
      <c r="K29" s="34">
        <f t="shared" si="3"/>
        <v>0</v>
      </c>
      <c r="L29" s="34">
        <f t="shared" si="3"/>
        <v>1</v>
      </c>
      <c r="M29" s="34">
        <f t="shared" si="3"/>
        <v>1</v>
      </c>
      <c r="N29" s="34">
        <f t="shared" si="3"/>
        <v>0</v>
      </c>
      <c r="O29" s="34">
        <f t="shared" si="3"/>
        <v>0</v>
      </c>
      <c r="P29" s="34">
        <f t="shared" si="3"/>
        <v>0</v>
      </c>
      <c r="Q29" s="34">
        <f t="shared" si="3"/>
        <v>0</v>
      </c>
      <c r="R29" s="34">
        <f t="shared" si="3"/>
        <v>0</v>
      </c>
      <c r="S29" s="35">
        <f t="shared" si="3"/>
        <v>0</v>
      </c>
    </row>
    <row r="30" spans="1:19" s="53" customFormat="1" ht="40" customHeight="1">
      <c r="A30" s="24" t="s">
        <v>31</v>
      </c>
      <c r="B30" s="33">
        <f>B13+B14</f>
        <v>1395</v>
      </c>
      <c r="C30" s="66">
        <f t="shared" ref="C30:S30" si="4">C13+C14</f>
        <v>582</v>
      </c>
      <c r="D30" s="66">
        <f t="shared" si="4"/>
        <v>582</v>
      </c>
      <c r="E30" s="66">
        <f t="shared" si="4"/>
        <v>0</v>
      </c>
      <c r="F30" s="66">
        <f t="shared" si="4"/>
        <v>805</v>
      </c>
      <c r="G30" s="66">
        <f t="shared" si="4"/>
        <v>804</v>
      </c>
      <c r="H30" s="67">
        <f t="shared" si="4"/>
        <v>1</v>
      </c>
      <c r="I30" s="65">
        <f t="shared" si="4"/>
        <v>5</v>
      </c>
      <c r="J30" s="66">
        <f t="shared" si="4"/>
        <v>0</v>
      </c>
      <c r="K30" s="66">
        <f t="shared" si="4"/>
        <v>5</v>
      </c>
      <c r="L30" s="66">
        <f t="shared" si="4"/>
        <v>3</v>
      </c>
      <c r="M30" s="66">
        <f t="shared" si="4"/>
        <v>0</v>
      </c>
      <c r="N30" s="66">
        <f t="shared" si="4"/>
        <v>2</v>
      </c>
      <c r="O30" s="66">
        <f t="shared" si="4"/>
        <v>1</v>
      </c>
      <c r="P30" s="66">
        <f t="shared" si="4"/>
        <v>0</v>
      </c>
      <c r="Q30" s="66">
        <f t="shared" si="4"/>
        <v>0</v>
      </c>
      <c r="R30" s="66">
        <f t="shared" si="4"/>
        <v>0</v>
      </c>
      <c r="S30" s="67">
        <f t="shared" si="4"/>
        <v>0</v>
      </c>
    </row>
    <row r="31" spans="1:19" s="53" customFormat="1" ht="40" customHeight="1">
      <c r="A31" s="24" t="s">
        <v>32</v>
      </c>
      <c r="B31" s="33">
        <f>B10+B20</f>
        <v>760</v>
      </c>
      <c r="C31" s="66">
        <f t="shared" ref="C31:S31" si="5">C10+C20</f>
        <v>558</v>
      </c>
      <c r="D31" s="66">
        <f t="shared" si="5"/>
        <v>558</v>
      </c>
      <c r="E31" s="66">
        <f t="shared" si="5"/>
        <v>0</v>
      </c>
      <c r="F31" s="66">
        <f t="shared" si="5"/>
        <v>199</v>
      </c>
      <c r="G31" s="66">
        <f t="shared" si="5"/>
        <v>199</v>
      </c>
      <c r="H31" s="67">
        <f t="shared" si="5"/>
        <v>0</v>
      </c>
      <c r="I31" s="65">
        <f t="shared" si="5"/>
        <v>1</v>
      </c>
      <c r="J31" s="66">
        <f t="shared" si="5"/>
        <v>0</v>
      </c>
      <c r="K31" s="66">
        <f t="shared" si="5"/>
        <v>1</v>
      </c>
      <c r="L31" s="66">
        <f t="shared" si="5"/>
        <v>1</v>
      </c>
      <c r="M31" s="66">
        <f t="shared" si="5"/>
        <v>1</v>
      </c>
      <c r="N31" s="66">
        <f t="shared" si="5"/>
        <v>0</v>
      </c>
      <c r="O31" s="66">
        <f t="shared" si="5"/>
        <v>0</v>
      </c>
      <c r="P31" s="66">
        <f t="shared" si="5"/>
        <v>1</v>
      </c>
      <c r="Q31" s="66">
        <f t="shared" si="5"/>
        <v>1</v>
      </c>
      <c r="R31" s="66">
        <f t="shared" si="5"/>
        <v>0</v>
      </c>
      <c r="S31" s="67">
        <f t="shared" si="5"/>
        <v>0</v>
      </c>
    </row>
    <row r="32" spans="1:19" s="53" customFormat="1" ht="40" customHeight="1">
      <c r="A32" s="24" t="s">
        <v>33</v>
      </c>
      <c r="B32" s="33">
        <f>B9+B16+B19+B21+B22+B23</f>
        <v>3957</v>
      </c>
      <c r="C32" s="66">
        <f t="shared" ref="C32:S32" si="6">C9+C16+C19+C21+C22+C23</f>
        <v>1548</v>
      </c>
      <c r="D32" s="66">
        <f t="shared" si="6"/>
        <v>1544</v>
      </c>
      <c r="E32" s="66">
        <f t="shared" si="6"/>
        <v>4</v>
      </c>
      <c r="F32" s="66">
        <f t="shared" si="6"/>
        <v>2384</v>
      </c>
      <c r="G32" s="66">
        <f t="shared" si="6"/>
        <v>2384</v>
      </c>
      <c r="H32" s="67">
        <f t="shared" si="6"/>
        <v>0</v>
      </c>
      <c r="I32" s="65">
        <f t="shared" si="6"/>
        <v>21</v>
      </c>
      <c r="J32" s="66">
        <f t="shared" si="6"/>
        <v>11</v>
      </c>
      <c r="K32" s="66">
        <f t="shared" si="6"/>
        <v>10</v>
      </c>
      <c r="L32" s="66">
        <f t="shared" si="6"/>
        <v>4</v>
      </c>
      <c r="M32" s="66">
        <f t="shared" si="6"/>
        <v>1</v>
      </c>
      <c r="N32" s="66">
        <f t="shared" si="6"/>
        <v>1</v>
      </c>
      <c r="O32" s="66">
        <f t="shared" si="6"/>
        <v>2</v>
      </c>
      <c r="P32" s="66">
        <f t="shared" si="6"/>
        <v>0</v>
      </c>
      <c r="Q32" s="66">
        <f t="shared" si="6"/>
        <v>0</v>
      </c>
      <c r="R32" s="66">
        <f t="shared" si="6"/>
        <v>0</v>
      </c>
      <c r="S32" s="67">
        <f t="shared" si="6"/>
        <v>0</v>
      </c>
    </row>
    <row r="33" spans="1:19" s="53" customFormat="1" ht="40" customHeight="1">
      <c r="A33" s="24" t="s">
        <v>34</v>
      </c>
      <c r="B33" s="33">
        <f>B12+B15+B18+B24+B25</f>
        <v>552</v>
      </c>
      <c r="C33" s="66">
        <f t="shared" ref="C33:S33" si="7">C12+C15+C18+C24+C25</f>
        <v>143</v>
      </c>
      <c r="D33" s="66">
        <f t="shared" si="7"/>
        <v>143</v>
      </c>
      <c r="E33" s="66">
        <f t="shared" si="7"/>
        <v>0</v>
      </c>
      <c r="F33" s="66">
        <f t="shared" si="7"/>
        <v>407</v>
      </c>
      <c r="G33" s="66">
        <f t="shared" si="7"/>
        <v>407</v>
      </c>
      <c r="H33" s="67">
        <f t="shared" si="7"/>
        <v>0</v>
      </c>
      <c r="I33" s="65">
        <f t="shared" si="7"/>
        <v>2</v>
      </c>
      <c r="J33" s="66">
        <f t="shared" si="7"/>
        <v>1</v>
      </c>
      <c r="K33" s="66">
        <f t="shared" si="7"/>
        <v>1</v>
      </c>
      <c r="L33" s="66">
        <f t="shared" si="7"/>
        <v>0</v>
      </c>
      <c r="M33" s="66">
        <f t="shared" si="7"/>
        <v>0</v>
      </c>
      <c r="N33" s="66">
        <f t="shared" si="7"/>
        <v>0</v>
      </c>
      <c r="O33" s="66">
        <f t="shared" si="7"/>
        <v>0</v>
      </c>
      <c r="P33" s="66">
        <f t="shared" si="7"/>
        <v>0</v>
      </c>
      <c r="Q33" s="66">
        <f t="shared" si="7"/>
        <v>0</v>
      </c>
      <c r="R33" s="66">
        <f t="shared" si="7"/>
        <v>0</v>
      </c>
      <c r="S33" s="67">
        <f t="shared" si="7"/>
        <v>0</v>
      </c>
    </row>
    <row r="34" spans="1:19" s="53" customFormat="1" ht="40" customHeight="1">
      <c r="A34" s="36" t="s">
        <v>35</v>
      </c>
      <c r="B34" s="37">
        <f>B11+B26+B27+B28</f>
        <v>457</v>
      </c>
      <c r="C34" s="69">
        <f t="shared" ref="C34:S34" si="8">C11+C26+C27+C28</f>
        <v>141</v>
      </c>
      <c r="D34" s="69">
        <f t="shared" si="8"/>
        <v>140</v>
      </c>
      <c r="E34" s="69">
        <f t="shared" si="8"/>
        <v>1</v>
      </c>
      <c r="F34" s="69">
        <f t="shared" si="8"/>
        <v>316</v>
      </c>
      <c r="G34" s="69">
        <f t="shared" si="8"/>
        <v>316</v>
      </c>
      <c r="H34" s="70">
        <f t="shared" si="8"/>
        <v>0</v>
      </c>
      <c r="I34" s="68">
        <f t="shared" si="8"/>
        <v>0</v>
      </c>
      <c r="J34" s="69">
        <f t="shared" si="8"/>
        <v>0</v>
      </c>
      <c r="K34" s="69">
        <f t="shared" si="8"/>
        <v>0</v>
      </c>
      <c r="L34" s="69">
        <f t="shared" si="8"/>
        <v>0</v>
      </c>
      <c r="M34" s="69">
        <f t="shared" si="8"/>
        <v>0</v>
      </c>
      <c r="N34" s="69">
        <f t="shared" si="8"/>
        <v>0</v>
      </c>
      <c r="O34" s="69">
        <f t="shared" si="8"/>
        <v>0</v>
      </c>
      <c r="P34" s="69">
        <f t="shared" si="8"/>
        <v>0</v>
      </c>
      <c r="Q34" s="69">
        <f t="shared" si="8"/>
        <v>0</v>
      </c>
      <c r="R34" s="69">
        <f t="shared" si="8"/>
        <v>0</v>
      </c>
      <c r="S34" s="70">
        <f t="shared" si="8"/>
        <v>0</v>
      </c>
    </row>
  </sheetData>
  <mergeCells count="8">
    <mergeCell ref="R3:S3"/>
    <mergeCell ref="A4:A5"/>
    <mergeCell ref="B4:B5"/>
    <mergeCell ref="C4:E4"/>
    <mergeCell ref="F4:H4"/>
    <mergeCell ref="I4:K4"/>
    <mergeCell ref="L4:O4"/>
    <mergeCell ref="P4:S4"/>
  </mergeCells>
  <phoneticPr fontId="2"/>
  <pageMargins left="0.78740157480314965" right="0.49" top="0.59055118110236227" bottom="0.59055118110236227" header="0" footer="0"/>
  <pageSetup paperSize="9" scale="62" fitToWidth="0" orientation="portrait" blackAndWhite="1" r:id="rId1"/>
  <headerFooter alignWithMargins="0"/>
  <colBreaks count="1" manualBreakCount="1">
    <brk id="8" min="2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CD03F-42D6-4498-8D4D-BE1B134E9A31}">
  <sheetPr>
    <tabColor theme="8" tint="0.59999389629810485"/>
    <pageSetUpPr fitToPage="1"/>
  </sheetPr>
  <dimension ref="A1:AH35"/>
  <sheetViews>
    <sheetView view="pageBreakPreview" zoomScale="70" zoomScaleNormal="75" zoomScaleSheetLayoutView="70"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08984375" defaultRowHeight="14.5"/>
  <cols>
    <col min="1" max="1" width="14.08984375" style="1" customWidth="1"/>
    <col min="2" max="4" width="8" style="1" customWidth="1"/>
    <col min="5" max="16" width="7.7265625" style="1" customWidth="1"/>
    <col min="17" max="34" width="7.26953125" style="1" customWidth="1"/>
    <col min="35" max="16384" width="8.08984375" style="1"/>
  </cols>
  <sheetData>
    <row r="1" spans="1:34" ht="0.75" customHeight="1"/>
    <row r="2" spans="1:34" ht="0.75" customHeight="1"/>
    <row r="3" spans="1:34" ht="21.5">
      <c r="A3" s="2" t="s">
        <v>56</v>
      </c>
      <c r="B3" s="3"/>
      <c r="C3" s="3"/>
      <c r="D3" s="3"/>
      <c r="E3" s="3"/>
      <c r="F3" s="3"/>
      <c r="G3" s="3"/>
      <c r="H3" s="3"/>
      <c r="I3" s="3"/>
      <c r="P3" s="5"/>
      <c r="AG3" s="107" t="s">
        <v>37</v>
      </c>
      <c r="AH3" s="107"/>
    </row>
    <row r="4" spans="1:34" s="78" customFormat="1" ht="20.149999999999999" customHeight="1">
      <c r="A4" s="93" t="s">
        <v>2</v>
      </c>
      <c r="B4" s="104" t="s">
        <v>7</v>
      </c>
      <c r="C4" s="105"/>
      <c r="D4" s="106"/>
      <c r="E4" s="104" t="s">
        <v>57</v>
      </c>
      <c r="F4" s="105"/>
      <c r="G4" s="106"/>
      <c r="H4" s="104" t="s">
        <v>58</v>
      </c>
      <c r="I4" s="105"/>
      <c r="J4" s="106"/>
      <c r="K4" s="104" t="s">
        <v>59</v>
      </c>
      <c r="L4" s="105"/>
      <c r="M4" s="106"/>
      <c r="N4" s="104" t="s">
        <v>60</v>
      </c>
      <c r="O4" s="105"/>
      <c r="P4" s="106"/>
      <c r="Q4" s="104" t="s">
        <v>61</v>
      </c>
      <c r="R4" s="105"/>
      <c r="S4" s="106"/>
      <c r="T4" s="104" t="s">
        <v>62</v>
      </c>
      <c r="U4" s="105"/>
      <c r="V4" s="106"/>
      <c r="W4" s="104" t="s">
        <v>63</v>
      </c>
      <c r="X4" s="105"/>
      <c r="Y4" s="106"/>
      <c r="Z4" s="104" t="s">
        <v>64</v>
      </c>
      <c r="AA4" s="105"/>
      <c r="AB4" s="106"/>
      <c r="AC4" s="104" t="s">
        <v>65</v>
      </c>
      <c r="AD4" s="105"/>
      <c r="AE4" s="106"/>
      <c r="AF4" s="104" t="s">
        <v>66</v>
      </c>
      <c r="AG4" s="105"/>
      <c r="AH4" s="106"/>
    </row>
    <row r="5" spans="1:34" s="78" customFormat="1" ht="20.149999999999999" customHeight="1">
      <c r="A5" s="94"/>
      <c r="B5" s="7" t="s">
        <v>67</v>
      </c>
      <c r="C5" s="79" t="s">
        <v>5</v>
      </c>
      <c r="D5" s="7" t="s">
        <v>6</v>
      </c>
      <c r="E5" s="7" t="s">
        <v>4</v>
      </c>
      <c r="F5" s="79" t="s">
        <v>5</v>
      </c>
      <c r="G5" s="7" t="s">
        <v>6</v>
      </c>
      <c r="H5" s="7" t="s">
        <v>4</v>
      </c>
      <c r="I5" s="79" t="s">
        <v>5</v>
      </c>
      <c r="J5" s="7" t="s">
        <v>6</v>
      </c>
      <c r="K5" s="7" t="s">
        <v>4</v>
      </c>
      <c r="L5" s="79" t="s">
        <v>5</v>
      </c>
      <c r="M5" s="7" t="s">
        <v>6</v>
      </c>
      <c r="N5" s="7" t="s">
        <v>4</v>
      </c>
      <c r="O5" s="79" t="s">
        <v>5</v>
      </c>
      <c r="P5" s="7" t="s">
        <v>6</v>
      </c>
      <c r="Q5" s="7" t="s">
        <v>4</v>
      </c>
      <c r="R5" s="79" t="s">
        <v>5</v>
      </c>
      <c r="S5" s="7" t="s">
        <v>6</v>
      </c>
      <c r="T5" s="7" t="s">
        <v>4</v>
      </c>
      <c r="U5" s="79" t="s">
        <v>5</v>
      </c>
      <c r="V5" s="7" t="s">
        <v>6</v>
      </c>
      <c r="W5" s="7" t="s">
        <v>4</v>
      </c>
      <c r="X5" s="79" t="s">
        <v>5</v>
      </c>
      <c r="Y5" s="7" t="s">
        <v>6</v>
      </c>
      <c r="Z5" s="7" t="s">
        <v>4</v>
      </c>
      <c r="AA5" s="79" t="s">
        <v>5</v>
      </c>
      <c r="AB5" s="7" t="s">
        <v>6</v>
      </c>
      <c r="AC5" s="7" t="s">
        <v>4</v>
      </c>
      <c r="AD5" s="79" t="s">
        <v>5</v>
      </c>
      <c r="AE5" s="7" t="s">
        <v>6</v>
      </c>
      <c r="AF5" s="7" t="s">
        <v>4</v>
      </c>
      <c r="AG5" s="79" t="s">
        <v>5</v>
      </c>
      <c r="AH5" s="7" t="s">
        <v>6</v>
      </c>
    </row>
    <row r="6" spans="1:34" s="53" customFormat="1" ht="40" customHeight="1">
      <c r="A6" s="9" t="s">
        <v>7</v>
      </c>
      <c r="B6" s="62">
        <v>7572</v>
      </c>
      <c r="C6" s="63">
        <v>3865</v>
      </c>
      <c r="D6" s="63">
        <v>3707</v>
      </c>
      <c r="E6" s="63">
        <v>3206</v>
      </c>
      <c r="F6" s="63">
        <v>1613</v>
      </c>
      <c r="G6" s="63">
        <v>1593</v>
      </c>
      <c r="H6" s="63">
        <v>2777</v>
      </c>
      <c r="I6" s="63">
        <v>1473</v>
      </c>
      <c r="J6" s="63">
        <v>1304</v>
      </c>
      <c r="K6" s="63">
        <v>1152</v>
      </c>
      <c r="L6" s="63">
        <v>558</v>
      </c>
      <c r="M6" s="63">
        <v>594</v>
      </c>
      <c r="N6" s="63">
        <v>320</v>
      </c>
      <c r="O6" s="63">
        <v>158</v>
      </c>
      <c r="P6" s="64">
        <v>162</v>
      </c>
      <c r="Q6" s="62">
        <v>74</v>
      </c>
      <c r="R6" s="63">
        <v>38</v>
      </c>
      <c r="S6" s="63">
        <v>36</v>
      </c>
      <c r="T6" s="63">
        <v>25</v>
      </c>
      <c r="U6" s="63">
        <v>12</v>
      </c>
      <c r="V6" s="63">
        <v>13</v>
      </c>
      <c r="W6" s="63">
        <v>11</v>
      </c>
      <c r="X6" s="63">
        <v>9</v>
      </c>
      <c r="Y6" s="63">
        <v>2</v>
      </c>
      <c r="Z6" s="63">
        <v>3</v>
      </c>
      <c r="AA6" s="63">
        <v>2</v>
      </c>
      <c r="AB6" s="63">
        <v>1</v>
      </c>
      <c r="AC6" s="63">
        <v>3</v>
      </c>
      <c r="AD6" s="63">
        <v>2</v>
      </c>
      <c r="AE6" s="63">
        <v>1</v>
      </c>
      <c r="AF6" s="63">
        <v>1</v>
      </c>
      <c r="AG6" s="63" t="s">
        <v>68</v>
      </c>
      <c r="AH6" s="64">
        <v>1</v>
      </c>
    </row>
    <row r="7" spans="1:34" s="53" customFormat="1" ht="40" customHeight="1">
      <c r="A7" s="13" t="s">
        <v>8</v>
      </c>
      <c r="B7" s="65">
        <f>SUM(B9:B19)</f>
        <v>7022</v>
      </c>
      <c r="C7" s="66">
        <f>SUM(C9:C19)</f>
        <v>3589</v>
      </c>
      <c r="D7" s="66">
        <f t="shared" ref="D7:AH7" si="0">SUM(D9:D19)</f>
        <v>3433</v>
      </c>
      <c r="E7" s="15">
        <f t="shared" si="0"/>
        <v>3004</v>
      </c>
      <c r="F7" s="15">
        <f t="shared" si="0"/>
        <v>1511</v>
      </c>
      <c r="G7" s="15">
        <f t="shared" si="0"/>
        <v>1493</v>
      </c>
      <c r="H7" s="15">
        <f t="shared" si="0"/>
        <v>2568</v>
      </c>
      <c r="I7" s="15">
        <f t="shared" si="0"/>
        <v>1363</v>
      </c>
      <c r="J7" s="15">
        <f t="shared" si="0"/>
        <v>1205</v>
      </c>
      <c r="K7" s="15">
        <f t="shared" si="0"/>
        <v>1052</v>
      </c>
      <c r="L7" s="15">
        <f t="shared" si="0"/>
        <v>514</v>
      </c>
      <c r="M7" s="15">
        <f t="shared" si="0"/>
        <v>538</v>
      </c>
      <c r="N7" s="15">
        <f t="shared" si="0"/>
        <v>288</v>
      </c>
      <c r="O7" s="15">
        <f t="shared" si="0"/>
        <v>143</v>
      </c>
      <c r="P7" s="16">
        <f t="shared" si="0"/>
        <v>145</v>
      </c>
      <c r="Q7" s="14">
        <f t="shared" si="0"/>
        <v>70</v>
      </c>
      <c r="R7" s="15">
        <f t="shared" si="0"/>
        <v>35</v>
      </c>
      <c r="S7" s="15">
        <f t="shared" si="0"/>
        <v>35</v>
      </c>
      <c r="T7" s="15">
        <f t="shared" si="0"/>
        <v>24</v>
      </c>
      <c r="U7" s="15">
        <f t="shared" si="0"/>
        <v>12</v>
      </c>
      <c r="V7" s="15">
        <f t="shared" si="0"/>
        <v>12</v>
      </c>
      <c r="W7" s="15">
        <f t="shared" si="0"/>
        <v>9</v>
      </c>
      <c r="X7" s="15">
        <f t="shared" si="0"/>
        <v>7</v>
      </c>
      <c r="Y7" s="15">
        <f t="shared" si="0"/>
        <v>2</v>
      </c>
      <c r="Z7" s="15">
        <f t="shared" si="0"/>
        <v>3</v>
      </c>
      <c r="AA7" s="15">
        <f t="shared" si="0"/>
        <v>2</v>
      </c>
      <c r="AB7" s="15">
        <f t="shared" si="0"/>
        <v>1</v>
      </c>
      <c r="AC7" s="15">
        <f t="shared" si="0"/>
        <v>3</v>
      </c>
      <c r="AD7" s="15">
        <f t="shared" si="0"/>
        <v>2</v>
      </c>
      <c r="AE7" s="15">
        <f t="shared" si="0"/>
        <v>1</v>
      </c>
      <c r="AF7" s="15">
        <f t="shared" si="0"/>
        <v>1</v>
      </c>
      <c r="AG7" s="15">
        <f t="shared" si="0"/>
        <v>0</v>
      </c>
      <c r="AH7" s="16">
        <f t="shared" si="0"/>
        <v>1</v>
      </c>
    </row>
    <row r="8" spans="1:34" s="53" customFormat="1" ht="40" customHeight="1">
      <c r="A8" s="17" t="s">
        <v>9</v>
      </c>
      <c r="B8" s="68">
        <f>SUM(B20:B28)</f>
        <v>550</v>
      </c>
      <c r="C8" s="69">
        <f t="shared" ref="C8:AH8" si="1">SUM(C20:C28)</f>
        <v>276</v>
      </c>
      <c r="D8" s="69">
        <f t="shared" si="1"/>
        <v>274</v>
      </c>
      <c r="E8" s="19">
        <f t="shared" si="1"/>
        <v>202</v>
      </c>
      <c r="F8" s="19">
        <f t="shared" si="1"/>
        <v>102</v>
      </c>
      <c r="G8" s="19">
        <f t="shared" si="1"/>
        <v>100</v>
      </c>
      <c r="H8" s="19">
        <f t="shared" si="1"/>
        <v>209</v>
      </c>
      <c r="I8" s="19">
        <f t="shared" si="1"/>
        <v>110</v>
      </c>
      <c r="J8" s="19">
        <f t="shared" si="1"/>
        <v>99</v>
      </c>
      <c r="K8" s="19">
        <f t="shared" si="1"/>
        <v>100</v>
      </c>
      <c r="L8" s="19">
        <f t="shared" si="1"/>
        <v>44</v>
      </c>
      <c r="M8" s="19">
        <f t="shared" si="1"/>
        <v>56</v>
      </c>
      <c r="N8" s="19">
        <f t="shared" si="1"/>
        <v>32</v>
      </c>
      <c r="O8" s="19">
        <f t="shared" si="1"/>
        <v>15</v>
      </c>
      <c r="P8" s="20">
        <f t="shared" si="1"/>
        <v>17</v>
      </c>
      <c r="Q8" s="18">
        <f t="shared" si="1"/>
        <v>4</v>
      </c>
      <c r="R8" s="19">
        <f t="shared" si="1"/>
        <v>3</v>
      </c>
      <c r="S8" s="19">
        <f t="shared" si="1"/>
        <v>1</v>
      </c>
      <c r="T8" s="19">
        <f t="shared" si="1"/>
        <v>1</v>
      </c>
      <c r="U8" s="19">
        <f t="shared" si="1"/>
        <v>0</v>
      </c>
      <c r="V8" s="19">
        <f t="shared" si="1"/>
        <v>1</v>
      </c>
      <c r="W8" s="19">
        <f t="shared" si="1"/>
        <v>2</v>
      </c>
      <c r="X8" s="19">
        <f t="shared" si="1"/>
        <v>2</v>
      </c>
      <c r="Y8" s="19">
        <f t="shared" si="1"/>
        <v>0</v>
      </c>
      <c r="Z8" s="19">
        <f t="shared" si="1"/>
        <v>0</v>
      </c>
      <c r="AA8" s="19">
        <f t="shared" si="1"/>
        <v>0</v>
      </c>
      <c r="AB8" s="19">
        <f t="shared" si="1"/>
        <v>0</v>
      </c>
      <c r="AC8" s="19">
        <f t="shared" si="1"/>
        <v>0</v>
      </c>
      <c r="AD8" s="19">
        <f t="shared" si="1"/>
        <v>0</v>
      </c>
      <c r="AE8" s="19">
        <f t="shared" si="1"/>
        <v>0</v>
      </c>
      <c r="AF8" s="19">
        <f t="shared" si="1"/>
        <v>0</v>
      </c>
      <c r="AG8" s="19">
        <f t="shared" si="1"/>
        <v>0</v>
      </c>
      <c r="AH8" s="20">
        <f t="shared" si="1"/>
        <v>0</v>
      </c>
    </row>
    <row r="9" spans="1:34" s="53" customFormat="1" ht="40" customHeight="1">
      <c r="A9" s="13" t="s">
        <v>10</v>
      </c>
      <c r="B9" s="65">
        <v>3277</v>
      </c>
      <c r="C9" s="66">
        <v>1689</v>
      </c>
      <c r="D9" s="66">
        <v>1588</v>
      </c>
      <c r="E9" s="15">
        <v>1488</v>
      </c>
      <c r="F9" s="15">
        <v>786</v>
      </c>
      <c r="G9" s="15">
        <v>702</v>
      </c>
      <c r="H9" s="15">
        <v>1195</v>
      </c>
      <c r="I9" s="15">
        <v>624</v>
      </c>
      <c r="J9" s="15">
        <v>571</v>
      </c>
      <c r="K9" s="15">
        <v>443</v>
      </c>
      <c r="L9" s="15">
        <v>207</v>
      </c>
      <c r="M9" s="15">
        <v>236</v>
      </c>
      <c r="N9" s="15">
        <v>106</v>
      </c>
      <c r="O9" s="15">
        <v>47</v>
      </c>
      <c r="P9" s="16">
        <v>59</v>
      </c>
      <c r="Q9" s="14">
        <v>31</v>
      </c>
      <c r="R9" s="15">
        <v>16</v>
      </c>
      <c r="S9" s="15">
        <v>15</v>
      </c>
      <c r="T9" s="15">
        <v>7</v>
      </c>
      <c r="U9" s="15">
        <v>4</v>
      </c>
      <c r="V9" s="15">
        <v>3</v>
      </c>
      <c r="W9" s="15">
        <v>4</v>
      </c>
      <c r="X9" s="15">
        <v>3</v>
      </c>
      <c r="Y9" s="15">
        <v>1</v>
      </c>
      <c r="Z9" s="15">
        <v>1</v>
      </c>
      <c r="AA9" s="15">
        <v>1</v>
      </c>
      <c r="AB9" s="15">
        <v>0</v>
      </c>
      <c r="AC9" s="15">
        <v>2</v>
      </c>
      <c r="AD9" s="15">
        <v>1</v>
      </c>
      <c r="AE9" s="15">
        <v>1</v>
      </c>
      <c r="AF9" s="15">
        <v>0</v>
      </c>
      <c r="AG9" s="15">
        <v>0</v>
      </c>
      <c r="AH9" s="16">
        <v>0</v>
      </c>
    </row>
    <row r="10" spans="1:34" s="53" customFormat="1" ht="40" customHeight="1">
      <c r="A10" s="13" t="s">
        <v>11</v>
      </c>
      <c r="B10" s="65">
        <v>746</v>
      </c>
      <c r="C10" s="66">
        <v>365</v>
      </c>
      <c r="D10" s="66">
        <v>381</v>
      </c>
      <c r="E10" s="15">
        <v>295</v>
      </c>
      <c r="F10" s="15">
        <v>141</v>
      </c>
      <c r="G10" s="15">
        <v>154</v>
      </c>
      <c r="H10" s="15">
        <v>270</v>
      </c>
      <c r="I10" s="15">
        <v>135</v>
      </c>
      <c r="J10" s="15">
        <v>135</v>
      </c>
      <c r="K10" s="15">
        <v>132</v>
      </c>
      <c r="L10" s="15">
        <v>63</v>
      </c>
      <c r="M10" s="15">
        <v>69</v>
      </c>
      <c r="N10" s="15">
        <v>38</v>
      </c>
      <c r="O10" s="15">
        <v>19</v>
      </c>
      <c r="P10" s="16">
        <v>19</v>
      </c>
      <c r="Q10" s="14">
        <v>5</v>
      </c>
      <c r="R10" s="15">
        <v>2</v>
      </c>
      <c r="S10" s="15">
        <v>3</v>
      </c>
      <c r="T10" s="15">
        <v>4</v>
      </c>
      <c r="U10" s="15">
        <v>3</v>
      </c>
      <c r="V10" s="15">
        <v>1</v>
      </c>
      <c r="W10" s="15">
        <v>0</v>
      </c>
      <c r="X10" s="15">
        <v>0</v>
      </c>
      <c r="Y10" s="15">
        <v>0</v>
      </c>
      <c r="Z10" s="15">
        <v>1</v>
      </c>
      <c r="AA10" s="15">
        <v>1</v>
      </c>
      <c r="AB10" s="15">
        <v>0</v>
      </c>
      <c r="AC10" s="15">
        <v>1</v>
      </c>
      <c r="AD10" s="15">
        <v>1</v>
      </c>
      <c r="AE10" s="15">
        <v>0</v>
      </c>
      <c r="AF10" s="15">
        <v>0</v>
      </c>
      <c r="AG10" s="15">
        <v>0</v>
      </c>
      <c r="AH10" s="16">
        <v>0</v>
      </c>
    </row>
    <row r="11" spans="1:34" s="53" customFormat="1" ht="40" customHeight="1">
      <c r="A11" s="13" t="s">
        <v>12</v>
      </c>
      <c r="B11" s="65">
        <v>327</v>
      </c>
      <c r="C11" s="66">
        <v>160</v>
      </c>
      <c r="D11" s="66">
        <v>167</v>
      </c>
      <c r="E11" s="15">
        <v>136</v>
      </c>
      <c r="F11" s="15">
        <v>61</v>
      </c>
      <c r="G11" s="15">
        <v>75</v>
      </c>
      <c r="H11" s="15">
        <v>120</v>
      </c>
      <c r="I11" s="15">
        <v>60</v>
      </c>
      <c r="J11" s="15">
        <v>60</v>
      </c>
      <c r="K11" s="15">
        <v>48</v>
      </c>
      <c r="L11" s="15">
        <v>25</v>
      </c>
      <c r="M11" s="15">
        <v>23</v>
      </c>
      <c r="N11" s="15">
        <v>19</v>
      </c>
      <c r="O11" s="15">
        <v>12</v>
      </c>
      <c r="P11" s="16">
        <v>7</v>
      </c>
      <c r="Q11" s="14">
        <v>2</v>
      </c>
      <c r="R11" s="15">
        <v>1</v>
      </c>
      <c r="S11" s="15">
        <v>1</v>
      </c>
      <c r="T11" s="15">
        <v>1</v>
      </c>
      <c r="U11" s="15">
        <v>0</v>
      </c>
      <c r="V11" s="15">
        <v>1</v>
      </c>
      <c r="W11" s="15">
        <v>1</v>
      </c>
      <c r="X11" s="15">
        <v>1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6">
        <v>0</v>
      </c>
    </row>
    <row r="12" spans="1:34" s="53" customFormat="1" ht="40" customHeight="1">
      <c r="A12" s="13" t="s">
        <v>13</v>
      </c>
      <c r="B12" s="65">
        <v>125</v>
      </c>
      <c r="C12" s="66">
        <v>67</v>
      </c>
      <c r="D12" s="66">
        <v>58</v>
      </c>
      <c r="E12" s="15">
        <v>52</v>
      </c>
      <c r="F12" s="15">
        <v>35</v>
      </c>
      <c r="G12" s="15">
        <v>17</v>
      </c>
      <c r="H12" s="15">
        <v>53</v>
      </c>
      <c r="I12" s="15">
        <v>23</v>
      </c>
      <c r="J12" s="15">
        <v>30</v>
      </c>
      <c r="K12" s="15">
        <v>16</v>
      </c>
      <c r="L12" s="15">
        <v>8</v>
      </c>
      <c r="M12" s="15">
        <v>8</v>
      </c>
      <c r="N12" s="15">
        <v>4</v>
      </c>
      <c r="O12" s="15">
        <v>1</v>
      </c>
      <c r="P12" s="16">
        <v>3</v>
      </c>
      <c r="Q12" s="14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6">
        <v>0</v>
      </c>
    </row>
    <row r="13" spans="1:34" s="53" customFormat="1" ht="40" customHeight="1">
      <c r="A13" s="13" t="s">
        <v>14</v>
      </c>
      <c r="B13" s="65">
        <v>747</v>
      </c>
      <c r="C13" s="66">
        <v>397</v>
      </c>
      <c r="D13" s="66">
        <v>350</v>
      </c>
      <c r="E13" s="15">
        <v>334</v>
      </c>
      <c r="F13" s="15">
        <v>158</v>
      </c>
      <c r="G13" s="15">
        <v>176</v>
      </c>
      <c r="H13" s="15">
        <v>265</v>
      </c>
      <c r="I13" s="15">
        <v>157</v>
      </c>
      <c r="J13" s="15">
        <v>108</v>
      </c>
      <c r="K13" s="15">
        <v>102</v>
      </c>
      <c r="L13" s="15">
        <v>54</v>
      </c>
      <c r="M13" s="15">
        <v>48</v>
      </c>
      <c r="N13" s="15">
        <v>34</v>
      </c>
      <c r="O13" s="15">
        <v>21</v>
      </c>
      <c r="P13" s="16">
        <v>13</v>
      </c>
      <c r="Q13" s="14">
        <v>8</v>
      </c>
      <c r="R13" s="15">
        <v>5</v>
      </c>
      <c r="S13" s="15">
        <v>3</v>
      </c>
      <c r="T13" s="15">
        <v>4</v>
      </c>
      <c r="U13" s="15">
        <v>2</v>
      </c>
      <c r="V13" s="15">
        <v>2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6">
        <v>0</v>
      </c>
    </row>
    <row r="14" spans="1:34" s="53" customFormat="1" ht="40" customHeight="1">
      <c r="A14" s="13" t="s">
        <v>15</v>
      </c>
      <c r="B14" s="65">
        <v>648</v>
      </c>
      <c r="C14" s="66">
        <v>326</v>
      </c>
      <c r="D14" s="66">
        <v>322</v>
      </c>
      <c r="E14" s="15">
        <v>254</v>
      </c>
      <c r="F14" s="15">
        <v>116</v>
      </c>
      <c r="G14" s="15">
        <v>138</v>
      </c>
      <c r="H14" s="15">
        <v>258</v>
      </c>
      <c r="I14" s="15">
        <v>144</v>
      </c>
      <c r="J14" s="15">
        <v>114</v>
      </c>
      <c r="K14" s="15">
        <v>99</v>
      </c>
      <c r="L14" s="15">
        <v>50</v>
      </c>
      <c r="M14" s="15">
        <v>49</v>
      </c>
      <c r="N14" s="15">
        <v>28</v>
      </c>
      <c r="O14" s="15">
        <v>12</v>
      </c>
      <c r="P14" s="16">
        <v>16</v>
      </c>
      <c r="Q14" s="14">
        <v>3</v>
      </c>
      <c r="R14" s="15">
        <v>2</v>
      </c>
      <c r="S14" s="15">
        <v>1</v>
      </c>
      <c r="T14" s="15">
        <v>4</v>
      </c>
      <c r="U14" s="15">
        <v>1</v>
      </c>
      <c r="V14" s="15">
        <v>3</v>
      </c>
      <c r="W14" s="15">
        <v>2</v>
      </c>
      <c r="X14" s="15">
        <v>1</v>
      </c>
      <c r="Y14" s="15">
        <v>1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6">
        <v>0</v>
      </c>
    </row>
    <row r="15" spans="1:34" s="53" customFormat="1" ht="40" customHeight="1">
      <c r="A15" s="13" t="s">
        <v>16</v>
      </c>
      <c r="B15" s="65">
        <v>190</v>
      </c>
      <c r="C15" s="66">
        <v>96</v>
      </c>
      <c r="D15" s="66">
        <v>94</v>
      </c>
      <c r="E15" s="15">
        <v>72</v>
      </c>
      <c r="F15" s="15">
        <v>37</v>
      </c>
      <c r="G15" s="15">
        <v>35</v>
      </c>
      <c r="H15" s="15">
        <v>64</v>
      </c>
      <c r="I15" s="15">
        <v>36</v>
      </c>
      <c r="J15" s="15">
        <v>28</v>
      </c>
      <c r="K15" s="15">
        <v>37</v>
      </c>
      <c r="L15" s="15">
        <v>17</v>
      </c>
      <c r="M15" s="15">
        <v>20</v>
      </c>
      <c r="N15" s="15">
        <v>12</v>
      </c>
      <c r="O15" s="15">
        <v>5</v>
      </c>
      <c r="P15" s="16">
        <v>7</v>
      </c>
      <c r="Q15" s="14">
        <v>5</v>
      </c>
      <c r="R15" s="15">
        <v>1</v>
      </c>
      <c r="S15" s="15">
        <v>4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6">
        <v>0</v>
      </c>
    </row>
    <row r="16" spans="1:34" s="53" customFormat="1" ht="40" customHeight="1">
      <c r="A16" s="13" t="s">
        <v>17</v>
      </c>
      <c r="B16" s="65">
        <v>169</v>
      </c>
      <c r="C16" s="66">
        <v>82</v>
      </c>
      <c r="D16" s="66">
        <v>87</v>
      </c>
      <c r="E16" s="15">
        <v>64</v>
      </c>
      <c r="F16" s="15">
        <v>27</v>
      </c>
      <c r="G16" s="15">
        <v>37</v>
      </c>
      <c r="H16" s="15">
        <v>64</v>
      </c>
      <c r="I16" s="15">
        <v>33</v>
      </c>
      <c r="J16" s="15">
        <v>31</v>
      </c>
      <c r="K16" s="15">
        <v>27</v>
      </c>
      <c r="L16" s="15">
        <v>16</v>
      </c>
      <c r="M16" s="15">
        <v>11</v>
      </c>
      <c r="N16" s="15">
        <v>10</v>
      </c>
      <c r="O16" s="15">
        <v>3</v>
      </c>
      <c r="P16" s="16">
        <v>7</v>
      </c>
      <c r="Q16" s="14">
        <v>3</v>
      </c>
      <c r="R16" s="15">
        <v>2</v>
      </c>
      <c r="S16" s="15">
        <v>1</v>
      </c>
      <c r="T16" s="15">
        <v>1</v>
      </c>
      <c r="U16" s="15">
        <v>1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6">
        <v>0</v>
      </c>
    </row>
    <row r="17" spans="1:34" s="53" customFormat="1" ht="40" customHeight="1">
      <c r="A17" s="13" t="s">
        <v>18</v>
      </c>
      <c r="B17" s="65">
        <v>451</v>
      </c>
      <c r="C17" s="66">
        <v>228</v>
      </c>
      <c r="D17" s="66">
        <v>223</v>
      </c>
      <c r="E17" s="15">
        <v>188</v>
      </c>
      <c r="F17" s="15">
        <v>87</v>
      </c>
      <c r="G17" s="15">
        <v>101</v>
      </c>
      <c r="H17" s="15">
        <v>156</v>
      </c>
      <c r="I17" s="15">
        <v>91</v>
      </c>
      <c r="J17" s="15">
        <v>65</v>
      </c>
      <c r="K17" s="15">
        <v>79</v>
      </c>
      <c r="L17" s="15">
        <v>33</v>
      </c>
      <c r="M17" s="15">
        <v>46</v>
      </c>
      <c r="N17" s="15">
        <v>15</v>
      </c>
      <c r="O17" s="15">
        <v>11</v>
      </c>
      <c r="P17" s="16">
        <v>4</v>
      </c>
      <c r="Q17" s="14">
        <v>9</v>
      </c>
      <c r="R17" s="15">
        <v>5</v>
      </c>
      <c r="S17" s="15">
        <v>4</v>
      </c>
      <c r="T17" s="15">
        <v>2</v>
      </c>
      <c r="U17" s="15">
        <v>1</v>
      </c>
      <c r="V17" s="15">
        <v>1</v>
      </c>
      <c r="W17" s="15">
        <v>0</v>
      </c>
      <c r="X17" s="15">
        <v>0</v>
      </c>
      <c r="Y17" s="15">
        <v>0</v>
      </c>
      <c r="Z17" s="15">
        <v>1</v>
      </c>
      <c r="AA17" s="15">
        <v>0</v>
      </c>
      <c r="AB17" s="15">
        <v>1</v>
      </c>
      <c r="AC17" s="15">
        <v>0</v>
      </c>
      <c r="AD17" s="15">
        <v>0</v>
      </c>
      <c r="AE17" s="15">
        <v>0</v>
      </c>
      <c r="AF17" s="15">
        <v>1</v>
      </c>
      <c r="AG17" s="15">
        <v>0</v>
      </c>
      <c r="AH17" s="16">
        <v>1</v>
      </c>
    </row>
    <row r="18" spans="1:34" s="53" customFormat="1" ht="40" customHeight="1">
      <c r="A18" s="13" t="s">
        <v>19</v>
      </c>
      <c r="B18" s="65">
        <v>152</v>
      </c>
      <c r="C18" s="66">
        <v>74</v>
      </c>
      <c r="D18" s="66">
        <v>78</v>
      </c>
      <c r="E18" s="15">
        <v>53</v>
      </c>
      <c r="F18" s="15">
        <v>22</v>
      </c>
      <c r="G18" s="15">
        <v>31</v>
      </c>
      <c r="H18" s="15">
        <v>44</v>
      </c>
      <c r="I18" s="15">
        <v>18</v>
      </c>
      <c r="J18" s="15">
        <v>26</v>
      </c>
      <c r="K18" s="15">
        <v>39</v>
      </c>
      <c r="L18" s="15">
        <v>25</v>
      </c>
      <c r="M18" s="15">
        <v>14</v>
      </c>
      <c r="N18" s="15">
        <v>10</v>
      </c>
      <c r="O18" s="15">
        <v>6</v>
      </c>
      <c r="P18" s="16">
        <v>4</v>
      </c>
      <c r="Q18" s="14">
        <v>3</v>
      </c>
      <c r="R18" s="15">
        <v>1</v>
      </c>
      <c r="S18" s="15">
        <v>2</v>
      </c>
      <c r="T18" s="15">
        <v>1</v>
      </c>
      <c r="U18" s="15">
        <v>0</v>
      </c>
      <c r="V18" s="15">
        <v>1</v>
      </c>
      <c r="W18" s="15">
        <v>2</v>
      </c>
      <c r="X18" s="15">
        <v>2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6">
        <v>0</v>
      </c>
    </row>
    <row r="19" spans="1:34" s="53" customFormat="1" ht="40" customHeight="1">
      <c r="A19" s="13" t="s">
        <v>20</v>
      </c>
      <c r="B19" s="65">
        <v>190</v>
      </c>
      <c r="C19" s="66">
        <v>105</v>
      </c>
      <c r="D19" s="66">
        <v>85</v>
      </c>
      <c r="E19" s="15">
        <v>68</v>
      </c>
      <c r="F19" s="15">
        <v>41</v>
      </c>
      <c r="G19" s="15">
        <v>27</v>
      </c>
      <c r="H19" s="15">
        <v>79</v>
      </c>
      <c r="I19" s="15">
        <v>42</v>
      </c>
      <c r="J19" s="15">
        <v>37</v>
      </c>
      <c r="K19" s="15">
        <v>30</v>
      </c>
      <c r="L19" s="15">
        <v>16</v>
      </c>
      <c r="M19" s="15">
        <v>14</v>
      </c>
      <c r="N19" s="15">
        <v>12</v>
      </c>
      <c r="O19" s="15">
        <v>6</v>
      </c>
      <c r="P19" s="16">
        <v>6</v>
      </c>
      <c r="Q19" s="14">
        <v>1</v>
      </c>
      <c r="R19" s="15">
        <v>0</v>
      </c>
      <c r="S19" s="15">
        <v>1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6">
        <v>0</v>
      </c>
    </row>
    <row r="20" spans="1:34" s="53" customFormat="1" ht="40" customHeight="1">
      <c r="A20" s="6" t="s">
        <v>21</v>
      </c>
      <c r="B20" s="71">
        <v>14</v>
      </c>
      <c r="C20" s="72">
        <v>6</v>
      </c>
      <c r="D20" s="72">
        <v>8</v>
      </c>
      <c r="E20" s="22">
        <v>4</v>
      </c>
      <c r="F20" s="22">
        <v>2</v>
      </c>
      <c r="G20" s="22">
        <v>2</v>
      </c>
      <c r="H20" s="22">
        <v>7</v>
      </c>
      <c r="I20" s="22">
        <v>2</v>
      </c>
      <c r="J20" s="22">
        <v>5</v>
      </c>
      <c r="K20" s="22">
        <v>1</v>
      </c>
      <c r="L20" s="22">
        <v>1</v>
      </c>
      <c r="M20" s="22">
        <v>0</v>
      </c>
      <c r="N20" s="22">
        <v>1</v>
      </c>
      <c r="O20" s="22">
        <v>0</v>
      </c>
      <c r="P20" s="23">
        <v>1</v>
      </c>
      <c r="Q20" s="21">
        <v>1</v>
      </c>
      <c r="R20" s="22">
        <v>1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3">
        <v>0</v>
      </c>
    </row>
    <row r="21" spans="1:34" s="53" customFormat="1" ht="40" customHeight="1">
      <c r="A21" s="7" t="s">
        <v>22</v>
      </c>
      <c r="B21" s="71">
        <v>28</v>
      </c>
      <c r="C21" s="72">
        <v>13</v>
      </c>
      <c r="D21" s="72">
        <v>15</v>
      </c>
      <c r="E21" s="22">
        <v>13</v>
      </c>
      <c r="F21" s="22">
        <v>7</v>
      </c>
      <c r="G21" s="22">
        <v>6</v>
      </c>
      <c r="H21" s="22">
        <v>9</v>
      </c>
      <c r="I21" s="22">
        <v>5</v>
      </c>
      <c r="J21" s="22">
        <v>4</v>
      </c>
      <c r="K21" s="22">
        <v>4</v>
      </c>
      <c r="L21" s="22">
        <v>1</v>
      </c>
      <c r="M21" s="22">
        <v>3</v>
      </c>
      <c r="N21" s="22">
        <v>2</v>
      </c>
      <c r="O21" s="22">
        <v>0</v>
      </c>
      <c r="P21" s="23">
        <v>2</v>
      </c>
      <c r="Q21" s="21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3">
        <v>0</v>
      </c>
    </row>
    <row r="22" spans="1:34" s="53" customFormat="1" ht="40" customHeight="1">
      <c r="A22" s="24" t="s">
        <v>23</v>
      </c>
      <c r="B22" s="65">
        <v>183</v>
      </c>
      <c r="C22" s="66">
        <v>95</v>
      </c>
      <c r="D22" s="66">
        <v>88</v>
      </c>
      <c r="E22" s="15">
        <v>62</v>
      </c>
      <c r="F22" s="15">
        <v>31</v>
      </c>
      <c r="G22" s="15">
        <v>31</v>
      </c>
      <c r="H22" s="15">
        <v>75</v>
      </c>
      <c r="I22" s="15">
        <v>43</v>
      </c>
      <c r="J22" s="15">
        <v>32</v>
      </c>
      <c r="K22" s="15">
        <v>37</v>
      </c>
      <c r="L22" s="15">
        <v>15</v>
      </c>
      <c r="M22" s="15">
        <v>22</v>
      </c>
      <c r="N22" s="15">
        <v>9</v>
      </c>
      <c r="O22" s="15">
        <v>6</v>
      </c>
      <c r="P22" s="16">
        <v>3</v>
      </c>
      <c r="Q22" s="14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6">
        <v>0</v>
      </c>
    </row>
    <row r="23" spans="1:34" s="53" customFormat="1" ht="40" customHeight="1">
      <c r="A23" s="24" t="s">
        <v>24</v>
      </c>
      <c r="B23" s="65">
        <v>110</v>
      </c>
      <c r="C23" s="66">
        <v>58</v>
      </c>
      <c r="D23" s="66">
        <v>52</v>
      </c>
      <c r="E23" s="15">
        <v>42</v>
      </c>
      <c r="F23" s="15">
        <v>23</v>
      </c>
      <c r="G23" s="15">
        <v>19</v>
      </c>
      <c r="H23" s="15">
        <v>42</v>
      </c>
      <c r="I23" s="15">
        <v>21</v>
      </c>
      <c r="J23" s="15">
        <v>21</v>
      </c>
      <c r="K23" s="15">
        <v>20</v>
      </c>
      <c r="L23" s="15">
        <v>10</v>
      </c>
      <c r="M23" s="15">
        <v>10</v>
      </c>
      <c r="N23" s="15">
        <v>5</v>
      </c>
      <c r="O23" s="15">
        <v>3</v>
      </c>
      <c r="P23" s="16">
        <v>2</v>
      </c>
      <c r="Q23" s="14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1</v>
      </c>
      <c r="X23" s="15">
        <v>1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6">
        <v>0</v>
      </c>
    </row>
    <row r="24" spans="1:34" s="53" customFormat="1" ht="40" customHeight="1">
      <c r="A24" s="7" t="s">
        <v>25</v>
      </c>
      <c r="B24" s="71">
        <v>61</v>
      </c>
      <c r="C24" s="72">
        <v>26</v>
      </c>
      <c r="D24" s="72">
        <v>35</v>
      </c>
      <c r="E24" s="22">
        <v>24</v>
      </c>
      <c r="F24" s="22">
        <v>10</v>
      </c>
      <c r="G24" s="22">
        <v>14</v>
      </c>
      <c r="H24" s="22">
        <v>19</v>
      </c>
      <c r="I24" s="22">
        <v>7</v>
      </c>
      <c r="J24" s="22">
        <v>12</v>
      </c>
      <c r="K24" s="22">
        <v>14</v>
      </c>
      <c r="L24" s="22">
        <v>7</v>
      </c>
      <c r="M24" s="22">
        <v>7</v>
      </c>
      <c r="N24" s="22">
        <v>4</v>
      </c>
      <c r="O24" s="22">
        <v>2</v>
      </c>
      <c r="P24" s="23">
        <v>2</v>
      </c>
      <c r="Q24" s="21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3">
        <v>0</v>
      </c>
    </row>
    <row r="25" spans="1:34" s="53" customFormat="1" ht="40" customHeight="1">
      <c r="A25" s="7" t="s">
        <v>26</v>
      </c>
      <c r="B25" s="71">
        <v>24</v>
      </c>
      <c r="C25" s="72">
        <v>9</v>
      </c>
      <c r="D25" s="72">
        <v>15</v>
      </c>
      <c r="E25" s="22">
        <v>12</v>
      </c>
      <c r="F25" s="22">
        <v>4</v>
      </c>
      <c r="G25" s="22">
        <v>8</v>
      </c>
      <c r="H25" s="22">
        <v>5</v>
      </c>
      <c r="I25" s="22">
        <v>3</v>
      </c>
      <c r="J25" s="22">
        <v>2</v>
      </c>
      <c r="K25" s="22">
        <v>4</v>
      </c>
      <c r="L25" s="22">
        <v>1</v>
      </c>
      <c r="M25" s="22">
        <v>3</v>
      </c>
      <c r="N25" s="22">
        <v>1</v>
      </c>
      <c r="O25" s="22">
        <v>0</v>
      </c>
      <c r="P25" s="23">
        <v>1</v>
      </c>
      <c r="Q25" s="21">
        <v>1</v>
      </c>
      <c r="R25" s="22">
        <v>1</v>
      </c>
      <c r="S25" s="22">
        <v>0</v>
      </c>
      <c r="T25" s="22">
        <v>1</v>
      </c>
      <c r="U25" s="22">
        <v>0</v>
      </c>
      <c r="V25" s="22">
        <v>1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3">
        <v>0</v>
      </c>
    </row>
    <row r="26" spans="1:34" s="53" customFormat="1" ht="40" customHeight="1">
      <c r="A26" s="24" t="s">
        <v>27</v>
      </c>
      <c r="B26" s="65">
        <v>12</v>
      </c>
      <c r="C26" s="66">
        <v>6</v>
      </c>
      <c r="D26" s="66">
        <v>6</v>
      </c>
      <c r="E26" s="15">
        <v>4</v>
      </c>
      <c r="F26" s="15">
        <v>3</v>
      </c>
      <c r="G26" s="15">
        <v>1</v>
      </c>
      <c r="H26" s="15">
        <v>5</v>
      </c>
      <c r="I26" s="15">
        <v>1</v>
      </c>
      <c r="J26" s="15">
        <v>4</v>
      </c>
      <c r="K26" s="15">
        <v>1</v>
      </c>
      <c r="L26" s="15">
        <v>0</v>
      </c>
      <c r="M26" s="15">
        <v>1</v>
      </c>
      <c r="N26" s="15">
        <v>1</v>
      </c>
      <c r="O26" s="15">
        <v>1</v>
      </c>
      <c r="P26" s="16">
        <v>0</v>
      </c>
      <c r="Q26" s="14">
        <v>1</v>
      </c>
      <c r="R26" s="15">
        <v>1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6">
        <v>0</v>
      </c>
    </row>
    <row r="27" spans="1:34" s="53" customFormat="1" ht="40" customHeight="1">
      <c r="A27" s="24" t="s">
        <v>28</v>
      </c>
      <c r="B27" s="65">
        <v>37</v>
      </c>
      <c r="C27" s="66">
        <v>13</v>
      </c>
      <c r="D27" s="66">
        <v>24</v>
      </c>
      <c r="E27" s="15">
        <v>12</v>
      </c>
      <c r="F27" s="15">
        <v>4</v>
      </c>
      <c r="G27" s="15">
        <v>8</v>
      </c>
      <c r="H27" s="15">
        <v>15</v>
      </c>
      <c r="I27" s="15">
        <v>6</v>
      </c>
      <c r="J27" s="15">
        <v>9</v>
      </c>
      <c r="K27" s="15">
        <v>6</v>
      </c>
      <c r="L27" s="15">
        <v>2</v>
      </c>
      <c r="M27" s="15">
        <v>4</v>
      </c>
      <c r="N27" s="15">
        <v>4</v>
      </c>
      <c r="O27" s="15">
        <v>1</v>
      </c>
      <c r="P27" s="16">
        <v>3</v>
      </c>
      <c r="Q27" s="14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6">
        <v>0</v>
      </c>
    </row>
    <row r="28" spans="1:34" s="53" customFormat="1" ht="40" customHeight="1" thickBot="1">
      <c r="A28" s="25" t="s">
        <v>29</v>
      </c>
      <c r="B28" s="74">
        <v>81</v>
      </c>
      <c r="C28" s="75">
        <v>50</v>
      </c>
      <c r="D28" s="75">
        <v>31</v>
      </c>
      <c r="E28" s="27">
        <v>29</v>
      </c>
      <c r="F28" s="27">
        <v>18</v>
      </c>
      <c r="G28" s="27">
        <v>11</v>
      </c>
      <c r="H28" s="27">
        <v>32</v>
      </c>
      <c r="I28" s="27">
        <v>22</v>
      </c>
      <c r="J28" s="27">
        <v>10</v>
      </c>
      <c r="K28" s="27">
        <v>13</v>
      </c>
      <c r="L28" s="27">
        <v>7</v>
      </c>
      <c r="M28" s="27">
        <v>6</v>
      </c>
      <c r="N28" s="27">
        <v>5</v>
      </c>
      <c r="O28" s="27">
        <v>2</v>
      </c>
      <c r="P28" s="28">
        <v>3</v>
      </c>
      <c r="Q28" s="26">
        <v>1</v>
      </c>
      <c r="R28" s="27">
        <v>0</v>
      </c>
      <c r="S28" s="27">
        <v>1</v>
      </c>
      <c r="T28" s="27">
        <v>0</v>
      </c>
      <c r="U28" s="27">
        <v>0</v>
      </c>
      <c r="V28" s="27">
        <v>0</v>
      </c>
      <c r="W28" s="27">
        <v>1</v>
      </c>
      <c r="X28" s="27">
        <v>1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8">
        <v>0</v>
      </c>
    </row>
    <row r="29" spans="1:34" s="53" customFormat="1" ht="40" customHeight="1" thickTop="1">
      <c r="A29" s="29" t="s">
        <v>30</v>
      </c>
      <c r="B29" s="65">
        <f>B17</f>
        <v>451</v>
      </c>
      <c r="C29" s="66">
        <f t="shared" ref="C29:AH29" si="2">C17</f>
        <v>228</v>
      </c>
      <c r="D29" s="66">
        <f t="shared" si="2"/>
        <v>223</v>
      </c>
      <c r="E29" s="80">
        <f t="shared" si="2"/>
        <v>188</v>
      </c>
      <c r="F29" s="80">
        <f t="shared" si="2"/>
        <v>87</v>
      </c>
      <c r="G29" s="80">
        <f t="shared" si="2"/>
        <v>101</v>
      </c>
      <c r="H29" s="80">
        <f t="shared" si="2"/>
        <v>156</v>
      </c>
      <c r="I29" s="80">
        <f t="shared" si="2"/>
        <v>91</v>
      </c>
      <c r="J29" s="80">
        <f t="shared" si="2"/>
        <v>65</v>
      </c>
      <c r="K29" s="80">
        <f t="shared" si="2"/>
        <v>79</v>
      </c>
      <c r="L29" s="80">
        <f t="shared" si="2"/>
        <v>33</v>
      </c>
      <c r="M29" s="80">
        <f t="shared" si="2"/>
        <v>46</v>
      </c>
      <c r="N29" s="80">
        <f t="shared" si="2"/>
        <v>15</v>
      </c>
      <c r="O29" s="80">
        <f t="shared" si="2"/>
        <v>11</v>
      </c>
      <c r="P29" s="81">
        <f t="shared" si="2"/>
        <v>4</v>
      </c>
      <c r="Q29" s="82">
        <f t="shared" si="2"/>
        <v>9</v>
      </c>
      <c r="R29" s="80">
        <f t="shared" si="2"/>
        <v>5</v>
      </c>
      <c r="S29" s="80">
        <f t="shared" si="2"/>
        <v>4</v>
      </c>
      <c r="T29" s="80">
        <f t="shared" si="2"/>
        <v>2</v>
      </c>
      <c r="U29" s="80">
        <f t="shared" si="2"/>
        <v>1</v>
      </c>
      <c r="V29" s="80">
        <f t="shared" si="2"/>
        <v>1</v>
      </c>
      <c r="W29" s="80">
        <f t="shared" si="2"/>
        <v>0</v>
      </c>
      <c r="X29" s="80">
        <f t="shared" si="2"/>
        <v>0</v>
      </c>
      <c r="Y29" s="80">
        <f t="shared" si="2"/>
        <v>0</v>
      </c>
      <c r="Z29" s="80">
        <f t="shared" si="2"/>
        <v>1</v>
      </c>
      <c r="AA29" s="80">
        <f t="shared" si="2"/>
        <v>0</v>
      </c>
      <c r="AB29" s="80">
        <f t="shared" si="2"/>
        <v>1</v>
      </c>
      <c r="AC29" s="80">
        <f t="shared" si="2"/>
        <v>0</v>
      </c>
      <c r="AD29" s="80">
        <f t="shared" si="2"/>
        <v>0</v>
      </c>
      <c r="AE29" s="80">
        <f t="shared" si="2"/>
        <v>0</v>
      </c>
      <c r="AF29" s="80">
        <f t="shared" si="2"/>
        <v>1</v>
      </c>
      <c r="AG29" s="80">
        <f t="shared" si="2"/>
        <v>0</v>
      </c>
      <c r="AH29" s="81">
        <f t="shared" si="2"/>
        <v>1</v>
      </c>
    </row>
    <row r="30" spans="1:34" s="53" customFormat="1" ht="40" customHeight="1">
      <c r="A30" s="24" t="s">
        <v>31</v>
      </c>
      <c r="B30" s="65">
        <f>B13+B14</f>
        <v>1395</v>
      </c>
      <c r="C30" s="66">
        <f t="shared" ref="C30:AH30" si="3">C13+C14</f>
        <v>723</v>
      </c>
      <c r="D30" s="66">
        <f t="shared" si="3"/>
        <v>672</v>
      </c>
      <c r="E30" s="80">
        <f t="shared" si="3"/>
        <v>588</v>
      </c>
      <c r="F30" s="80">
        <f t="shared" si="3"/>
        <v>274</v>
      </c>
      <c r="G30" s="80">
        <f t="shared" si="3"/>
        <v>314</v>
      </c>
      <c r="H30" s="80">
        <f t="shared" si="3"/>
        <v>523</v>
      </c>
      <c r="I30" s="80">
        <f t="shared" si="3"/>
        <v>301</v>
      </c>
      <c r="J30" s="80">
        <f t="shared" si="3"/>
        <v>222</v>
      </c>
      <c r="K30" s="80">
        <f t="shared" si="3"/>
        <v>201</v>
      </c>
      <c r="L30" s="80">
        <f t="shared" si="3"/>
        <v>104</v>
      </c>
      <c r="M30" s="80">
        <f t="shared" si="3"/>
        <v>97</v>
      </c>
      <c r="N30" s="80">
        <f t="shared" si="3"/>
        <v>62</v>
      </c>
      <c r="O30" s="80">
        <f t="shared" si="3"/>
        <v>33</v>
      </c>
      <c r="P30" s="81">
        <f t="shared" si="3"/>
        <v>29</v>
      </c>
      <c r="Q30" s="82">
        <f t="shared" si="3"/>
        <v>11</v>
      </c>
      <c r="R30" s="80">
        <f t="shared" si="3"/>
        <v>7</v>
      </c>
      <c r="S30" s="80">
        <f t="shared" si="3"/>
        <v>4</v>
      </c>
      <c r="T30" s="80">
        <f t="shared" si="3"/>
        <v>8</v>
      </c>
      <c r="U30" s="80">
        <f t="shared" si="3"/>
        <v>3</v>
      </c>
      <c r="V30" s="80">
        <f t="shared" si="3"/>
        <v>5</v>
      </c>
      <c r="W30" s="80">
        <f t="shared" si="3"/>
        <v>2</v>
      </c>
      <c r="X30" s="80">
        <f t="shared" si="3"/>
        <v>1</v>
      </c>
      <c r="Y30" s="80">
        <f t="shared" si="3"/>
        <v>1</v>
      </c>
      <c r="Z30" s="80">
        <f t="shared" si="3"/>
        <v>0</v>
      </c>
      <c r="AA30" s="80">
        <f t="shared" si="3"/>
        <v>0</v>
      </c>
      <c r="AB30" s="80">
        <f t="shared" si="3"/>
        <v>0</v>
      </c>
      <c r="AC30" s="80">
        <f t="shared" si="3"/>
        <v>0</v>
      </c>
      <c r="AD30" s="80">
        <f t="shared" si="3"/>
        <v>0</v>
      </c>
      <c r="AE30" s="80">
        <f t="shared" si="3"/>
        <v>0</v>
      </c>
      <c r="AF30" s="80">
        <f t="shared" si="3"/>
        <v>0</v>
      </c>
      <c r="AG30" s="80">
        <f t="shared" si="3"/>
        <v>0</v>
      </c>
      <c r="AH30" s="81">
        <f t="shared" si="3"/>
        <v>0</v>
      </c>
    </row>
    <row r="31" spans="1:34" s="53" customFormat="1" ht="40" customHeight="1">
      <c r="A31" s="24" t="s">
        <v>32</v>
      </c>
      <c r="B31" s="65">
        <f>B10+B20</f>
        <v>760</v>
      </c>
      <c r="C31" s="66">
        <f t="shared" ref="C31:AH31" si="4">C10+C20</f>
        <v>371</v>
      </c>
      <c r="D31" s="66">
        <f t="shared" si="4"/>
        <v>389</v>
      </c>
      <c r="E31" s="80">
        <f t="shared" si="4"/>
        <v>299</v>
      </c>
      <c r="F31" s="80">
        <f t="shared" si="4"/>
        <v>143</v>
      </c>
      <c r="G31" s="80">
        <f t="shared" si="4"/>
        <v>156</v>
      </c>
      <c r="H31" s="80">
        <f t="shared" si="4"/>
        <v>277</v>
      </c>
      <c r="I31" s="80">
        <f t="shared" si="4"/>
        <v>137</v>
      </c>
      <c r="J31" s="80">
        <f t="shared" si="4"/>
        <v>140</v>
      </c>
      <c r="K31" s="80">
        <f t="shared" si="4"/>
        <v>133</v>
      </c>
      <c r="L31" s="80">
        <f t="shared" si="4"/>
        <v>64</v>
      </c>
      <c r="M31" s="80">
        <f t="shared" si="4"/>
        <v>69</v>
      </c>
      <c r="N31" s="80">
        <f t="shared" si="4"/>
        <v>39</v>
      </c>
      <c r="O31" s="80">
        <f t="shared" si="4"/>
        <v>19</v>
      </c>
      <c r="P31" s="81">
        <f t="shared" si="4"/>
        <v>20</v>
      </c>
      <c r="Q31" s="82">
        <f t="shared" si="4"/>
        <v>6</v>
      </c>
      <c r="R31" s="80">
        <f t="shared" si="4"/>
        <v>3</v>
      </c>
      <c r="S31" s="80">
        <f t="shared" si="4"/>
        <v>3</v>
      </c>
      <c r="T31" s="80">
        <f t="shared" si="4"/>
        <v>4</v>
      </c>
      <c r="U31" s="80">
        <f t="shared" si="4"/>
        <v>3</v>
      </c>
      <c r="V31" s="80">
        <f t="shared" si="4"/>
        <v>1</v>
      </c>
      <c r="W31" s="80">
        <f t="shared" si="4"/>
        <v>0</v>
      </c>
      <c r="X31" s="80">
        <f t="shared" si="4"/>
        <v>0</v>
      </c>
      <c r="Y31" s="80">
        <f t="shared" si="4"/>
        <v>0</v>
      </c>
      <c r="Z31" s="80">
        <f t="shared" si="4"/>
        <v>1</v>
      </c>
      <c r="AA31" s="80">
        <f t="shared" si="4"/>
        <v>1</v>
      </c>
      <c r="AB31" s="80">
        <f t="shared" si="4"/>
        <v>0</v>
      </c>
      <c r="AC31" s="80">
        <f t="shared" si="4"/>
        <v>1</v>
      </c>
      <c r="AD31" s="80">
        <f t="shared" si="4"/>
        <v>1</v>
      </c>
      <c r="AE31" s="80">
        <f t="shared" si="4"/>
        <v>0</v>
      </c>
      <c r="AF31" s="80">
        <f t="shared" si="4"/>
        <v>0</v>
      </c>
      <c r="AG31" s="80">
        <f t="shared" si="4"/>
        <v>0</v>
      </c>
      <c r="AH31" s="81">
        <f t="shared" si="4"/>
        <v>0</v>
      </c>
    </row>
    <row r="32" spans="1:34" s="53" customFormat="1" ht="40" customHeight="1">
      <c r="A32" s="24" t="s">
        <v>33</v>
      </c>
      <c r="B32" s="65">
        <f>B9+B16+B19+B21+B22+B23</f>
        <v>3957</v>
      </c>
      <c r="C32" s="66">
        <f t="shared" ref="C32:AH32" si="5">C9+C16+C19+C21+C22+C23</f>
        <v>2042</v>
      </c>
      <c r="D32" s="66">
        <f t="shared" si="5"/>
        <v>1915</v>
      </c>
      <c r="E32" s="80">
        <f t="shared" si="5"/>
        <v>1737</v>
      </c>
      <c r="F32" s="80">
        <f t="shared" si="5"/>
        <v>915</v>
      </c>
      <c r="G32" s="80">
        <f t="shared" si="5"/>
        <v>822</v>
      </c>
      <c r="H32" s="80">
        <f t="shared" si="5"/>
        <v>1464</v>
      </c>
      <c r="I32" s="80">
        <f t="shared" si="5"/>
        <v>768</v>
      </c>
      <c r="J32" s="80">
        <f t="shared" si="5"/>
        <v>696</v>
      </c>
      <c r="K32" s="80">
        <f t="shared" si="5"/>
        <v>561</v>
      </c>
      <c r="L32" s="80">
        <f t="shared" si="5"/>
        <v>265</v>
      </c>
      <c r="M32" s="80">
        <f t="shared" si="5"/>
        <v>296</v>
      </c>
      <c r="N32" s="80">
        <f t="shared" si="5"/>
        <v>144</v>
      </c>
      <c r="O32" s="80">
        <f t="shared" si="5"/>
        <v>65</v>
      </c>
      <c r="P32" s="81">
        <f t="shared" si="5"/>
        <v>79</v>
      </c>
      <c r="Q32" s="82">
        <f t="shared" si="5"/>
        <v>35</v>
      </c>
      <c r="R32" s="80">
        <f t="shared" si="5"/>
        <v>18</v>
      </c>
      <c r="S32" s="80">
        <f t="shared" si="5"/>
        <v>17</v>
      </c>
      <c r="T32" s="80">
        <f t="shared" si="5"/>
        <v>8</v>
      </c>
      <c r="U32" s="80">
        <f t="shared" si="5"/>
        <v>5</v>
      </c>
      <c r="V32" s="80">
        <f t="shared" si="5"/>
        <v>3</v>
      </c>
      <c r="W32" s="80">
        <f t="shared" si="5"/>
        <v>5</v>
      </c>
      <c r="X32" s="80">
        <f t="shared" si="5"/>
        <v>4</v>
      </c>
      <c r="Y32" s="80">
        <f t="shared" si="5"/>
        <v>1</v>
      </c>
      <c r="Z32" s="80">
        <f t="shared" si="5"/>
        <v>1</v>
      </c>
      <c r="AA32" s="80">
        <f t="shared" si="5"/>
        <v>1</v>
      </c>
      <c r="AB32" s="80">
        <f t="shared" si="5"/>
        <v>0</v>
      </c>
      <c r="AC32" s="80">
        <f t="shared" si="5"/>
        <v>2</v>
      </c>
      <c r="AD32" s="80">
        <f t="shared" si="5"/>
        <v>1</v>
      </c>
      <c r="AE32" s="80">
        <f t="shared" si="5"/>
        <v>1</v>
      </c>
      <c r="AF32" s="80">
        <f t="shared" si="5"/>
        <v>0</v>
      </c>
      <c r="AG32" s="80">
        <f t="shared" si="5"/>
        <v>0</v>
      </c>
      <c r="AH32" s="81">
        <f t="shared" si="5"/>
        <v>0</v>
      </c>
    </row>
    <row r="33" spans="1:34" s="53" customFormat="1" ht="40" customHeight="1">
      <c r="A33" s="24" t="s">
        <v>34</v>
      </c>
      <c r="B33" s="65">
        <f>B12+B15+B18+B24+B25</f>
        <v>552</v>
      </c>
      <c r="C33" s="66">
        <f t="shared" ref="C33:AH33" si="6">C12+C15+C18+C24+C25</f>
        <v>272</v>
      </c>
      <c r="D33" s="66">
        <f t="shared" si="6"/>
        <v>280</v>
      </c>
      <c r="E33" s="80">
        <f t="shared" si="6"/>
        <v>213</v>
      </c>
      <c r="F33" s="80">
        <f t="shared" si="6"/>
        <v>108</v>
      </c>
      <c r="G33" s="80">
        <f t="shared" si="6"/>
        <v>105</v>
      </c>
      <c r="H33" s="80">
        <f t="shared" si="6"/>
        <v>185</v>
      </c>
      <c r="I33" s="80">
        <f t="shared" si="6"/>
        <v>87</v>
      </c>
      <c r="J33" s="80">
        <f t="shared" si="6"/>
        <v>98</v>
      </c>
      <c r="K33" s="80">
        <f t="shared" si="6"/>
        <v>110</v>
      </c>
      <c r="L33" s="80">
        <f t="shared" si="6"/>
        <v>58</v>
      </c>
      <c r="M33" s="80">
        <f t="shared" si="6"/>
        <v>52</v>
      </c>
      <c r="N33" s="80">
        <f t="shared" si="6"/>
        <v>31</v>
      </c>
      <c r="O33" s="80">
        <f t="shared" si="6"/>
        <v>14</v>
      </c>
      <c r="P33" s="81">
        <f t="shared" si="6"/>
        <v>17</v>
      </c>
      <c r="Q33" s="82">
        <f t="shared" si="6"/>
        <v>9</v>
      </c>
      <c r="R33" s="80">
        <f t="shared" si="6"/>
        <v>3</v>
      </c>
      <c r="S33" s="80">
        <f t="shared" si="6"/>
        <v>6</v>
      </c>
      <c r="T33" s="80">
        <f t="shared" si="6"/>
        <v>2</v>
      </c>
      <c r="U33" s="80">
        <f t="shared" si="6"/>
        <v>0</v>
      </c>
      <c r="V33" s="80">
        <f t="shared" si="6"/>
        <v>2</v>
      </c>
      <c r="W33" s="80">
        <f t="shared" si="6"/>
        <v>2</v>
      </c>
      <c r="X33" s="80">
        <f t="shared" si="6"/>
        <v>2</v>
      </c>
      <c r="Y33" s="80">
        <f t="shared" si="6"/>
        <v>0</v>
      </c>
      <c r="Z33" s="80">
        <f t="shared" si="6"/>
        <v>0</v>
      </c>
      <c r="AA33" s="80">
        <f t="shared" si="6"/>
        <v>0</v>
      </c>
      <c r="AB33" s="80">
        <f t="shared" si="6"/>
        <v>0</v>
      </c>
      <c r="AC33" s="80">
        <f t="shared" si="6"/>
        <v>0</v>
      </c>
      <c r="AD33" s="80">
        <f t="shared" si="6"/>
        <v>0</v>
      </c>
      <c r="AE33" s="80">
        <f t="shared" si="6"/>
        <v>0</v>
      </c>
      <c r="AF33" s="80">
        <f t="shared" si="6"/>
        <v>0</v>
      </c>
      <c r="AG33" s="80">
        <f t="shared" si="6"/>
        <v>0</v>
      </c>
      <c r="AH33" s="81">
        <f t="shared" si="6"/>
        <v>0</v>
      </c>
    </row>
    <row r="34" spans="1:34" s="53" customFormat="1" ht="40" customHeight="1">
      <c r="A34" s="36" t="s">
        <v>35</v>
      </c>
      <c r="B34" s="68">
        <f>B11+B26+B27+B28</f>
        <v>457</v>
      </c>
      <c r="C34" s="69">
        <f t="shared" ref="C34:AH34" si="7">C11+C26+C27+C28</f>
        <v>229</v>
      </c>
      <c r="D34" s="69">
        <f t="shared" si="7"/>
        <v>228</v>
      </c>
      <c r="E34" s="83">
        <f t="shared" si="7"/>
        <v>181</v>
      </c>
      <c r="F34" s="83">
        <f t="shared" si="7"/>
        <v>86</v>
      </c>
      <c r="G34" s="83">
        <f t="shared" si="7"/>
        <v>95</v>
      </c>
      <c r="H34" s="83">
        <f t="shared" si="7"/>
        <v>172</v>
      </c>
      <c r="I34" s="83">
        <f t="shared" si="7"/>
        <v>89</v>
      </c>
      <c r="J34" s="83">
        <f t="shared" si="7"/>
        <v>83</v>
      </c>
      <c r="K34" s="83">
        <f t="shared" si="7"/>
        <v>68</v>
      </c>
      <c r="L34" s="83">
        <f t="shared" si="7"/>
        <v>34</v>
      </c>
      <c r="M34" s="83">
        <f t="shared" si="7"/>
        <v>34</v>
      </c>
      <c r="N34" s="83">
        <f t="shared" si="7"/>
        <v>29</v>
      </c>
      <c r="O34" s="83">
        <f t="shared" si="7"/>
        <v>16</v>
      </c>
      <c r="P34" s="84">
        <f t="shared" si="7"/>
        <v>13</v>
      </c>
      <c r="Q34" s="85">
        <f t="shared" si="7"/>
        <v>4</v>
      </c>
      <c r="R34" s="83">
        <f t="shared" si="7"/>
        <v>2</v>
      </c>
      <c r="S34" s="83">
        <f t="shared" si="7"/>
        <v>2</v>
      </c>
      <c r="T34" s="83">
        <f t="shared" si="7"/>
        <v>1</v>
      </c>
      <c r="U34" s="83">
        <f t="shared" si="7"/>
        <v>0</v>
      </c>
      <c r="V34" s="83">
        <f t="shared" si="7"/>
        <v>1</v>
      </c>
      <c r="W34" s="83">
        <f t="shared" si="7"/>
        <v>2</v>
      </c>
      <c r="X34" s="83">
        <f t="shared" si="7"/>
        <v>2</v>
      </c>
      <c r="Y34" s="83">
        <f t="shared" si="7"/>
        <v>0</v>
      </c>
      <c r="Z34" s="83">
        <f t="shared" si="7"/>
        <v>0</v>
      </c>
      <c r="AA34" s="83">
        <f t="shared" si="7"/>
        <v>0</v>
      </c>
      <c r="AB34" s="83">
        <f t="shared" si="7"/>
        <v>0</v>
      </c>
      <c r="AC34" s="83">
        <f t="shared" si="7"/>
        <v>0</v>
      </c>
      <c r="AD34" s="83">
        <f t="shared" si="7"/>
        <v>0</v>
      </c>
      <c r="AE34" s="83">
        <f t="shared" si="7"/>
        <v>0</v>
      </c>
      <c r="AF34" s="83">
        <f t="shared" si="7"/>
        <v>0</v>
      </c>
      <c r="AG34" s="83">
        <f t="shared" si="7"/>
        <v>0</v>
      </c>
      <c r="AH34" s="84">
        <f t="shared" si="7"/>
        <v>0</v>
      </c>
    </row>
    <row r="35" spans="1:34">
      <c r="B35" s="86"/>
      <c r="C35" s="86">
        <f t="shared" ref="C35:AD35" si="8">IF(ISERROR(IF(C7+C8=C6,,"error")),"",)</f>
        <v>0</v>
      </c>
      <c r="D35" s="86">
        <f t="shared" si="8"/>
        <v>0</v>
      </c>
      <c r="E35" s="86">
        <f t="shared" si="8"/>
        <v>0</v>
      </c>
      <c r="F35" s="86">
        <f t="shared" si="8"/>
        <v>0</v>
      </c>
      <c r="G35" s="86">
        <f t="shared" si="8"/>
        <v>0</v>
      </c>
      <c r="H35" s="86">
        <f t="shared" si="8"/>
        <v>0</v>
      </c>
      <c r="I35" s="86">
        <f t="shared" si="8"/>
        <v>0</v>
      </c>
      <c r="J35" s="86">
        <f t="shared" si="8"/>
        <v>0</v>
      </c>
      <c r="K35" s="86">
        <f t="shared" si="8"/>
        <v>0</v>
      </c>
      <c r="L35" s="86">
        <f t="shared" si="8"/>
        <v>0</v>
      </c>
      <c r="M35" s="86">
        <f t="shared" si="8"/>
        <v>0</v>
      </c>
      <c r="N35" s="86">
        <f t="shared" si="8"/>
        <v>0</v>
      </c>
      <c r="O35" s="86">
        <f t="shared" si="8"/>
        <v>0</v>
      </c>
      <c r="P35" s="86">
        <f t="shared" si="8"/>
        <v>0</v>
      </c>
      <c r="Q35" s="86">
        <f t="shared" si="8"/>
        <v>0</v>
      </c>
      <c r="R35" s="86">
        <f t="shared" si="8"/>
        <v>0</v>
      </c>
      <c r="S35" s="86">
        <f t="shared" si="8"/>
        <v>0</v>
      </c>
      <c r="T35" s="86">
        <f t="shared" si="8"/>
        <v>0</v>
      </c>
      <c r="U35" s="86">
        <f t="shared" si="8"/>
        <v>0</v>
      </c>
      <c r="V35" s="86">
        <f t="shared" si="8"/>
        <v>0</v>
      </c>
      <c r="W35" s="86">
        <f t="shared" si="8"/>
        <v>0</v>
      </c>
      <c r="X35" s="86">
        <f t="shared" si="8"/>
        <v>0</v>
      </c>
      <c r="Y35" s="86">
        <f t="shared" si="8"/>
        <v>0</v>
      </c>
      <c r="Z35" s="87">
        <f t="shared" si="8"/>
        <v>0</v>
      </c>
      <c r="AA35" s="87">
        <f t="shared" si="8"/>
        <v>0</v>
      </c>
      <c r="AB35" s="87">
        <f t="shared" si="8"/>
        <v>0</v>
      </c>
      <c r="AC35" s="87">
        <f t="shared" si="8"/>
        <v>0</v>
      </c>
      <c r="AD35" s="87">
        <f t="shared" si="8"/>
        <v>0</v>
      </c>
      <c r="AE35" s="87"/>
      <c r="AF35" s="87"/>
      <c r="AG35" s="87"/>
      <c r="AH35" s="87"/>
    </row>
  </sheetData>
  <mergeCells count="13">
    <mergeCell ref="Z4:AB4"/>
    <mergeCell ref="AC4:AE4"/>
    <mergeCell ref="AF4:AH4"/>
    <mergeCell ref="AG3:AH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1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  <colBreaks count="1" manualBreakCount="1">
    <brk id="16" min="2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77D7-5DE8-4C47-8251-1979E8EEBC96}">
  <sheetPr>
    <tabColor theme="8" tint="0.59999389629810485"/>
  </sheetPr>
  <dimension ref="A1:AN36"/>
  <sheetViews>
    <sheetView view="pageBreakPreview" zoomScale="91" zoomScaleNormal="75" zoomScaleSheetLayoutView="91" workbookViewId="0">
      <pane xSplit="1" topLeftCell="B1" activePane="topRight" state="frozen"/>
      <selection activeCell="A3" sqref="A3"/>
      <selection pane="topRight" activeCell="A3" sqref="A3"/>
    </sheetView>
  </sheetViews>
  <sheetFormatPr defaultColWidth="8.08984375" defaultRowHeight="14.5"/>
  <cols>
    <col min="1" max="1" width="13.7265625" style="1" customWidth="1"/>
    <col min="2" max="2" width="8.453125" style="1" customWidth="1"/>
    <col min="3" max="4" width="7.36328125" style="1" customWidth="1"/>
    <col min="5" max="6" width="5.453125" style="1" customWidth="1"/>
    <col min="7" max="7" width="6.08984375" style="1" customWidth="1"/>
    <col min="8" max="19" width="6.453125" style="1" customWidth="1"/>
    <col min="20" max="40" width="6.26953125" style="1" customWidth="1"/>
    <col min="41" max="16384" width="8.08984375" style="1"/>
  </cols>
  <sheetData>
    <row r="1" spans="1:40" ht="0.75" customHeight="1"/>
    <row r="2" spans="1:40" ht="0.75" customHeight="1"/>
    <row r="3" spans="1:40" ht="21.5">
      <c r="A3" s="88" t="s">
        <v>69</v>
      </c>
      <c r="B3" s="3"/>
      <c r="C3" s="3"/>
      <c r="D3" s="3"/>
      <c r="E3" s="3"/>
      <c r="F3" s="3"/>
      <c r="G3" s="3"/>
      <c r="H3" s="3"/>
      <c r="I3" s="3"/>
      <c r="S3" s="5"/>
      <c r="AM3" s="92" t="s">
        <v>37</v>
      </c>
      <c r="AN3" s="92"/>
    </row>
    <row r="4" spans="1:40" s="48" customFormat="1" ht="39.75" customHeight="1">
      <c r="A4" s="102" t="s">
        <v>2</v>
      </c>
      <c r="B4" s="105" t="s">
        <v>7</v>
      </c>
      <c r="C4" s="105"/>
      <c r="D4" s="106"/>
      <c r="E4" s="104" t="s">
        <v>70</v>
      </c>
      <c r="F4" s="105"/>
      <c r="G4" s="106"/>
      <c r="H4" s="104" t="s">
        <v>71</v>
      </c>
      <c r="I4" s="105"/>
      <c r="J4" s="106"/>
      <c r="K4" s="104" t="s">
        <v>72</v>
      </c>
      <c r="L4" s="105"/>
      <c r="M4" s="106"/>
      <c r="N4" s="104" t="s">
        <v>73</v>
      </c>
      <c r="O4" s="105"/>
      <c r="P4" s="106"/>
      <c r="Q4" s="104" t="s">
        <v>74</v>
      </c>
      <c r="R4" s="105"/>
      <c r="S4" s="106"/>
      <c r="T4" s="104" t="s">
        <v>75</v>
      </c>
      <c r="U4" s="105"/>
      <c r="V4" s="106"/>
      <c r="W4" s="104" t="s">
        <v>76</v>
      </c>
      <c r="X4" s="105"/>
      <c r="Y4" s="106"/>
      <c r="Z4" s="104" t="s">
        <v>77</v>
      </c>
      <c r="AA4" s="105"/>
      <c r="AB4" s="106"/>
      <c r="AC4" s="104" t="s">
        <v>78</v>
      </c>
      <c r="AD4" s="105"/>
      <c r="AE4" s="106"/>
      <c r="AF4" s="104" t="s">
        <v>79</v>
      </c>
      <c r="AG4" s="105"/>
      <c r="AH4" s="106"/>
      <c r="AI4" s="104" t="s">
        <v>80</v>
      </c>
      <c r="AJ4" s="105"/>
      <c r="AK4" s="106"/>
      <c r="AL4" s="108" t="s">
        <v>81</v>
      </c>
      <c r="AM4" s="109"/>
      <c r="AN4" s="110"/>
    </row>
    <row r="5" spans="1:40" s="48" customFormat="1" ht="20.149999999999999" customHeight="1">
      <c r="A5" s="103"/>
      <c r="B5" s="8" t="s">
        <v>67</v>
      </c>
      <c r="C5" s="79" t="s">
        <v>5</v>
      </c>
      <c r="D5" s="7" t="s">
        <v>6</v>
      </c>
      <c r="E5" s="7" t="s">
        <v>4</v>
      </c>
      <c r="F5" s="79" t="s">
        <v>5</v>
      </c>
      <c r="G5" s="7" t="s">
        <v>6</v>
      </c>
      <c r="H5" s="7" t="s">
        <v>4</v>
      </c>
      <c r="I5" s="79" t="s">
        <v>5</v>
      </c>
      <c r="J5" s="7" t="s">
        <v>6</v>
      </c>
      <c r="K5" s="7" t="s">
        <v>4</v>
      </c>
      <c r="L5" s="79" t="s">
        <v>5</v>
      </c>
      <c r="M5" s="7" t="s">
        <v>6</v>
      </c>
      <c r="N5" s="7" t="s">
        <v>4</v>
      </c>
      <c r="O5" s="7" t="s">
        <v>5</v>
      </c>
      <c r="P5" s="7" t="s">
        <v>6</v>
      </c>
      <c r="Q5" s="7" t="s">
        <v>4</v>
      </c>
      <c r="R5" s="7" t="s">
        <v>5</v>
      </c>
      <c r="S5" s="7" t="s">
        <v>6</v>
      </c>
      <c r="T5" s="7" t="s">
        <v>4</v>
      </c>
      <c r="U5" s="7" t="s">
        <v>5</v>
      </c>
      <c r="V5" s="7" t="s">
        <v>6</v>
      </c>
      <c r="W5" s="7" t="s">
        <v>4</v>
      </c>
      <c r="X5" s="7" t="s">
        <v>5</v>
      </c>
      <c r="Y5" s="7" t="s">
        <v>6</v>
      </c>
      <c r="Z5" s="7" t="s">
        <v>4</v>
      </c>
      <c r="AA5" s="7" t="s">
        <v>5</v>
      </c>
      <c r="AB5" s="7" t="s">
        <v>6</v>
      </c>
      <c r="AC5" s="7" t="s">
        <v>4</v>
      </c>
      <c r="AD5" s="7" t="s">
        <v>5</v>
      </c>
      <c r="AE5" s="7" t="s">
        <v>6</v>
      </c>
      <c r="AF5" s="7" t="s">
        <v>4</v>
      </c>
      <c r="AG5" s="7" t="s">
        <v>5</v>
      </c>
      <c r="AH5" s="7" t="s">
        <v>6</v>
      </c>
      <c r="AI5" s="7" t="s">
        <v>4</v>
      </c>
      <c r="AJ5" s="7" t="s">
        <v>5</v>
      </c>
      <c r="AK5" s="7" t="s">
        <v>6</v>
      </c>
      <c r="AL5" s="7" t="s">
        <v>4</v>
      </c>
      <c r="AM5" s="7" t="s">
        <v>5</v>
      </c>
      <c r="AN5" s="7" t="s">
        <v>6</v>
      </c>
    </row>
    <row r="6" spans="1:40" s="53" customFormat="1" ht="40" customHeight="1">
      <c r="A6" s="9" t="s">
        <v>7</v>
      </c>
      <c r="B6" s="62">
        <v>7572</v>
      </c>
      <c r="C6" s="63">
        <v>3865</v>
      </c>
      <c r="D6" s="63">
        <v>3707</v>
      </c>
      <c r="E6" s="63">
        <v>16</v>
      </c>
      <c r="F6" s="63">
        <v>5</v>
      </c>
      <c r="G6" s="63">
        <v>11</v>
      </c>
      <c r="H6" s="63">
        <v>30</v>
      </c>
      <c r="I6" s="63">
        <v>17</v>
      </c>
      <c r="J6" s="63">
        <v>13</v>
      </c>
      <c r="K6" s="63">
        <v>92</v>
      </c>
      <c r="L6" s="63">
        <v>44</v>
      </c>
      <c r="M6" s="63">
        <v>48</v>
      </c>
      <c r="N6" s="63">
        <v>588</v>
      </c>
      <c r="O6" s="63">
        <v>272</v>
      </c>
      <c r="P6" s="63">
        <v>316</v>
      </c>
      <c r="Q6" s="63">
        <v>2856</v>
      </c>
      <c r="R6" s="63">
        <v>1314</v>
      </c>
      <c r="S6" s="64">
        <v>1542</v>
      </c>
      <c r="T6" s="62">
        <v>3130</v>
      </c>
      <c r="U6" s="63">
        <v>1689</v>
      </c>
      <c r="V6" s="63">
        <v>1441</v>
      </c>
      <c r="W6" s="63">
        <v>797</v>
      </c>
      <c r="X6" s="63">
        <v>484</v>
      </c>
      <c r="Y6" s="63">
        <v>313</v>
      </c>
      <c r="Z6" s="63">
        <v>57</v>
      </c>
      <c r="AA6" s="63">
        <v>34</v>
      </c>
      <c r="AB6" s="63">
        <v>23</v>
      </c>
      <c r="AC6" s="63">
        <v>4</v>
      </c>
      <c r="AD6" s="63">
        <v>4</v>
      </c>
      <c r="AE6" s="63" t="s">
        <v>68</v>
      </c>
      <c r="AF6" s="63" t="s">
        <v>68</v>
      </c>
      <c r="AG6" s="63" t="s">
        <v>68</v>
      </c>
      <c r="AH6" s="63" t="s">
        <v>68</v>
      </c>
      <c r="AI6" s="63">
        <v>2</v>
      </c>
      <c r="AJ6" s="63">
        <v>2</v>
      </c>
      <c r="AK6" s="63" t="s">
        <v>68</v>
      </c>
      <c r="AL6" s="63">
        <v>726</v>
      </c>
      <c r="AM6" s="63">
        <v>338</v>
      </c>
      <c r="AN6" s="64">
        <v>388</v>
      </c>
    </row>
    <row r="7" spans="1:40" s="53" customFormat="1" ht="40" customHeight="1">
      <c r="A7" s="13" t="s">
        <v>8</v>
      </c>
      <c r="B7" s="65">
        <v>7022</v>
      </c>
      <c r="C7" s="66">
        <v>3589</v>
      </c>
      <c r="D7" s="66">
        <v>3433</v>
      </c>
      <c r="E7" s="15">
        <f>SUM(E9:E19)</f>
        <v>14</v>
      </c>
      <c r="F7" s="15">
        <f t="shared" ref="F7:AN7" si="0">SUM(F9:F19)</f>
        <v>4</v>
      </c>
      <c r="G7" s="15">
        <f t="shared" si="0"/>
        <v>10</v>
      </c>
      <c r="H7" s="15">
        <f t="shared" si="0"/>
        <v>30</v>
      </c>
      <c r="I7" s="15">
        <f t="shared" si="0"/>
        <v>17</v>
      </c>
      <c r="J7" s="15">
        <f t="shared" si="0"/>
        <v>13</v>
      </c>
      <c r="K7" s="15">
        <f t="shared" si="0"/>
        <v>89</v>
      </c>
      <c r="L7" s="15">
        <f t="shared" si="0"/>
        <v>43</v>
      </c>
      <c r="M7" s="15">
        <f t="shared" si="0"/>
        <v>46</v>
      </c>
      <c r="N7" s="15">
        <f t="shared" si="0"/>
        <v>544</v>
      </c>
      <c r="O7" s="15">
        <f t="shared" si="0"/>
        <v>249</v>
      </c>
      <c r="P7" s="15">
        <f t="shared" si="0"/>
        <v>295</v>
      </c>
      <c r="Q7" s="15">
        <f t="shared" si="0"/>
        <v>2655</v>
      </c>
      <c r="R7" s="15">
        <f t="shared" si="0"/>
        <v>1217</v>
      </c>
      <c r="S7" s="16">
        <f t="shared" si="0"/>
        <v>1438</v>
      </c>
      <c r="T7" s="14">
        <f t="shared" si="0"/>
        <v>2895</v>
      </c>
      <c r="U7" s="15">
        <f t="shared" si="0"/>
        <v>1576</v>
      </c>
      <c r="V7" s="15">
        <f t="shared" si="0"/>
        <v>1319</v>
      </c>
      <c r="W7" s="15">
        <f t="shared" si="0"/>
        <v>737</v>
      </c>
      <c r="X7" s="15">
        <f t="shared" si="0"/>
        <v>447</v>
      </c>
      <c r="Y7" s="15">
        <f t="shared" si="0"/>
        <v>290</v>
      </c>
      <c r="Z7" s="15">
        <f t="shared" si="0"/>
        <v>52</v>
      </c>
      <c r="AA7" s="15">
        <f t="shared" si="0"/>
        <v>30</v>
      </c>
      <c r="AB7" s="15">
        <f t="shared" si="0"/>
        <v>22</v>
      </c>
      <c r="AC7" s="15">
        <f t="shared" si="0"/>
        <v>4</v>
      </c>
      <c r="AD7" s="15">
        <f t="shared" si="0"/>
        <v>4</v>
      </c>
      <c r="AE7" s="15">
        <f t="shared" si="0"/>
        <v>0</v>
      </c>
      <c r="AF7" s="15">
        <f t="shared" si="0"/>
        <v>0</v>
      </c>
      <c r="AG7" s="15">
        <f t="shared" si="0"/>
        <v>0</v>
      </c>
      <c r="AH7" s="15">
        <f t="shared" si="0"/>
        <v>0</v>
      </c>
      <c r="AI7" s="15">
        <f t="shared" si="0"/>
        <v>2</v>
      </c>
      <c r="AJ7" s="15">
        <f t="shared" si="0"/>
        <v>2</v>
      </c>
      <c r="AK7" s="15">
        <f t="shared" si="0"/>
        <v>0</v>
      </c>
      <c r="AL7" s="15">
        <f>SUM(AL9:AL19)</f>
        <v>677</v>
      </c>
      <c r="AM7" s="15">
        <f t="shared" si="0"/>
        <v>313</v>
      </c>
      <c r="AN7" s="16">
        <f t="shared" si="0"/>
        <v>364</v>
      </c>
    </row>
    <row r="8" spans="1:40" s="53" customFormat="1" ht="40" customHeight="1">
      <c r="A8" s="17" t="s">
        <v>9</v>
      </c>
      <c r="B8" s="68">
        <v>550</v>
      </c>
      <c r="C8" s="69">
        <v>276</v>
      </c>
      <c r="D8" s="69">
        <v>274</v>
      </c>
      <c r="E8" s="19">
        <f>SUM(E20:E28)</f>
        <v>2</v>
      </c>
      <c r="F8" s="19">
        <f t="shared" ref="F8:AN8" si="1">SUM(F20:F28)</f>
        <v>1</v>
      </c>
      <c r="G8" s="19">
        <f t="shared" si="1"/>
        <v>1</v>
      </c>
      <c r="H8" s="19">
        <f t="shared" si="1"/>
        <v>0</v>
      </c>
      <c r="I8" s="19">
        <f t="shared" si="1"/>
        <v>0</v>
      </c>
      <c r="J8" s="19">
        <f t="shared" si="1"/>
        <v>0</v>
      </c>
      <c r="K8" s="19">
        <f t="shared" si="1"/>
        <v>3</v>
      </c>
      <c r="L8" s="19">
        <f t="shared" si="1"/>
        <v>1</v>
      </c>
      <c r="M8" s="19">
        <f t="shared" si="1"/>
        <v>2</v>
      </c>
      <c r="N8" s="19">
        <f t="shared" si="1"/>
        <v>44</v>
      </c>
      <c r="O8" s="19">
        <f t="shared" si="1"/>
        <v>23</v>
      </c>
      <c r="P8" s="19">
        <f t="shared" si="1"/>
        <v>21</v>
      </c>
      <c r="Q8" s="19">
        <f t="shared" si="1"/>
        <v>201</v>
      </c>
      <c r="R8" s="19">
        <f t="shared" si="1"/>
        <v>97</v>
      </c>
      <c r="S8" s="20">
        <f t="shared" si="1"/>
        <v>104</v>
      </c>
      <c r="T8" s="18">
        <f t="shared" si="1"/>
        <v>235</v>
      </c>
      <c r="U8" s="19">
        <f t="shared" si="1"/>
        <v>113</v>
      </c>
      <c r="V8" s="19">
        <f t="shared" si="1"/>
        <v>122</v>
      </c>
      <c r="W8" s="19">
        <f t="shared" si="1"/>
        <v>60</v>
      </c>
      <c r="X8" s="19">
        <f t="shared" si="1"/>
        <v>37</v>
      </c>
      <c r="Y8" s="19">
        <f t="shared" si="1"/>
        <v>23</v>
      </c>
      <c r="Z8" s="19">
        <f t="shared" si="1"/>
        <v>5</v>
      </c>
      <c r="AA8" s="19">
        <f t="shared" si="1"/>
        <v>4</v>
      </c>
      <c r="AB8" s="19">
        <f t="shared" si="1"/>
        <v>1</v>
      </c>
      <c r="AC8" s="19">
        <f t="shared" si="1"/>
        <v>0</v>
      </c>
      <c r="AD8" s="19">
        <f t="shared" si="1"/>
        <v>0</v>
      </c>
      <c r="AE8" s="19">
        <f t="shared" si="1"/>
        <v>0</v>
      </c>
      <c r="AF8" s="19">
        <f t="shared" si="1"/>
        <v>0</v>
      </c>
      <c r="AG8" s="19">
        <f t="shared" si="1"/>
        <v>0</v>
      </c>
      <c r="AH8" s="19">
        <f t="shared" si="1"/>
        <v>0</v>
      </c>
      <c r="AI8" s="19">
        <f t="shared" si="1"/>
        <v>0</v>
      </c>
      <c r="AJ8" s="19">
        <f t="shared" si="1"/>
        <v>0</v>
      </c>
      <c r="AK8" s="19">
        <f t="shared" si="1"/>
        <v>0</v>
      </c>
      <c r="AL8" s="19">
        <f t="shared" si="1"/>
        <v>49</v>
      </c>
      <c r="AM8" s="19">
        <f t="shared" si="1"/>
        <v>25</v>
      </c>
      <c r="AN8" s="20">
        <f t="shared" si="1"/>
        <v>24</v>
      </c>
    </row>
    <row r="9" spans="1:40" s="53" customFormat="1" ht="40" customHeight="1">
      <c r="A9" s="13" t="s">
        <v>10</v>
      </c>
      <c r="B9" s="65">
        <v>3277</v>
      </c>
      <c r="C9" s="66">
        <v>1689</v>
      </c>
      <c r="D9" s="66">
        <v>1588</v>
      </c>
      <c r="E9" s="15">
        <v>7</v>
      </c>
      <c r="F9" s="15">
        <v>1</v>
      </c>
      <c r="G9" s="15">
        <v>6</v>
      </c>
      <c r="H9" s="15">
        <v>17</v>
      </c>
      <c r="I9" s="15">
        <v>9</v>
      </c>
      <c r="J9" s="15">
        <v>8</v>
      </c>
      <c r="K9" s="15">
        <v>43</v>
      </c>
      <c r="L9" s="15">
        <v>22</v>
      </c>
      <c r="M9" s="15">
        <v>21</v>
      </c>
      <c r="N9" s="15">
        <v>255</v>
      </c>
      <c r="O9" s="15">
        <v>110</v>
      </c>
      <c r="P9" s="15">
        <v>145</v>
      </c>
      <c r="Q9" s="15">
        <v>1286</v>
      </c>
      <c r="R9" s="15">
        <v>609</v>
      </c>
      <c r="S9" s="16">
        <v>677</v>
      </c>
      <c r="T9" s="14">
        <v>1311</v>
      </c>
      <c r="U9" s="15">
        <v>717</v>
      </c>
      <c r="V9" s="15">
        <v>594</v>
      </c>
      <c r="W9" s="15">
        <v>337</v>
      </c>
      <c r="X9" s="15">
        <v>205</v>
      </c>
      <c r="Y9" s="15">
        <v>132</v>
      </c>
      <c r="Z9" s="15">
        <v>17</v>
      </c>
      <c r="AA9" s="15">
        <v>12</v>
      </c>
      <c r="AB9" s="15">
        <v>5</v>
      </c>
      <c r="AC9" s="15">
        <v>2</v>
      </c>
      <c r="AD9" s="15">
        <v>2</v>
      </c>
      <c r="AE9" s="15">
        <v>0</v>
      </c>
      <c r="AF9" s="15">
        <v>0</v>
      </c>
      <c r="AG9" s="15">
        <v>0</v>
      </c>
      <c r="AH9" s="15">
        <v>0</v>
      </c>
      <c r="AI9" s="15">
        <v>2</v>
      </c>
      <c r="AJ9" s="15">
        <v>2</v>
      </c>
      <c r="AK9" s="15">
        <v>0</v>
      </c>
      <c r="AL9" s="15">
        <v>322</v>
      </c>
      <c r="AM9" s="15">
        <v>142</v>
      </c>
      <c r="AN9" s="16">
        <v>180</v>
      </c>
    </row>
    <row r="10" spans="1:40" s="53" customFormat="1" ht="40" customHeight="1">
      <c r="A10" s="13" t="s">
        <v>11</v>
      </c>
      <c r="B10" s="65">
        <v>746</v>
      </c>
      <c r="C10" s="66">
        <v>365</v>
      </c>
      <c r="D10" s="66">
        <v>381</v>
      </c>
      <c r="E10" s="15">
        <v>2</v>
      </c>
      <c r="F10" s="15">
        <v>1</v>
      </c>
      <c r="G10" s="15">
        <v>1</v>
      </c>
      <c r="H10" s="15">
        <v>4</v>
      </c>
      <c r="I10" s="15">
        <v>2</v>
      </c>
      <c r="J10" s="15">
        <v>2</v>
      </c>
      <c r="K10" s="15">
        <v>6</v>
      </c>
      <c r="L10" s="15">
        <v>4</v>
      </c>
      <c r="M10" s="15">
        <v>2</v>
      </c>
      <c r="N10" s="15">
        <v>58</v>
      </c>
      <c r="O10" s="15">
        <v>31</v>
      </c>
      <c r="P10" s="15">
        <v>27</v>
      </c>
      <c r="Q10" s="15">
        <v>281</v>
      </c>
      <c r="R10" s="15">
        <v>120</v>
      </c>
      <c r="S10" s="16">
        <v>161</v>
      </c>
      <c r="T10" s="14">
        <v>289</v>
      </c>
      <c r="U10" s="15">
        <v>146</v>
      </c>
      <c r="V10" s="15">
        <v>143</v>
      </c>
      <c r="W10" s="15">
        <v>98</v>
      </c>
      <c r="X10" s="15">
        <v>56</v>
      </c>
      <c r="Y10" s="15">
        <v>42</v>
      </c>
      <c r="Z10" s="15">
        <v>8</v>
      </c>
      <c r="AA10" s="15">
        <v>5</v>
      </c>
      <c r="AB10" s="15">
        <v>3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70</v>
      </c>
      <c r="AM10" s="15">
        <v>38</v>
      </c>
      <c r="AN10" s="16">
        <v>32</v>
      </c>
    </row>
    <row r="11" spans="1:40" s="53" customFormat="1" ht="40" customHeight="1">
      <c r="A11" s="13" t="s">
        <v>12</v>
      </c>
      <c r="B11" s="65">
        <v>327</v>
      </c>
      <c r="C11" s="66">
        <v>160</v>
      </c>
      <c r="D11" s="66">
        <v>167</v>
      </c>
      <c r="E11" s="15">
        <v>1</v>
      </c>
      <c r="F11" s="15">
        <v>0</v>
      </c>
      <c r="G11" s="15">
        <v>1</v>
      </c>
      <c r="H11" s="15">
        <v>0</v>
      </c>
      <c r="I11" s="15">
        <v>0</v>
      </c>
      <c r="J11" s="15">
        <v>0</v>
      </c>
      <c r="K11" s="15">
        <v>4</v>
      </c>
      <c r="L11" s="15">
        <v>3</v>
      </c>
      <c r="M11" s="15">
        <v>1</v>
      </c>
      <c r="N11" s="15">
        <v>20</v>
      </c>
      <c r="O11" s="15">
        <v>8</v>
      </c>
      <c r="P11" s="15">
        <v>12</v>
      </c>
      <c r="Q11" s="15">
        <v>131</v>
      </c>
      <c r="R11" s="15">
        <v>57</v>
      </c>
      <c r="S11" s="16">
        <v>74</v>
      </c>
      <c r="T11" s="14">
        <v>137</v>
      </c>
      <c r="U11" s="15">
        <v>70</v>
      </c>
      <c r="V11" s="15">
        <v>67</v>
      </c>
      <c r="W11" s="15">
        <v>30</v>
      </c>
      <c r="X11" s="15">
        <v>20</v>
      </c>
      <c r="Y11" s="15">
        <v>10</v>
      </c>
      <c r="Z11" s="15">
        <v>3</v>
      </c>
      <c r="AA11" s="15">
        <v>1</v>
      </c>
      <c r="AB11" s="15">
        <v>2</v>
      </c>
      <c r="AC11" s="15">
        <v>1</v>
      </c>
      <c r="AD11" s="15">
        <v>1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25</v>
      </c>
      <c r="AM11" s="15">
        <v>11</v>
      </c>
      <c r="AN11" s="16">
        <v>14</v>
      </c>
    </row>
    <row r="12" spans="1:40" s="53" customFormat="1" ht="40" customHeight="1">
      <c r="A12" s="13" t="s">
        <v>13</v>
      </c>
      <c r="B12" s="65">
        <v>125</v>
      </c>
      <c r="C12" s="66">
        <v>67</v>
      </c>
      <c r="D12" s="66">
        <v>58</v>
      </c>
      <c r="E12" s="15">
        <v>0</v>
      </c>
      <c r="F12" s="15">
        <v>0</v>
      </c>
      <c r="G12" s="15">
        <v>0</v>
      </c>
      <c r="H12" s="15">
        <v>1</v>
      </c>
      <c r="I12" s="15">
        <v>1</v>
      </c>
      <c r="J12" s="15">
        <v>0</v>
      </c>
      <c r="K12" s="15">
        <v>1</v>
      </c>
      <c r="L12" s="15">
        <v>0</v>
      </c>
      <c r="M12" s="15">
        <v>1</v>
      </c>
      <c r="N12" s="15">
        <v>9</v>
      </c>
      <c r="O12" s="15">
        <v>7</v>
      </c>
      <c r="P12" s="15">
        <v>2</v>
      </c>
      <c r="Q12" s="15">
        <v>50</v>
      </c>
      <c r="R12" s="15">
        <v>24</v>
      </c>
      <c r="S12" s="16">
        <v>26</v>
      </c>
      <c r="T12" s="14">
        <v>50</v>
      </c>
      <c r="U12" s="15">
        <v>25</v>
      </c>
      <c r="V12" s="15">
        <v>25</v>
      </c>
      <c r="W12" s="15">
        <v>14</v>
      </c>
      <c r="X12" s="15">
        <v>10</v>
      </c>
      <c r="Y12" s="15">
        <v>4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11</v>
      </c>
      <c r="AM12" s="15">
        <v>8</v>
      </c>
      <c r="AN12" s="16">
        <v>3</v>
      </c>
    </row>
    <row r="13" spans="1:40" s="53" customFormat="1" ht="40" customHeight="1">
      <c r="A13" s="13" t="s">
        <v>14</v>
      </c>
      <c r="B13" s="65">
        <v>747</v>
      </c>
      <c r="C13" s="66">
        <v>397</v>
      </c>
      <c r="D13" s="66">
        <v>350</v>
      </c>
      <c r="E13" s="15">
        <v>1</v>
      </c>
      <c r="F13" s="15">
        <v>0</v>
      </c>
      <c r="G13" s="15">
        <v>1</v>
      </c>
      <c r="H13" s="15">
        <v>3</v>
      </c>
      <c r="I13" s="15">
        <v>2</v>
      </c>
      <c r="J13" s="15">
        <v>1</v>
      </c>
      <c r="K13" s="15">
        <v>10</v>
      </c>
      <c r="L13" s="15">
        <v>2</v>
      </c>
      <c r="M13" s="15">
        <v>8</v>
      </c>
      <c r="N13" s="15">
        <v>50</v>
      </c>
      <c r="O13" s="15">
        <v>27</v>
      </c>
      <c r="P13" s="15">
        <v>23</v>
      </c>
      <c r="Q13" s="15">
        <v>278</v>
      </c>
      <c r="R13" s="15">
        <v>136</v>
      </c>
      <c r="S13" s="16">
        <v>142</v>
      </c>
      <c r="T13" s="14">
        <v>314</v>
      </c>
      <c r="U13" s="15">
        <v>179</v>
      </c>
      <c r="V13" s="15">
        <v>135</v>
      </c>
      <c r="W13" s="15">
        <v>81</v>
      </c>
      <c r="X13" s="15">
        <v>46</v>
      </c>
      <c r="Y13" s="15">
        <v>35</v>
      </c>
      <c r="Z13" s="15">
        <v>10</v>
      </c>
      <c r="AA13" s="15">
        <v>5</v>
      </c>
      <c r="AB13" s="15">
        <v>5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64</v>
      </c>
      <c r="AM13" s="15">
        <v>31</v>
      </c>
      <c r="AN13" s="16">
        <v>33</v>
      </c>
    </row>
    <row r="14" spans="1:40" s="53" customFormat="1" ht="40" customHeight="1">
      <c r="A14" s="13" t="s">
        <v>15</v>
      </c>
      <c r="B14" s="65">
        <v>648</v>
      </c>
      <c r="C14" s="66">
        <v>326</v>
      </c>
      <c r="D14" s="66">
        <v>322</v>
      </c>
      <c r="E14" s="15">
        <v>0</v>
      </c>
      <c r="F14" s="15">
        <v>0</v>
      </c>
      <c r="G14" s="15">
        <v>0</v>
      </c>
      <c r="H14" s="15">
        <v>4</v>
      </c>
      <c r="I14" s="15">
        <v>2</v>
      </c>
      <c r="J14" s="15">
        <v>2</v>
      </c>
      <c r="K14" s="15">
        <v>8</v>
      </c>
      <c r="L14" s="15">
        <v>5</v>
      </c>
      <c r="M14" s="15">
        <v>3</v>
      </c>
      <c r="N14" s="15">
        <v>59</v>
      </c>
      <c r="O14" s="15">
        <v>22</v>
      </c>
      <c r="P14" s="15">
        <v>37</v>
      </c>
      <c r="Q14" s="15">
        <v>213</v>
      </c>
      <c r="R14" s="15">
        <v>88</v>
      </c>
      <c r="S14" s="16">
        <v>125</v>
      </c>
      <c r="T14" s="14">
        <v>304</v>
      </c>
      <c r="U14" s="15">
        <v>171</v>
      </c>
      <c r="V14" s="15">
        <v>133</v>
      </c>
      <c r="W14" s="15">
        <v>54</v>
      </c>
      <c r="X14" s="15">
        <v>34</v>
      </c>
      <c r="Y14" s="15">
        <v>20</v>
      </c>
      <c r="Z14" s="15">
        <v>5</v>
      </c>
      <c r="AA14" s="15">
        <v>3</v>
      </c>
      <c r="AB14" s="15">
        <v>2</v>
      </c>
      <c r="AC14" s="15">
        <v>1</v>
      </c>
      <c r="AD14" s="15">
        <v>1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71</v>
      </c>
      <c r="AM14" s="15">
        <v>29</v>
      </c>
      <c r="AN14" s="16">
        <v>42</v>
      </c>
    </row>
    <row r="15" spans="1:40" s="53" customFormat="1" ht="40" customHeight="1">
      <c r="A15" s="13" t="s">
        <v>16</v>
      </c>
      <c r="B15" s="65">
        <v>190</v>
      </c>
      <c r="C15" s="66">
        <v>96</v>
      </c>
      <c r="D15" s="66">
        <v>94</v>
      </c>
      <c r="E15" s="15">
        <v>1</v>
      </c>
      <c r="F15" s="15">
        <v>1</v>
      </c>
      <c r="G15" s="15">
        <v>0</v>
      </c>
      <c r="H15" s="15">
        <v>0</v>
      </c>
      <c r="I15" s="15">
        <v>0</v>
      </c>
      <c r="J15" s="15">
        <v>0</v>
      </c>
      <c r="K15" s="15">
        <v>3</v>
      </c>
      <c r="L15" s="15">
        <v>3</v>
      </c>
      <c r="M15" s="15">
        <v>0</v>
      </c>
      <c r="N15" s="15">
        <v>11</v>
      </c>
      <c r="O15" s="15">
        <v>5</v>
      </c>
      <c r="P15" s="15">
        <v>6</v>
      </c>
      <c r="Q15" s="15">
        <v>69</v>
      </c>
      <c r="R15" s="15">
        <v>27</v>
      </c>
      <c r="S15" s="16">
        <v>42</v>
      </c>
      <c r="T15" s="14">
        <v>82</v>
      </c>
      <c r="U15" s="15">
        <v>45</v>
      </c>
      <c r="V15" s="15">
        <v>37</v>
      </c>
      <c r="W15" s="15">
        <v>22</v>
      </c>
      <c r="X15" s="15">
        <v>15</v>
      </c>
      <c r="Y15" s="15">
        <v>7</v>
      </c>
      <c r="Z15" s="15">
        <v>2</v>
      </c>
      <c r="AA15" s="15">
        <v>0</v>
      </c>
      <c r="AB15" s="15">
        <v>2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15</v>
      </c>
      <c r="AM15" s="15">
        <v>9</v>
      </c>
      <c r="AN15" s="16">
        <v>6</v>
      </c>
    </row>
    <row r="16" spans="1:40" s="53" customFormat="1" ht="40" customHeight="1">
      <c r="A16" s="13" t="s">
        <v>17</v>
      </c>
      <c r="B16" s="65">
        <v>169</v>
      </c>
      <c r="C16" s="66">
        <v>82</v>
      </c>
      <c r="D16" s="66">
        <v>87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3</v>
      </c>
      <c r="L16" s="15">
        <v>0</v>
      </c>
      <c r="M16" s="15">
        <v>3</v>
      </c>
      <c r="N16" s="15">
        <v>15</v>
      </c>
      <c r="O16" s="15">
        <v>7</v>
      </c>
      <c r="P16" s="15">
        <v>8</v>
      </c>
      <c r="Q16" s="15">
        <v>64</v>
      </c>
      <c r="R16" s="15">
        <v>28</v>
      </c>
      <c r="S16" s="16">
        <v>36</v>
      </c>
      <c r="T16" s="14">
        <v>70</v>
      </c>
      <c r="U16" s="15">
        <v>39</v>
      </c>
      <c r="V16" s="15">
        <v>31</v>
      </c>
      <c r="W16" s="15">
        <v>15</v>
      </c>
      <c r="X16" s="15">
        <v>7</v>
      </c>
      <c r="Y16" s="15">
        <v>8</v>
      </c>
      <c r="Z16" s="15">
        <v>2</v>
      </c>
      <c r="AA16" s="15">
        <v>1</v>
      </c>
      <c r="AB16" s="15">
        <v>1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18</v>
      </c>
      <c r="AM16" s="15">
        <v>7</v>
      </c>
      <c r="AN16" s="16">
        <v>11</v>
      </c>
    </row>
    <row r="17" spans="1:40" s="53" customFormat="1" ht="40" customHeight="1">
      <c r="A17" s="13" t="s">
        <v>18</v>
      </c>
      <c r="B17" s="65">
        <v>451</v>
      </c>
      <c r="C17" s="66">
        <v>228</v>
      </c>
      <c r="D17" s="66">
        <v>223</v>
      </c>
      <c r="E17" s="15">
        <v>1</v>
      </c>
      <c r="F17" s="15">
        <v>0</v>
      </c>
      <c r="G17" s="15">
        <v>1</v>
      </c>
      <c r="H17" s="15">
        <v>1</v>
      </c>
      <c r="I17" s="15">
        <v>1</v>
      </c>
      <c r="J17" s="15">
        <v>0</v>
      </c>
      <c r="K17" s="15">
        <v>6</v>
      </c>
      <c r="L17" s="15">
        <v>0</v>
      </c>
      <c r="M17" s="15">
        <v>6</v>
      </c>
      <c r="N17" s="15">
        <v>41</v>
      </c>
      <c r="O17" s="15">
        <v>19</v>
      </c>
      <c r="P17" s="15">
        <v>22</v>
      </c>
      <c r="Q17" s="15">
        <v>163</v>
      </c>
      <c r="R17" s="15">
        <v>74</v>
      </c>
      <c r="S17" s="16">
        <v>89</v>
      </c>
      <c r="T17" s="14">
        <v>186</v>
      </c>
      <c r="U17" s="15">
        <v>103</v>
      </c>
      <c r="V17" s="15">
        <v>83</v>
      </c>
      <c r="W17" s="15">
        <v>50</v>
      </c>
      <c r="X17" s="15">
        <v>29</v>
      </c>
      <c r="Y17" s="15">
        <v>21</v>
      </c>
      <c r="Z17" s="15">
        <v>3</v>
      </c>
      <c r="AA17" s="15">
        <v>2</v>
      </c>
      <c r="AB17" s="15">
        <v>1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49</v>
      </c>
      <c r="AM17" s="15">
        <v>20</v>
      </c>
      <c r="AN17" s="16">
        <v>29</v>
      </c>
    </row>
    <row r="18" spans="1:40" s="53" customFormat="1" ht="40" customHeight="1">
      <c r="A18" s="13" t="s">
        <v>19</v>
      </c>
      <c r="B18" s="65">
        <v>152</v>
      </c>
      <c r="C18" s="66">
        <v>74</v>
      </c>
      <c r="D18" s="66">
        <v>78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1</v>
      </c>
      <c r="L18" s="15">
        <v>1</v>
      </c>
      <c r="M18" s="15">
        <v>0</v>
      </c>
      <c r="N18" s="15">
        <v>12</v>
      </c>
      <c r="O18" s="15">
        <v>5</v>
      </c>
      <c r="P18" s="15">
        <v>7</v>
      </c>
      <c r="Q18" s="15">
        <v>52</v>
      </c>
      <c r="R18" s="15">
        <v>22</v>
      </c>
      <c r="S18" s="16">
        <v>30</v>
      </c>
      <c r="T18" s="14">
        <v>71</v>
      </c>
      <c r="U18" s="15">
        <v>34</v>
      </c>
      <c r="V18" s="15">
        <v>37</v>
      </c>
      <c r="W18" s="15">
        <v>15</v>
      </c>
      <c r="X18" s="15">
        <v>12</v>
      </c>
      <c r="Y18" s="15">
        <v>3</v>
      </c>
      <c r="Z18" s="15">
        <v>1</v>
      </c>
      <c r="AA18" s="15">
        <v>0</v>
      </c>
      <c r="AB18" s="15">
        <v>1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13</v>
      </c>
      <c r="AM18" s="15">
        <v>6</v>
      </c>
      <c r="AN18" s="16">
        <v>7</v>
      </c>
    </row>
    <row r="19" spans="1:40" s="53" customFormat="1" ht="40" customHeight="1">
      <c r="A19" s="13" t="s">
        <v>20</v>
      </c>
      <c r="B19" s="65">
        <v>190</v>
      </c>
      <c r="C19" s="66">
        <v>105</v>
      </c>
      <c r="D19" s="66">
        <v>85</v>
      </c>
      <c r="E19" s="15">
        <v>1</v>
      </c>
      <c r="F19" s="15">
        <v>1</v>
      </c>
      <c r="G19" s="15">
        <v>0</v>
      </c>
      <c r="H19" s="15">
        <v>0</v>
      </c>
      <c r="I19" s="15">
        <v>0</v>
      </c>
      <c r="J19" s="15">
        <v>0</v>
      </c>
      <c r="K19" s="15">
        <v>4</v>
      </c>
      <c r="L19" s="15">
        <v>3</v>
      </c>
      <c r="M19" s="15">
        <v>1</v>
      </c>
      <c r="N19" s="15">
        <v>14</v>
      </c>
      <c r="O19" s="15">
        <v>8</v>
      </c>
      <c r="P19" s="15">
        <v>6</v>
      </c>
      <c r="Q19" s="15">
        <v>68</v>
      </c>
      <c r="R19" s="15">
        <v>32</v>
      </c>
      <c r="S19" s="16">
        <v>36</v>
      </c>
      <c r="T19" s="14">
        <v>81</v>
      </c>
      <c r="U19" s="15">
        <v>47</v>
      </c>
      <c r="V19" s="15">
        <v>34</v>
      </c>
      <c r="W19" s="15">
        <v>21</v>
      </c>
      <c r="X19" s="15">
        <v>13</v>
      </c>
      <c r="Y19" s="15">
        <v>8</v>
      </c>
      <c r="Z19" s="15">
        <v>1</v>
      </c>
      <c r="AA19" s="15">
        <v>1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19</v>
      </c>
      <c r="AM19" s="15">
        <v>12</v>
      </c>
      <c r="AN19" s="16">
        <v>7</v>
      </c>
    </row>
    <row r="20" spans="1:40" s="53" customFormat="1" ht="40" customHeight="1">
      <c r="A20" s="6" t="s">
        <v>21</v>
      </c>
      <c r="B20" s="71">
        <v>14</v>
      </c>
      <c r="C20" s="72">
        <v>6</v>
      </c>
      <c r="D20" s="72">
        <v>8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2</v>
      </c>
      <c r="O20" s="22">
        <v>0</v>
      </c>
      <c r="P20" s="22">
        <v>2</v>
      </c>
      <c r="Q20" s="22">
        <v>5</v>
      </c>
      <c r="R20" s="22">
        <v>2</v>
      </c>
      <c r="S20" s="23">
        <v>3</v>
      </c>
      <c r="T20" s="21">
        <v>5</v>
      </c>
      <c r="U20" s="22">
        <v>2</v>
      </c>
      <c r="V20" s="22">
        <v>3</v>
      </c>
      <c r="W20" s="22">
        <v>2</v>
      </c>
      <c r="X20" s="22">
        <v>2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2</v>
      </c>
      <c r="AM20" s="22">
        <v>0</v>
      </c>
      <c r="AN20" s="23">
        <v>2</v>
      </c>
    </row>
    <row r="21" spans="1:40" s="53" customFormat="1" ht="40" customHeight="1">
      <c r="A21" s="7" t="s">
        <v>22</v>
      </c>
      <c r="B21" s="71">
        <v>28</v>
      </c>
      <c r="C21" s="72">
        <v>13</v>
      </c>
      <c r="D21" s="72">
        <v>15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3</v>
      </c>
      <c r="O21" s="22">
        <v>1</v>
      </c>
      <c r="P21" s="22">
        <v>2</v>
      </c>
      <c r="Q21" s="22">
        <v>13</v>
      </c>
      <c r="R21" s="22">
        <v>7</v>
      </c>
      <c r="S21" s="23">
        <v>6</v>
      </c>
      <c r="T21" s="21">
        <v>9</v>
      </c>
      <c r="U21" s="22">
        <v>3</v>
      </c>
      <c r="V21" s="22">
        <v>6</v>
      </c>
      <c r="W21" s="22">
        <v>3</v>
      </c>
      <c r="X21" s="22">
        <v>2</v>
      </c>
      <c r="Y21" s="22">
        <v>1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3</v>
      </c>
      <c r="AM21" s="22">
        <v>1</v>
      </c>
      <c r="AN21" s="23">
        <v>2</v>
      </c>
    </row>
    <row r="22" spans="1:40" s="53" customFormat="1" ht="40" customHeight="1">
      <c r="A22" s="24" t="s">
        <v>23</v>
      </c>
      <c r="B22" s="65">
        <v>183</v>
      </c>
      <c r="C22" s="66">
        <v>95</v>
      </c>
      <c r="D22" s="66">
        <v>88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1</v>
      </c>
      <c r="L22" s="15">
        <v>0</v>
      </c>
      <c r="M22" s="15">
        <v>1</v>
      </c>
      <c r="N22" s="15">
        <v>10</v>
      </c>
      <c r="O22" s="15">
        <v>5</v>
      </c>
      <c r="P22" s="15">
        <v>5</v>
      </c>
      <c r="Q22" s="15">
        <v>66</v>
      </c>
      <c r="R22" s="15">
        <v>31</v>
      </c>
      <c r="S22" s="16">
        <v>35</v>
      </c>
      <c r="T22" s="14">
        <v>87</v>
      </c>
      <c r="U22" s="15">
        <v>47</v>
      </c>
      <c r="V22" s="15">
        <v>40</v>
      </c>
      <c r="W22" s="15">
        <v>17</v>
      </c>
      <c r="X22" s="15">
        <v>10</v>
      </c>
      <c r="Y22" s="15">
        <v>7</v>
      </c>
      <c r="Z22" s="15">
        <v>2</v>
      </c>
      <c r="AA22" s="15">
        <v>2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11</v>
      </c>
      <c r="AM22" s="15">
        <v>5</v>
      </c>
      <c r="AN22" s="16">
        <v>6</v>
      </c>
    </row>
    <row r="23" spans="1:40" s="53" customFormat="1" ht="40" customHeight="1">
      <c r="A23" s="24" t="s">
        <v>24</v>
      </c>
      <c r="B23" s="65">
        <v>110</v>
      </c>
      <c r="C23" s="66">
        <v>58</v>
      </c>
      <c r="D23" s="66">
        <v>52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10</v>
      </c>
      <c r="O23" s="15">
        <v>4</v>
      </c>
      <c r="P23" s="15">
        <v>6</v>
      </c>
      <c r="Q23" s="15">
        <v>46</v>
      </c>
      <c r="R23" s="15">
        <v>23</v>
      </c>
      <c r="S23" s="16">
        <v>23</v>
      </c>
      <c r="T23" s="14">
        <v>44</v>
      </c>
      <c r="U23" s="15">
        <v>24</v>
      </c>
      <c r="V23" s="15">
        <v>20</v>
      </c>
      <c r="W23" s="15">
        <v>10</v>
      </c>
      <c r="X23" s="15">
        <v>7</v>
      </c>
      <c r="Y23" s="15">
        <v>3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10</v>
      </c>
      <c r="AM23" s="15">
        <v>4</v>
      </c>
      <c r="AN23" s="16">
        <v>6</v>
      </c>
    </row>
    <row r="24" spans="1:40" s="53" customFormat="1" ht="40" customHeight="1">
      <c r="A24" s="7" t="s">
        <v>25</v>
      </c>
      <c r="B24" s="71">
        <v>61</v>
      </c>
      <c r="C24" s="72">
        <v>26</v>
      </c>
      <c r="D24" s="72">
        <v>35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7</v>
      </c>
      <c r="O24" s="22">
        <v>3</v>
      </c>
      <c r="P24" s="22">
        <v>4</v>
      </c>
      <c r="Q24" s="22">
        <v>17</v>
      </c>
      <c r="R24" s="22">
        <v>6</v>
      </c>
      <c r="S24" s="23">
        <v>11</v>
      </c>
      <c r="T24" s="21">
        <v>28</v>
      </c>
      <c r="U24" s="22">
        <v>11</v>
      </c>
      <c r="V24" s="22">
        <v>17</v>
      </c>
      <c r="W24" s="22">
        <v>9</v>
      </c>
      <c r="X24" s="22">
        <v>6</v>
      </c>
      <c r="Y24" s="22">
        <v>3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7</v>
      </c>
      <c r="AM24" s="22">
        <v>3</v>
      </c>
      <c r="AN24" s="23">
        <v>4</v>
      </c>
    </row>
    <row r="25" spans="1:40" s="53" customFormat="1" ht="40" customHeight="1">
      <c r="A25" s="7" t="s">
        <v>26</v>
      </c>
      <c r="B25" s="71">
        <v>24</v>
      </c>
      <c r="C25" s="72">
        <v>9</v>
      </c>
      <c r="D25" s="72">
        <v>15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9</v>
      </c>
      <c r="R25" s="22">
        <v>5</v>
      </c>
      <c r="S25" s="23">
        <v>4</v>
      </c>
      <c r="T25" s="21">
        <v>13</v>
      </c>
      <c r="U25" s="22">
        <v>4</v>
      </c>
      <c r="V25" s="22">
        <v>9</v>
      </c>
      <c r="W25" s="22">
        <v>2</v>
      </c>
      <c r="X25" s="22">
        <v>0</v>
      </c>
      <c r="Y25" s="22">
        <v>2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3">
        <v>0</v>
      </c>
    </row>
    <row r="26" spans="1:40" s="53" customFormat="1" ht="40" customHeight="1">
      <c r="A26" s="24" t="s">
        <v>27</v>
      </c>
      <c r="B26" s="65">
        <v>12</v>
      </c>
      <c r="C26" s="66">
        <v>6</v>
      </c>
      <c r="D26" s="66">
        <v>6</v>
      </c>
      <c r="E26" s="15">
        <v>1</v>
      </c>
      <c r="F26" s="15">
        <v>0</v>
      </c>
      <c r="G26" s="15">
        <v>1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1</v>
      </c>
      <c r="O26" s="15">
        <v>1</v>
      </c>
      <c r="P26" s="15">
        <v>0</v>
      </c>
      <c r="Q26" s="15">
        <v>5</v>
      </c>
      <c r="R26" s="15">
        <v>3</v>
      </c>
      <c r="S26" s="16">
        <v>2</v>
      </c>
      <c r="T26" s="14">
        <v>5</v>
      </c>
      <c r="U26" s="15">
        <v>2</v>
      </c>
      <c r="V26" s="15">
        <v>3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2</v>
      </c>
      <c r="AM26" s="15">
        <v>1</v>
      </c>
      <c r="AN26" s="16">
        <v>1</v>
      </c>
    </row>
    <row r="27" spans="1:40" s="53" customFormat="1" ht="40" customHeight="1">
      <c r="A27" s="24" t="s">
        <v>28</v>
      </c>
      <c r="B27" s="65">
        <v>37</v>
      </c>
      <c r="C27" s="66">
        <v>13</v>
      </c>
      <c r="D27" s="66">
        <v>24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1</v>
      </c>
      <c r="O27" s="15">
        <v>1</v>
      </c>
      <c r="P27" s="15">
        <v>0</v>
      </c>
      <c r="Q27" s="15">
        <v>10</v>
      </c>
      <c r="R27" s="15">
        <v>2</v>
      </c>
      <c r="S27" s="16">
        <v>8</v>
      </c>
      <c r="T27" s="14">
        <v>20</v>
      </c>
      <c r="U27" s="15">
        <v>6</v>
      </c>
      <c r="V27" s="15">
        <v>14</v>
      </c>
      <c r="W27" s="15">
        <v>6</v>
      </c>
      <c r="X27" s="15">
        <v>4</v>
      </c>
      <c r="Y27" s="15">
        <v>2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1</v>
      </c>
      <c r="AM27" s="15">
        <v>1</v>
      </c>
      <c r="AN27" s="16">
        <v>0</v>
      </c>
    </row>
    <row r="28" spans="1:40" s="53" customFormat="1" ht="40" customHeight="1" thickBot="1">
      <c r="A28" s="25" t="s">
        <v>29</v>
      </c>
      <c r="B28" s="74">
        <v>81</v>
      </c>
      <c r="C28" s="75">
        <v>50</v>
      </c>
      <c r="D28" s="75">
        <v>31</v>
      </c>
      <c r="E28" s="27">
        <v>1</v>
      </c>
      <c r="F28" s="27">
        <v>1</v>
      </c>
      <c r="G28" s="27">
        <v>0</v>
      </c>
      <c r="H28" s="27">
        <v>0</v>
      </c>
      <c r="I28" s="27">
        <v>0</v>
      </c>
      <c r="J28" s="27">
        <v>0</v>
      </c>
      <c r="K28" s="27">
        <v>2</v>
      </c>
      <c r="L28" s="27">
        <v>1</v>
      </c>
      <c r="M28" s="27">
        <v>1</v>
      </c>
      <c r="N28" s="27">
        <v>10</v>
      </c>
      <c r="O28" s="27">
        <v>8</v>
      </c>
      <c r="P28" s="27">
        <v>2</v>
      </c>
      <c r="Q28" s="27">
        <v>30</v>
      </c>
      <c r="R28" s="27">
        <v>18</v>
      </c>
      <c r="S28" s="28">
        <v>12</v>
      </c>
      <c r="T28" s="26">
        <v>24</v>
      </c>
      <c r="U28" s="27">
        <v>14</v>
      </c>
      <c r="V28" s="27">
        <v>10</v>
      </c>
      <c r="W28" s="27">
        <v>11</v>
      </c>
      <c r="X28" s="27">
        <v>6</v>
      </c>
      <c r="Y28" s="27">
        <v>5</v>
      </c>
      <c r="Z28" s="27">
        <v>3</v>
      </c>
      <c r="AA28" s="27">
        <v>2</v>
      </c>
      <c r="AB28" s="27">
        <v>1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13</v>
      </c>
      <c r="AM28" s="27">
        <v>10</v>
      </c>
      <c r="AN28" s="28">
        <v>3</v>
      </c>
    </row>
    <row r="29" spans="1:40" s="53" customFormat="1" ht="40" customHeight="1" thickTop="1">
      <c r="A29" s="29" t="s">
        <v>30</v>
      </c>
      <c r="B29" s="65">
        <v>451</v>
      </c>
      <c r="C29" s="66">
        <v>228</v>
      </c>
      <c r="D29" s="66">
        <v>223</v>
      </c>
      <c r="E29" s="15">
        <f>E17</f>
        <v>1</v>
      </c>
      <c r="F29" s="15">
        <f t="shared" ref="F29:AN29" si="2">F17</f>
        <v>0</v>
      </c>
      <c r="G29" s="15">
        <f t="shared" si="2"/>
        <v>1</v>
      </c>
      <c r="H29" s="15">
        <f t="shared" si="2"/>
        <v>1</v>
      </c>
      <c r="I29" s="15">
        <f t="shared" si="2"/>
        <v>1</v>
      </c>
      <c r="J29" s="15">
        <f t="shared" si="2"/>
        <v>0</v>
      </c>
      <c r="K29" s="15">
        <f t="shared" si="2"/>
        <v>6</v>
      </c>
      <c r="L29" s="15">
        <f t="shared" si="2"/>
        <v>0</v>
      </c>
      <c r="M29" s="15">
        <f t="shared" si="2"/>
        <v>6</v>
      </c>
      <c r="N29" s="15">
        <f t="shared" si="2"/>
        <v>41</v>
      </c>
      <c r="O29" s="15">
        <f t="shared" si="2"/>
        <v>19</v>
      </c>
      <c r="P29" s="15">
        <f t="shared" si="2"/>
        <v>22</v>
      </c>
      <c r="Q29" s="15">
        <f t="shared" si="2"/>
        <v>163</v>
      </c>
      <c r="R29" s="15">
        <f t="shared" si="2"/>
        <v>74</v>
      </c>
      <c r="S29" s="16">
        <f t="shared" si="2"/>
        <v>89</v>
      </c>
      <c r="T29" s="14">
        <f t="shared" si="2"/>
        <v>186</v>
      </c>
      <c r="U29" s="15">
        <f t="shared" si="2"/>
        <v>103</v>
      </c>
      <c r="V29" s="15">
        <f t="shared" si="2"/>
        <v>83</v>
      </c>
      <c r="W29" s="15">
        <f t="shared" si="2"/>
        <v>50</v>
      </c>
      <c r="X29" s="15">
        <f t="shared" si="2"/>
        <v>29</v>
      </c>
      <c r="Y29" s="15">
        <f t="shared" si="2"/>
        <v>21</v>
      </c>
      <c r="Z29" s="15">
        <f t="shared" si="2"/>
        <v>3</v>
      </c>
      <c r="AA29" s="15">
        <f t="shared" si="2"/>
        <v>2</v>
      </c>
      <c r="AB29" s="15">
        <f t="shared" si="2"/>
        <v>1</v>
      </c>
      <c r="AC29" s="15">
        <f t="shared" si="2"/>
        <v>0</v>
      </c>
      <c r="AD29" s="15">
        <f t="shared" si="2"/>
        <v>0</v>
      </c>
      <c r="AE29" s="15">
        <f t="shared" si="2"/>
        <v>0</v>
      </c>
      <c r="AF29" s="15">
        <f t="shared" si="2"/>
        <v>0</v>
      </c>
      <c r="AG29" s="15">
        <f t="shared" si="2"/>
        <v>0</v>
      </c>
      <c r="AH29" s="15">
        <f t="shared" si="2"/>
        <v>0</v>
      </c>
      <c r="AI29" s="15">
        <f t="shared" si="2"/>
        <v>0</v>
      </c>
      <c r="AJ29" s="15">
        <f t="shared" si="2"/>
        <v>0</v>
      </c>
      <c r="AK29" s="15">
        <f t="shared" si="2"/>
        <v>0</v>
      </c>
      <c r="AL29" s="15">
        <f t="shared" si="2"/>
        <v>49</v>
      </c>
      <c r="AM29" s="15">
        <f t="shared" si="2"/>
        <v>20</v>
      </c>
      <c r="AN29" s="16">
        <f t="shared" si="2"/>
        <v>29</v>
      </c>
    </row>
    <row r="30" spans="1:40" s="53" customFormat="1" ht="40" customHeight="1">
      <c r="A30" s="24" t="s">
        <v>31</v>
      </c>
      <c r="B30" s="65">
        <v>1395</v>
      </c>
      <c r="C30" s="66">
        <v>723</v>
      </c>
      <c r="D30" s="66">
        <v>672</v>
      </c>
      <c r="E30" s="15">
        <f>E13+E14</f>
        <v>1</v>
      </c>
      <c r="F30" s="15">
        <f t="shared" ref="F30:AN30" si="3">F13+F14</f>
        <v>0</v>
      </c>
      <c r="G30" s="15">
        <f t="shared" si="3"/>
        <v>1</v>
      </c>
      <c r="H30" s="15">
        <f t="shared" si="3"/>
        <v>7</v>
      </c>
      <c r="I30" s="15">
        <f t="shared" si="3"/>
        <v>4</v>
      </c>
      <c r="J30" s="15">
        <f t="shared" si="3"/>
        <v>3</v>
      </c>
      <c r="K30" s="15">
        <f t="shared" si="3"/>
        <v>18</v>
      </c>
      <c r="L30" s="15">
        <f t="shared" si="3"/>
        <v>7</v>
      </c>
      <c r="M30" s="15">
        <f t="shared" si="3"/>
        <v>11</v>
      </c>
      <c r="N30" s="15">
        <f t="shared" si="3"/>
        <v>109</v>
      </c>
      <c r="O30" s="15">
        <f t="shared" si="3"/>
        <v>49</v>
      </c>
      <c r="P30" s="15">
        <f t="shared" si="3"/>
        <v>60</v>
      </c>
      <c r="Q30" s="15">
        <f t="shared" si="3"/>
        <v>491</v>
      </c>
      <c r="R30" s="15">
        <f t="shared" si="3"/>
        <v>224</v>
      </c>
      <c r="S30" s="16">
        <f t="shared" si="3"/>
        <v>267</v>
      </c>
      <c r="T30" s="14">
        <f t="shared" si="3"/>
        <v>618</v>
      </c>
      <c r="U30" s="15">
        <f t="shared" si="3"/>
        <v>350</v>
      </c>
      <c r="V30" s="15">
        <f t="shared" si="3"/>
        <v>268</v>
      </c>
      <c r="W30" s="15">
        <f t="shared" si="3"/>
        <v>135</v>
      </c>
      <c r="X30" s="15">
        <f t="shared" si="3"/>
        <v>80</v>
      </c>
      <c r="Y30" s="15">
        <f t="shared" si="3"/>
        <v>55</v>
      </c>
      <c r="Z30" s="15">
        <f t="shared" si="3"/>
        <v>15</v>
      </c>
      <c r="AA30" s="15">
        <f t="shared" si="3"/>
        <v>8</v>
      </c>
      <c r="AB30" s="15">
        <f t="shared" si="3"/>
        <v>7</v>
      </c>
      <c r="AC30" s="15">
        <f t="shared" si="3"/>
        <v>1</v>
      </c>
      <c r="AD30" s="15">
        <f t="shared" si="3"/>
        <v>1</v>
      </c>
      <c r="AE30" s="15">
        <f t="shared" si="3"/>
        <v>0</v>
      </c>
      <c r="AF30" s="15">
        <f t="shared" si="3"/>
        <v>0</v>
      </c>
      <c r="AG30" s="15">
        <f t="shared" si="3"/>
        <v>0</v>
      </c>
      <c r="AH30" s="15">
        <f t="shared" si="3"/>
        <v>0</v>
      </c>
      <c r="AI30" s="15">
        <f t="shared" si="3"/>
        <v>0</v>
      </c>
      <c r="AJ30" s="15">
        <f t="shared" si="3"/>
        <v>0</v>
      </c>
      <c r="AK30" s="15">
        <f t="shared" si="3"/>
        <v>0</v>
      </c>
      <c r="AL30" s="15">
        <f t="shared" si="3"/>
        <v>135</v>
      </c>
      <c r="AM30" s="15">
        <f t="shared" si="3"/>
        <v>60</v>
      </c>
      <c r="AN30" s="16">
        <f t="shared" si="3"/>
        <v>75</v>
      </c>
    </row>
    <row r="31" spans="1:40" s="53" customFormat="1" ht="40" customHeight="1">
      <c r="A31" s="24" t="s">
        <v>32</v>
      </c>
      <c r="B31" s="65">
        <v>760</v>
      </c>
      <c r="C31" s="66">
        <v>371</v>
      </c>
      <c r="D31" s="66">
        <v>389</v>
      </c>
      <c r="E31" s="15">
        <f>E10+E20</f>
        <v>2</v>
      </c>
      <c r="F31" s="15">
        <f t="shared" ref="F31:AN31" si="4">F10+F20</f>
        <v>1</v>
      </c>
      <c r="G31" s="15">
        <f t="shared" si="4"/>
        <v>1</v>
      </c>
      <c r="H31" s="15">
        <f t="shared" si="4"/>
        <v>4</v>
      </c>
      <c r="I31" s="15">
        <f t="shared" si="4"/>
        <v>2</v>
      </c>
      <c r="J31" s="15">
        <f t="shared" si="4"/>
        <v>2</v>
      </c>
      <c r="K31" s="15">
        <f t="shared" si="4"/>
        <v>6</v>
      </c>
      <c r="L31" s="15">
        <f t="shared" si="4"/>
        <v>4</v>
      </c>
      <c r="M31" s="15">
        <f t="shared" si="4"/>
        <v>2</v>
      </c>
      <c r="N31" s="15">
        <f t="shared" si="4"/>
        <v>60</v>
      </c>
      <c r="O31" s="15">
        <f t="shared" si="4"/>
        <v>31</v>
      </c>
      <c r="P31" s="15">
        <f t="shared" si="4"/>
        <v>29</v>
      </c>
      <c r="Q31" s="15">
        <f t="shared" si="4"/>
        <v>286</v>
      </c>
      <c r="R31" s="15">
        <f t="shared" si="4"/>
        <v>122</v>
      </c>
      <c r="S31" s="16">
        <f t="shared" si="4"/>
        <v>164</v>
      </c>
      <c r="T31" s="14">
        <f t="shared" si="4"/>
        <v>294</v>
      </c>
      <c r="U31" s="15">
        <f t="shared" si="4"/>
        <v>148</v>
      </c>
      <c r="V31" s="15">
        <f t="shared" si="4"/>
        <v>146</v>
      </c>
      <c r="W31" s="15">
        <f t="shared" si="4"/>
        <v>100</v>
      </c>
      <c r="X31" s="15">
        <f t="shared" si="4"/>
        <v>58</v>
      </c>
      <c r="Y31" s="15">
        <f t="shared" si="4"/>
        <v>42</v>
      </c>
      <c r="Z31" s="15">
        <f t="shared" si="4"/>
        <v>8</v>
      </c>
      <c r="AA31" s="15">
        <f t="shared" si="4"/>
        <v>5</v>
      </c>
      <c r="AB31" s="15">
        <f t="shared" si="4"/>
        <v>3</v>
      </c>
      <c r="AC31" s="15">
        <f t="shared" si="4"/>
        <v>0</v>
      </c>
      <c r="AD31" s="15">
        <f t="shared" si="4"/>
        <v>0</v>
      </c>
      <c r="AE31" s="15">
        <f t="shared" si="4"/>
        <v>0</v>
      </c>
      <c r="AF31" s="15">
        <f t="shared" si="4"/>
        <v>0</v>
      </c>
      <c r="AG31" s="15">
        <f t="shared" si="4"/>
        <v>0</v>
      </c>
      <c r="AH31" s="15">
        <f t="shared" si="4"/>
        <v>0</v>
      </c>
      <c r="AI31" s="15">
        <f t="shared" si="4"/>
        <v>0</v>
      </c>
      <c r="AJ31" s="15">
        <f t="shared" si="4"/>
        <v>0</v>
      </c>
      <c r="AK31" s="15">
        <f t="shared" si="4"/>
        <v>0</v>
      </c>
      <c r="AL31" s="15">
        <f t="shared" si="4"/>
        <v>72</v>
      </c>
      <c r="AM31" s="15">
        <f t="shared" si="4"/>
        <v>38</v>
      </c>
      <c r="AN31" s="16">
        <f t="shared" si="4"/>
        <v>34</v>
      </c>
    </row>
    <row r="32" spans="1:40" s="53" customFormat="1" ht="40" customHeight="1">
      <c r="A32" s="24" t="s">
        <v>33</v>
      </c>
      <c r="B32" s="65">
        <v>3957</v>
      </c>
      <c r="C32" s="66">
        <v>2042</v>
      </c>
      <c r="D32" s="66">
        <v>1915</v>
      </c>
      <c r="E32" s="15">
        <f>E9+E16+E19+E21+E22+E23</f>
        <v>8</v>
      </c>
      <c r="F32" s="15">
        <f t="shared" ref="F32:AN32" si="5">F9+F16+F19+F21+F22+F23</f>
        <v>2</v>
      </c>
      <c r="G32" s="15">
        <f t="shared" si="5"/>
        <v>6</v>
      </c>
      <c r="H32" s="15">
        <f t="shared" si="5"/>
        <v>17</v>
      </c>
      <c r="I32" s="15">
        <f t="shared" si="5"/>
        <v>9</v>
      </c>
      <c r="J32" s="15">
        <f t="shared" si="5"/>
        <v>8</v>
      </c>
      <c r="K32" s="15">
        <f t="shared" si="5"/>
        <v>51</v>
      </c>
      <c r="L32" s="15">
        <f t="shared" si="5"/>
        <v>25</v>
      </c>
      <c r="M32" s="15">
        <f t="shared" si="5"/>
        <v>26</v>
      </c>
      <c r="N32" s="15">
        <f t="shared" si="5"/>
        <v>307</v>
      </c>
      <c r="O32" s="15">
        <f t="shared" si="5"/>
        <v>135</v>
      </c>
      <c r="P32" s="15">
        <f t="shared" si="5"/>
        <v>172</v>
      </c>
      <c r="Q32" s="15">
        <f t="shared" si="5"/>
        <v>1543</v>
      </c>
      <c r="R32" s="15">
        <f t="shared" si="5"/>
        <v>730</v>
      </c>
      <c r="S32" s="16">
        <f t="shared" si="5"/>
        <v>813</v>
      </c>
      <c r="T32" s="14">
        <f t="shared" si="5"/>
        <v>1602</v>
      </c>
      <c r="U32" s="15">
        <f t="shared" si="5"/>
        <v>877</v>
      </c>
      <c r="V32" s="15">
        <f t="shared" si="5"/>
        <v>725</v>
      </c>
      <c r="W32" s="15">
        <f t="shared" si="5"/>
        <v>403</v>
      </c>
      <c r="X32" s="15">
        <f t="shared" si="5"/>
        <v>244</v>
      </c>
      <c r="Y32" s="15">
        <f t="shared" si="5"/>
        <v>159</v>
      </c>
      <c r="Z32" s="15">
        <f t="shared" si="5"/>
        <v>22</v>
      </c>
      <c r="AA32" s="15">
        <f t="shared" si="5"/>
        <v>16</v>
      </c>
      <c r="AB32" s="15">
        <f t="shared" si="5"/>
        <v>6</v>
      </c>
      <c r="AC32" s="15">
        <f t="shared" si="5"/>
        <v>2</v>
      </c>
      <c r="AD32" s="15">
        <f t="shared" si="5"/>
        <v>2</v>
      </c>
      <c r="AE32" s="15">
        <f t="shared" si="5"/>
        <v>0</v>
      </c>
      <c r="AF32" s="15">
        <f t="shared" si="5"/>
        <v>0</v>
      </c>
      <c r="AG32" s="15">
        <f t="shared" si="5"/>
        <v>0</v>
      </c>
      <c r="AH32" s="15">
        <f t="shared" si="5"/>
        <v>0</v>
      </c>
      <c r="AI32" s="15">
        <f t="shared" si="5"/>
        <v>2</v>
      </c>
      <c r="AJ32" s="15">
        <f t="shared" si="5"/>
        <v>2</v>
      </c>
      <c r="AK32" s="15">
        <f t="shared" si="5"/>
        <v>0</v>
      </c>
      <c r="AL32" s="15">
        <f t="shared" si="5"/>
        <v>383</v>
      </c>
      <c r="AM32" s="15">
        <f t="shared" si="5"/>
        <v>171</v>
      </c>
      <c r="AN32" s="16">
        <f t="shared" si="5"/>
        <v>212</v>
      </c>
    </row>
    <row r="33" spans="1:40" s="53" customFormat="1" ht="40" customHeight="1">
      <c r="A33" s="24" t="s">
        <v>34</v>
      </c>
      <c r="B33" s="65">
        <v>552</v>
      </c>
      <c r="C33" s="66">
        <v>272</v>
      </c>
      <c r="D33" s="66">
        <v>280</v>
      </c>
      <c r="E33" s="15">
        <f>E12+E15+E18+E24+E25</f>
        <v>1</v>
      </c>
      <c r="F33" s="15">
        <f t="shared" ref="F33:AN33" si="6">F12+F15+F18+F24+F25</f>
        <v>1</v>
      </c>
      <c r="G33" s="15">
        <f t="shared" si="6"/>
        <v>0</v>
      </c>
      <c r="H33" s="15">
        <f t="shared" si="6"/>
        <v>1</v>
      </c>
      <c r="I33" s="15">
        <f t="shared" si="6"/>
        <v>1</v>
      </c>
      <c r="J33" s="15">
        <f t="shared" si="6"/>
        <v>0</v>
      </c>
      <c r="K33" s="15">
        <f t="shared" si="6"/>
        <v>5</v>
      </c>
      <c r="L33" s="15">
        <f t="shared" si="6"/>
        <v>4</v>
      </c>
      <c r="M33" s="15">
        <f t="shared" si="6"/>
        <v>1</v>
      </c>
      <c r="N33" s="15">
        <f t="shared" si="6"/>
        <v>39</v>
      </c>
      <c r="O33" s="15">
        <f t="shared" si="6"/>
        <v>20</v>
      </c>
      <c r="P33" s="15">
        <f t="shared" si="6"/>
        <v>19</v>
      </c>
      <c r="Q33" s="15">
        <f t="shared" si="6"/>
        <v>197</v>
      </c>
      <c r="R33" s="15">
        <f t="shared" si="6"/>
        <v>84</v>
      </c>
      <c r="S33" s="16">
        <f t="shared" si="6"/>
        <v>113</v>
      </c>
      <c r="T33" s="14">
        <f t="shared" si="6"/>
        <v>244</v>
      </c>
      <c r="U33" s="15">
        <f t="shared" si="6"/>
        <v>119</v>
      </c>
      <c r="V33" s="15">
        <f t="shared" si="6"/>
        <v>125</v>
      </c>
      <c r="W33" s="15">
        <f t="shared" si="6"/>
        <v>62</v>
      </c>
      <c r="X33" s="15">
        <f t="shared" si="6"/>
        <v>43</v>
      </c>
      <c r="Y33" s="15">
        <f t="shared" si="6"/>
        <v>19</v>
      </c>
      <c r="Z33" s="15">
        <f t="shared" si="6"/>
        <v>3</v>
      </c>
      <c r="AA33" s="15">
        <f t="shared" si="6"/>
        <v>0</v>
      </c>
      <c r="AB33" s="15">
        <f t="shared" si="6"/>
        <v>3</v>
      </c>
      <c r="AC33" s="15">
        <f t="shared" si="6"/>
        <v>0</v>
      </c>
      <c r="AD33" s="15">
        <f t="shared" si="6"/>
        <v>0</v>
      </c>
      <c r="AE33" s="15">
        <f t="shared" si="6"/>
        <v>0</v>
      </c>
      <c r="AF33" s="15">
        <f t="shared" si="6"/>
        <v>0</v>
      </c>
      <c r="AG33" s="15">
        <f t="shared" si="6"/>
        <v>0</v>
      </c>
      <c r="AH33" s="15">
        <f t="shared" si="6"/>
        <v>0</v>
      </c>
      <c r="AI33" s="15">
        <f t="shared" si="6"/>
        <v>0</v>
      </c>
      <c r="AJ33" s="15">
        <f t="shared" si="6"/>
        <v>0</v>
      </c>
      <c r="AK33" s="15">
        <f t="shared" si="6"/>
        <v>0</v>
      </c>
      <c r="AL33" s="15">
        <f t="shared" si="6"/>
        <v>46</v>
      </c>
      <c r="AM33" s="15">
        <f t="shared" si="6"/>
        <v>26</v>
      </c>
      <c r="AN33" s="16">
        <f t="shared" si="6"/>
        <v>20</v>
      </c>
    </row>
    <row r="34" spans="1:40" s="53" customFormat="1" ht="40" customHeight="1">
      <c r="A34" s="36" t="s">
        <v>35</v>
      </c>
      <c r="B34" s="68">
        <v>457</v>
      </c>
      <c r="C34" s="69">
        <v>229</v>
      </c>
      <c r="D34" s="69">
        <v>228</v>
      </c>
      <c r="E34" s="19">
        <f>E11+E26+E27+E28</f>
        <v>3</v>
      </c>
      <c r="F34" s="19">
        <f t="shared" ref="F34:AN34" si="7">F11+F26+F27+F28</f>
        <v>1</v>
      </c>
      <c r="G34" s="19">
        <f t="shared" si="7"/>
        <v>2</v>
      </c>
      <c r="H34" s="19">
        <f t="shared" si="7"/>
        <v>0</v>
      </c>
      <c r="I34" s="19">
        <f t="shared" si="7"/>
        <v>0</v>
      </c>
      <c r="J34" s="19">
        <f t="shared" si="7"/>
        <v>0</v>
      </c>
      <c r="K34" s="19">
        <f t="shared" si="7"/>
        <v>6</v>
      </c>
      <c r="L34" s="19">
        <f t="shared" si="7"/>
        <v>4</v>
      </c>
      <c r="M34" s="19">
        <f t="shared" si="7"/>
        <v>2</v>
      </c>
      <c r="N34" s="19">
        <f t="shared" si="7"/>
        <v>32</v>
      </c>
      <c r="O34" s="19">
        <f t="shared" si="7"/>
        <v>18</v>
      </c>
      <c r="P34" s="19">
        <f t="shared" si="7"/>
        <v>14</v>
      </c>
      <c r="Q34" s="19">
        <f t="shared" si="7"/>
        <v>176</v>
      </c>
      <c r="R34" s="19">
        <f t="shared" si="7"/>
        <v>80</v>
      </c>
      <c r="S34" s="20">
        <f t="shared" si="7"/>
        <v>96</v>
      </c>
      <c r="T34" s="18">
        <f t="shared" si="7"/>
        <v>186</v>
      </c>
      <c r="U34" s="19">
        <f t="shared" si="7"/>
        <v>92</v>
      </c>
      <c r="V34" s="19">
        <f t="shared" si="7"/>
        <v>94</v>
      </c>
      <c r="W34" s="19">
        <f t="shared" si="7"/>
        <v>47</v>
      </c>
      <c r="X34" s="19">
        <f t="shared" si="7"/>
        <v>30</v>
      </c>
      <c r="Y34" s="19">
        <f t="shared" si="7"/>
        <v>17</v>
      </c>
      <c r="Z34" s="19">
        <f t="shared" si="7"/>
        <v>6</v>
      </c>
      <c r="AA34" s="19">
        <f t="shared" si="7"/>
        <v>3</v>
      </c>
      <c r="AB34" s="19">
        <f t="shared" si="7"/>
        <v>3</v>
      </c>
      <c r="AC34" s="19">
        <f t="shared" si="7"/>
        <v>1</v>
      </c>
      <c r="AD34" s="19">
        <f t="shared" si="7"/>
        <v>1</v>
      </c>
      <c r="AE34" s="19">
        <f t="shared" si="7"/>
        <v>0</v>
      </c>
      <c r="AF34" s="19">
        <f t="shared" si="7"/>
        <v>0</v>
      </c>
      <c r="AG34" s="19">
        <f t="shared" si="7"/>
        <v>0</v>
      </c>
      <c r="AH34" s="19">
        <f t="shared" si="7"/>
        <v>0</v>
      </c>
      <c r="AI34" s="19">
        <f t="shared" si="7"/>
        <v>0</v>
      </c>
      <c r="AJ34" s="19">
        <f t="shared" si="7"/>
        <v>0</v>
      </c>
      <c r="AK34" s="19">
        <f t="shared" si="7"/>
        <v>0</v>
      </c>
      <c r="AL34" s="19">
        <f t="shared" si="7"/>
        <v>41</v>
      </c>
      <c r="AM34" s="19">
        <f t="shared" si="7"/>
        <v>23</v>
      </c>
      <c r="AN34" s="20">
        <f t="shared" si="7"/>
        <v>18</v>
      </c>
    </row>
    <row r="35" spans="1:40">
      <c r="B35" s="86" t="str">
        <f>IF(ISERROR(IF(B6=SUM(#REF!),,"Error")),"",)</f>
        <v/>
      </c>
      <c r="C35" s="86" t="str">
        <f>IF(ISERROR(IF(C6=SUM(#REF!),,"Error")),"",)</f>
        <v/>
      </c>
      <c r="D35" s="86" t="str">
        <f>IF(ISERROR(IF(D6=SUM(#REF!),,"Error")),"",)</f>
        <v/>
      </c>
      <c r="E35" s="86" t="str">
        <f>IF(ISERROR(IF(E6=SUM(#REF!),,"Error")),"",)</f>
        <v/>
      </c>
      <c r="F35" s="86" t="str">
        <f>IF(ISERROR(IF(F6=SUM(#REF!),,"Error")),"",)</f>
        <v/>
      </c>
      <c r="G35" s="86" t="str">
        <f>IF(ISERROR(IF(G6=SUM(#REF!),,"Error")),"",)</f>
        <v/>
      </c>
      <c r="H35" s="86" t="str">
        <f>IF(ISERROR(IF(H6=SUM(#REF!),,"Error")),"",)</f>
        <v/>
      </c>
      <c r="I35" s="86" t="str">
        <f>IF(ISERROR(IF(I6=SUM(#REF!),,"Error")),"",)</f>
        <v/>
      </c>
      <c r="J35" s="86" t="str">
        <f>IF(ISERROR(IF(J6=SUM(#REF!),,"Error")),"",)</f>
        <v/>
      </c>
      <c r="K35" s="86" t="str">
        <f>IF(ISERROR(IF(K6=SUM(#REF!),,"Error")),"",)</f>
        <v/>
      </c>
      <c r="L35" s="86" t="str">
        <f>IF(ISERROR(IF(L6=SUM(#REF!),,"Error")),"",)</f>
        <v/>
      </c>
      <c r="M35" s="86" t="str">
        <f>IF(ISERROR(IF(M6=SUM(#REF!),,"Error")),"",)</f>
        <v/>
      </c>
      <c r="N35" s="86" t="str">
        <f>IF(ISERROR(IF(N6=SUM(#REF!),,"Error")),"",)</f>
        <v/>
      </c>
      <c r="O35" s="86"/>
      <c r="P35" s="86"/>
      <c r="Q35" s="86" t="str">
        <f>IF(ISERROR(IF(Q6=SUM(#REF!),,"Error")),"",)</f>
        <v/>
      </c>
      <c r="R35" s="86" t="str">
        <f>IF(ISERROR(IF(R6=SUM(#REF!),,"Error")),"",)</f>
        <v/>
      </c>
      <c r="S35" s="86" t="str">
        <f>IF(ISERROR(IF(S6=SUM(#REF!),,"Error")),"",)</f>
        <v/>
      </c>
      <c r="T35" s="86" t="str">
        <f>IF(ISERROR(IF(T6=SUM(#REF!),,"Error")),"",)</f>
        <v/>
      </c>
      <c r="U35" s="86"/>
      <c r="V35" s="86" t="str">
        <f>IF(ISERROR(IF(V6=SUM(#REF!),,"Error")),"",)</f>
        <v/>
      </c>
      <c r="W35" s="86" t="str">
        <f>IF(ISERROR(IF(W6=SUM(#REF!),,"Error")),"",)</f>
        <v/>
      </c>
      <c r="X35" s="86" t="str">
        <f>IF(ISERROR(IF(X6=SUM(#REF!),,"Error")),"",)</f>
        <v/>
      </c>
      <c r="Y35" s="86" t="str">
        <f>IF(ISERROR(IF(Y6=SUM(#REF!),,"Error")),"",)</f>
        <v/>
      </c>
      <c r="Z35" s="86" t="str">
        <f>IF(ISERROR(IF(Z6=SUM(#REF!),,"Error")),"",)</f>
        <v/>
      </c>
      <c r="AA35" s="86"/>
      <c r="AB35" s="86"/>
      <c r="AC35" s="86" t="str">
        <f>IF(ISERROR(IF(AC6=SUM(#REF!),,"Error")),"",)</f>
        <v/>
      </c>
      <c r="AD35" s="86" t="str">
        <f>IF(ISERROR(IF(AD6=SUM(#REF!),,"Error")),"",)</f>
        <v/>
      </c>
      <c r="AE35" s="86" t="str">
        <f>IF(ISERROR(IF(AE6=SUM(#REF!),,"Error")),"",)</f>
        <v/>
      </c>
      <c r="AF35" s="86"/>
      <c r="AG35" s="86"/>
      <c r="AH35" s="86"/>
      <c r="AI35" s="86"/>
      <c r="AJ35" s="86"/>
      <c r="AK35" s="86"/>
      <c r="AL35" s="86"/>
      <c r="AM35" s="86"/>
      <c r="AN35" s="86"/>
    </row>
    <row r="36" spans="1:40">
      <c r="B36" s="86">
        <f t="shared" ref="B36:AE36" si="8">IF(ISERROR(IF(B7+B8=B6,,"error")),"",)</f>
        <v>0</v>
      </c>
      <c r="C36" s="86">
        <f t="shared" si="8"/>
        <v>0</v>
      </c>
      <c r="D36" s="86">
        <f t="shared" si="8"/>
        <v>0</v>
      </c>
      <c r="E36" s="86">
        <f t="shared" si="8"/>
        <v>0</v>
      </c>
      <c r="F36" s="86">
        <f t="shared" si="8"/>
        <v>0</v>
      </c>
      <c r="G36" s="86">
        <f t="shared" si="8"/>
        <v>0</v>
      </c>
      <c r="H36" s="86">
        <f t="shared" si="8"/>
        <v>0</v>
      </c>
      <c r="I36" s="86">
        <f t="shared" si="8"/>
        <v>0</v>
      </c>
      <c r="J36" s="86">
        <f t="shared" si="8"/>
        <v>0</v>
      </c>
      <c r="K36" s="86">
        <f t="shared" si="8"/>
        <v>0</v>
      </c>
      <c r="L36" s="86">
        <f t="shared" si="8"/>
        <v>0</v>
      </c>
      <c r="M36" s="86">
        <f t="shared" si="8"/>
        <v>0</v>
      </c>
      <c r="N36" s="86">
        <f t="shared" si="8"/>
        <v>0</v>
      </c>
      <c r="O36" s="86"/>
      <c r="P36" s="86"/>
      <c r="Q36" s="86">
        <f t="shared" si="8"/>
        <v>0</v>
      </c>
      <c r="R36" s="86">
        <f t="shared" si="8"/>
        <v>0</v>
      </c>
      <c r="S36" s="86">
        <f t="shared" si="8"/>
        <v>0</v>
      </c>
      <c r="T36" s="86">
        <f t="shared" si="8"/>
        <v>0</v>
      </c>
      <c r="U36" s="86">
        <f t="shared" si="8"/>
        <v>0</v>
      </c>
      <c r="V36" s="86">
        <f t="shared" si="8"/>
        <v>0</v>
      </c>
      <c r="W36" s="86">
        <f t="shared" si="8"/>
        <v>0</v>
      </c>
      <c r="X36" s="86">
        <f t="shared" si="8"/>
        <v>0</v>
      </c>
      <c r="Y36" s="86">
        <f t="shared" si="8"/>
        <v>0</v>
      </c>
      <c r="Z36" s="86">
        <f t="shared" si="8"/>
        <v>0</v>
      </c>
      <c r="AA36" s="86">
        <f t="shared" si="8"/>
        <v>0</v>
      </c>
      <c r="AB36" s="86">
        <f t="shared" si="8"/>
        <v>0</v>
      </c>
      <c r="AC36" s="86">
        <f t="shared" si="8"/>
        <v>0</v>
      </c>
      <c r="AD36" s="86">
        <f t="shared" si="8"/>
        <v>0</v>
      </c>
      <c r="AE36" s="86">
        <f t="shared" si="8"/>
        <v>0</v>
      </c>
      <c r="AF36" s="86"/>
      <c r="AG36" s="86"/>
      <c r="AH36" s="86"/>
      <c r="AI36" s="86"/>
      <c r="AJ36" s="86"/>
      <c r="AK36" s="86"/>
      <c r="AL36" s="86"/>
      <c r="AM36" s="86"/>
      <c r="AN36" s="86"/>
    </row>
  </sheetData>
  <mergeCells count="15">
    <mergeCell ref="AM3:AN3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</mergeCells>
  <phoneticPr fontId="12"/>
  <pageMargins left="0.73" right="0.53" top="0.59055118110236227" bottom="0.59055118110236227" header="0" footer="0"/>
  <pageSetup paperSize="9" scale="64" fitToWidth="0" orientation="portrait" blackAndWhite="1" r:id="rId1"/>
  <headerFooter alignWithMargins="0"/>
  <colBreaks count="1" manualBreakCount="1">
    <brk id="19" min="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７表</vt:lpstr>
      <vt:lpstr>８表</vt:lpstr>
      <vt:lpstr>９表</vt:lpstr>
      <vt:lpstr>１０表</vt:lpstr>
      <vt:lpstr>１１表</vt:lpstr>
      <vt:lpstr>'１０表'!Print_Area</vt:lpstr>
      <vt:lpstr>'１１表'!Print_Area</vt:lpstr>
      <vt:lpstr>'７表'!Print_Area</vt:lpstr>
      <vt:lpstr>'８表'!Print_Area</vt:lpstr>
      <vt:lpstr>'９表'!Print_Area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2025-08-28T08:57:38Z</dcterms:created>
  <dcterms:modified xsi:type="dcterms:W3CDTF">2025-08-28T09:03:47Z</dcterms:modified>
</cp:coreProperties>
</file>