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<sst xmlns="http://schemas.openxmlformats.org/spreadsheetml/2006/main" count="829" uniqueCount="829">
  <si>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共立病院</t>
  </si>
  <si>
    <t>〒799-1353 愛媛県 西条市三津屋南９－１０</t>
  </si>
  <si>
    <t>病棟の建築時期と構造</t>
  </si>
  <si>
    <t>建物情報＼病棟名</t>
  </si>
  <si>
    <t>医療病棟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</si>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</sst>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1.5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4</v>
      </c>
      <c r="N219" s="108">
        <v>0</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v>
      </c>
      <c r="N220" s="109">
        <v>0</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1</v>
      </c>
      <c r="N221" s="108">
        <v>0</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0</v>
      </c>
      <c r="N223" s="108">
        <v>0</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0</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0</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0</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0</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0</v>
      </c>
      <c r="N233" s="108">
        <v>0</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0</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0</v>
      </c>
      <c r="N237" s="108">
        <v>0</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66" t="s">
        <v>200</v>
      </c>
      <c r="D247" s="366"/>
      <c r="E247" s="366"/>
      <c r="F247" s="330"/>
      <c r="G247" s="336" t="s">
        <v>150</v>
      </c>
      <c r="H247" s="215" t="s">
        <v>201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36"/>
      <c r="D248" s="336"/>
      <c r="E248" s="336"/>
      <c r="F248" s="337"/>
      <c r="G248" s="336"/>
      <c r="H248" s="215" t="s">
        <v>202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36"/>
      <c r="D249" s="336"/>
      <c r="E249" s="336"/>
      <c r="F249" s="337"/>
      <c r="G249" s="336" t="s">
        <v>204</v>
      </c>
      <c r="H249" s="215" t="s">
        <v>201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6"/>
      <c r="D250" s="336"/>
      <c r="E250" s="336"/>
      <c r="F250" s="337"/>
      <c r="G250" s="337"/>
      <c r="H250" s="215" t="s">
        <v>202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36"/>
      <c r="D251" s="336"/>
      <c r="E251" s="336"/>
      <c r="F251" s="337"/>
      <c r="G251" s="336" t="s">
        <v>206</v>
      </c>
      <c r="H251" s="215" t="s">
        <v>201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36"/>
      <c r="D252" s="336"/>
      <c r="E252" s="336"/>
      <c r="F252" s="337"/>
      <c r="G252" s="337"/>
      <c r="H252" s="215" t="s">
        <v>202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36"/>
      <c r="D253" s="336"/>
      <c r="E253" s="336"/>
      <c r="F253" s="337"/>
      <c r="G253" s="350" t="s">
        <v>208</v>
      </c>
      <c r="H253" s="215" t="s">
        <v>201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36"/>
      <c r="D254" s="336"/>
      <c r="E254" s="336"/>
      <c r="F254" s="337"/>
      <c r="G254" s="337"/>
      <c r="H254" s="215" t="s">
        <v>202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36"/>
      <c r="D255" s="336"/>
      <c r="E255" s="336"/>
      <c r="F255" s="337"/>
      <c r="G255" s="336" t="s">
        <v>210</v>
      </c>
      <c r="H255" s="215" t="s">
        <v>201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36"/>
      <c r="D256" s="336"/>
      <c r="E256" s="336"/>
      <c r="F256" s="337"/>
      <c r="G256" s="337"/>
      <c r="H256" s="215" t="s">
        <v>202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36"/>
      <c r="D257" s="336"/>
      <c r="E257" s="336"/>
      <c r="F257" s="337"/>
      <c r="G257" s="336" t="s">
        <v>183</v>
      </c>
      <c r="H257" s="215" t="s">
        <v>201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36"/>
      <c r="D258" s="336"/>
      <c r="E258" s="336"/>
      <c r="F258" s="337"/>
      <c r="G258" s="337"/>
      <c r="H258" s="215" t="s">
        <v>202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6" t="s">
        <v>214</v>
      </c>
      <c r="D266" s="298"/>
      <c r="E266" s="361" t="s">
        <v>215</v>
      </c>
      <c r="F266" s="362"/>
      <c r="G266" s="289" t="s">
        <v>216</v>
      </c>
      <c r="H266" s="291"/>
      <c r="I266" s="293"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57"/>
      <c r="D267" s="358"/>
      <c r="E267" s="362"/>
      <c r="F267" s="362"/>
      <c r="G267" s="289" t="s">
        <v>219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57"/>
      <c r="D268" s="358"/>
      <c r="E268" s="362"/>
      <c r="F268" s="362"/>
      <c r="G268" s="289" t="s">
        <v>221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6" t="s">
        <v>224</v>
      </c>
      <c r="D270" s="367"/>
      <c r="E270" s="289" t="s">
        <v>225</v>
      </c>
      <c r="F270" s="290"/>
      <c r="G270" s="290"/>
      <c r="H270" s="291"/>
      <c r="I270" s="293"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8"/>
      <c r="D271" s="369"/>
      <c r="E271" s="289" t="s">
        <v>228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0"/>
      <c r="D272" s="371"/>
      <c r="E272" s="289" t="s">
        <v>230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6" t="s">
        <v>183</v>
      </c>
      <c r="D273" s="367"/>
      <c r="E273" s="289" t="s">
        <v>232</v>
      </c>
      <c r="F273" s="290"/>
      <c r="G273" s="290"/>
      <c r="H273" s="291"/>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68"/>
      <c r="D274" s="369"/>
      <c r="E274" s="289" t="s">
        <v>235</v>
      </c>
      <c r="F274" s="290"/>
      <c r="G274" s="290"/>
      <c r="H274" s="291"/>
      <c r="I274" s="277"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68"/>
      <c r="D275" s="369"/>
      <c r="E275" s="289" t="s">
        <v>238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239</v>
      </c>
      <c r="B276" s="118"/>
      <c r="C276" s="368"/>
      <c r="D276" s="369"/>
      <c r="E276" s="289" t="s">
        <v>240</v>
      </c>
      <c r="F276" s="290"/>
      <c r="G276" s="290"/>
      <c r="H276" s="291"/>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242</v>
      </c>
      <c r="B277" s="118"/>
      <c r="C277" s="368"/>
      <c r="D277" s="369"/>
      <c r="E277" s="289" t="s">
        <v>243</v>
      </c>
      <c r="F277" s="290"/>
      <c r="G277" s="290"/>
      <c r="H277" s="291"/>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68"/>
      <c r="D278" s="369"/>
      <c r="E278" s="289" t="s">
        <v>246</v>
      </c>
      <c r="F278" s="290"/>
      <c r="G278" s="290"/>
      <c r="H278" s="291"/>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68"/>
      <c r="D279" s="369"/>
      <c r="E279" s="289" t="s">
        <v>249</v>
      </c>
      <c r="F279" s="290"/>
      <c r="G279" s="290"/>
      <c r="H279" s="291"/>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68"/>
      <c r="D280" s="369"/>
      <c r="E280" s="289" t="s">
        <v>252</v>
      </c>
      <c r="F280" s="290"/>
      <c r="G280" s="290"/>
      <c r="H280" s="291"/>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254</v>
      </c>
      <c r="B281" s="118"/>
      <c r="C281" s="368"/>
      <c r="D281" s="369"/>
      <c r="E281" s="289" t="s">
        <v>255</v>
      </c>
      <c r="F281" s="290"/>
      <c r="G281" s="290"/>
      <c r="H281" s="291"/>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257</v>
      </c>
      <c r="B282" s="118"/>
      <c r="C282" s="370"/>
      <c r="D282" s="371"/>
      <c r="E282" s="289" t="s">
        <v>258</v>
      </c>
      <c r="F282" s="290"/>
      <c r="G282" s="290"/>
      <c r="H282" s="291"/>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260</v>
      </c>
      <c r="D291" s="284"/>
      <c r="E291" s="284"/>
      <c r="F291" s="284"/>
      <c r="G291" s="284"/>
      <c r="H291" s="285"/>
      <c r="I291" s="356"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45" t="s">
        <v>267</v>
      </c>
      <c r="D314" s="296" t="s">
        <v>268</v>
      </c>
      <c r="E314" s="297"/>
      <c r="F314" s="297"/>
      <c r="G314" s="297"/>
      <c r="H314" s="298"/>
      <c r="I314" s="277" t="s">
        <v>269</v>
      </c>
      <c r="J314" s="105">
        <f ref="J314:J319" t="shared" si="46">IF(SUM(L314:BS314)=0,IF(COUNTIF(L314:BS314,"未確認")&gt;0,"未確認",IF(COUNTIF(L314:BS314,"~*")&gt;0,"*",SUM(L314:BS314))),SUM(L314:BS314))</f>
        <v>0</v>
      </c>
      <c r="K314" s="66" t="str">
        <f ref="K314:K319" t="shared" si="47">IF(OR(COUNTIF(L314:BS314,"未確認")&gt;0,COUNTIF(L314:BS314,"~*")&gt;0),"※","")</f>
      </c>
      <c r="L314" s="108">
        <v>146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46"/>
      <c r="D315" s="347"/>
      <c r="E315" s="289" t="s">
        <v>271</v>
      </c>
      <c r="F315" s="290"/>
      <c r="G315" s="290"/>
      <c r="H315" s="291"/>
      <c r="I315" s="324"/>
      <c r="J315" s="105">
        <f t="shared" si="46"/>
        <v>0</v>
      </c>
      <c r="K315" s="66" t="str">
        <f t="shared" si="47"/>
      </c>
      <c r="L315" s="108">
        <v>93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46"/>
      <c r="D316" s="348"/>
      <c r="E316" s="289" t="s">
        <v>273</v>
      </c>
      <c r="F316" s="290"/>
      <c r="G316" s="290"/>
      <c r="H316" s="291"/>
      <c r="I316" s="324"/>
      <c r="J316" s="105">
        <f t="shared" si="46"/>
        <v>0</v>
      </c>
      <c r="K316" s="66" t="str">
        <f t="shared" si="47"/>
      </c>
      <c r="L316" s="108">
        <v>48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46"/>
      <c r="D317" s="349"/>
      <c r="E317" s="289" t="s">
        <v>275</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46"/>
      <c r="D318" s="289" t="s">
        <v>277</v>
      </c>
      <c r="E318" s="290"/>
      <c r="F318" s="290"/>
      <c r="G318" s="290"/>
      <c r="H318" s="291"/>
      <c r="I318" s="324"/>
      <c r="J318" s="105">
        <f t="shared" si="46"/>
        <v>0</v>
      </c>
      <c r="K318" s="66" t="str">
        <f t="shared" si="47"/>
      </c>
      <c r="L318" s="108">
        <v>18141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46"/>
      <c r="D319" s="289" t="s">
        <v>279</v>
      </c>
      <c r="E319" s="290"/>
      <c r="F319" s="290"/>
      <c r="G319" s="290"/>
      <c r="H319" s="291"/>
      <c r="I319" s="325"/>
      <c r="J319" s="105">
        <f t="shared" si="46"/>
        <v>0</v>
      </c>
      <c r="K319" s="66" t="str">
        <f t="shared" si="47"/>
      </c>
      <c r="L319" s="108">
        <v>147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45" t="s">
        <v>267</v>
      </c>
      <c r="D327" s="289" t="s">
        <v>268</v>
      </c>
      <c r="E327" s="290"/>
      <c r="F327" s="290"/>
      <c r="G327" s="290"/>
      <c r="H327" s="291"/>
      <c r="I327" s="277" t="s">
        <v>282</v>
      </c>
      <c r="J327" s="105">
        <f>IF(SUM(L327:BS327)=0,IF(COUNTIF(L327:BS327,"未確認")&gt;0,"未確認",IF(COUNTIF(L327:BS327,"~*")&gt;0,"*",SUM(L327:BS327))),SUM(L327:BS327))</f>
        <v>0</v>
      </c>
      <c r="K327" s="66" t="str">
        <f>IF(OR(COUNTIF(L327:BS327,"未確認")&gt;0,COUNTIF(L327:BS327,"~*")&gt;0),"※","")</f>
      </c>
      <c r="L327" s="108">
        <v>146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45"/>
      <c r="D328" s="363" t="s">
        <v>284</v>
      </c>
      <c r="E328" s="359" t="s">
        <v>285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45"/>
      <c r="D329" s="345"/>
      <c r="E329" s="289" t="s">
        <v>287</v>
      </c>
      <c r="F329" s="290"/>
      <c r="G329" s="290"/>
      <c r="H329" s="291"/>
      <c r="I329" s="334"/>
      <c r="J329" s="105">
        <f t="shared" si="50"/>
        <v>0</v>
      </c>
      <c r="K329" s="66" t="str">
        <f t="shared" si="51"/>
      </c>
      <c r="L329" s="108">
        <v>48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5"/>
      <c r="D330" s="345"/>
      <c r="E330" s="289" t="s">
        <v>289</v>
      </c>
      <c r="F330" s="290"/>
      <c r="G330" s="290"/>
      <c r="H330" s="291"/>
      <c r="I330" s="334"/>
      <c r="J330" s="105">
        <f t="shared" si="50"/>
        <v>0</v>
      </c>
      <c r="K330" s="66" t="str">
        <f t="shared" si="51"/>
      </c>
      <c r="L330" s="108">
        <v>75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5"/>
      <c r="D331" s="345"/>
      <c r="E331" s="280" t="s">
        <v>291</v>
      </c>
      <c r="F331" s="281"/>
      <c r="G331" s="281"/>
      <c r="H331" s="282"/>
      <c r="I331" s="334"/>
      <c r="J331" s="105">
        <f t="shared" si="50"/>
        <v>0</v>
      </c>
      <c r="K331" s="66" t="str">
        <f t="shared" si="51"/>
      </c>
      <c r="L331" s="108">
        <v>13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5"/>
      <c r="D332" s="345"/>
      <c r="E332" s="280" t="s">
        <v>293</v>
      </c>
      <c r="F332" s="281"/>
      <c r="G332" s="281"/>
      <c r="H332" s="282"/>
      <c r="I332" s="334"/>
      <c r="J332" s="105">
        <f t="shared" si="50"/>
        <v>0</v>
      </c>
      <c r="K332" s="66" t="str">
        <f t="shared" si="51"/>
      </c>
      <c r="L332" s="108">
        <v>5</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5"/>
      <c r="D333" s="345"/>
      <c r="E333" s="289" t="s">
        <v>295</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5"/>
      <c r="D334" s="364"/>
      <c r="E334" s="296" t="s">
        <v>183</v>
      </c>
      <c r="F334" s="297"/>
      <c r="G334" s="297"/>
      <c r="H334" s="298"/>
      <c r="I334" s="334"/>
      <c r="J334" s="105">
        <f t="shared" si="50"/>
        <v>0</v>
      </c>
      <c r="K334" s="66" t="str">
        <f t="shared" si="51"/>
      </c>
      <c r="L334" s="108">
        <v>5</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45"/>
      <c r="D335" s="289" t="s">
        <v>279</v>
      </c>
      <c r="E335" s="290"/>
      <c r="F335" s="290"/>
      <c r="G335" s="290"/>
      <c r="H335" s="291"/>
      <c r="I335" s="334"/>
      <c r="J335" s="105">
        <f t="shared" si="50"/>
        <v>0</v>
      </c>
      <c r="K335" s="66" t="str">
        <f t="shared" si="51"/>
      </c>
      <c r="L335" s="108">
        <v>147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45"/>
      <c r="D336" s="363" t="s">
        <v>299</v>
      </c>
      <c r="E336" s="359" t="s">
        <v>300</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5"/>
      <c r="D337" s="345"/>
      <c r="E337" s="289" t="s">
        <v>302</v>
      </c>
      <c r="F337" s="290"/>
      <c r="G337" s="290"/>
      <c r="H337" s="291"/>
      <c r="I337" s="334"/>
      <c r="J337" s="105">
        <f t="shared" si="50"/>
        <v>0</v>
      </c>
      <c r="K337" s="66" t="str">
        <f t="shared" si="51"/>
      </c>
      <c r="L337" s="108">
        <v>26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5"/>
      <c r="D338" s="345"/>
      <c r="E338" s="289" t="s">
        <v>304</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5"/>
      <c r="D339" s="345"/>
      <c r="E339" s="289" t="s">
        <v>306</v>
      </c>
      <c r="F339" s="290"/>
      <c r="G339" s="290"/>
      <c r="H339" s="291"/>
      <c r="I339" s="334"/>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5"/>
      <c r="D340" s="345"/>
      <c r="E340" s="289" t="s">
        <v>308</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5"/>
      <c r="D341" s="345"/>
      <c r="E341" s="280" t="s">
        <v>310</v>
      </c>
      <c r="F341" s="281"/>
      <c r="G341" s="281"/>
      <c r="H341" s="282"/>
      <c r="I341" s="334"/>
      <c r="J341" s="105">
        <f t="shared" si="50"/>
        <v>0</v>
      </c>
      <c r="K341" s="66" t="str">
        <f t="shared" si="51"/>
      </c>
      <c r="L341" s="108">
        <v>29</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5"/>
      <c r="D342" s="345"/>
      <c r="E342" s="289" t="s">
        <v>312</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5"/>
      <c r="D343" s="345"/>
      <c r="E343" s="289" t="s">
        <v>314</v>
      </c>
      <c r="F343" s="290"/>
      <c r="G343" s="290"/>
      <c r="H343" s="291"/>
      <c r="I343" s="334"/>
      <c r="J343" s="105">
        <f t="shared" si="50"/>
        <v>0</v>
      </c>
      <c r="K343" s="66" t="str">
        <f t="shared" si="51"/>
      </c>
      <c r="L343" s="108">
        <v>77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5"/>
      <c r="D344" s="345"/>
      <c r="E344" s="289" t="s">
        <v>183</v>
      </c>
      <c r="F344" s="290"/>
      <c r="G344" s="290"/>
      <c r="H344" s="291"/>
      <c r="I344" s="335"/>
      <c r="J344" s="105">
        <f t="shared" si="50"/>
        <v>0</v>
      </c>
      <c r="K344" s="66" t="str">
        <f t="shared" si="51"/>
      </c>
      <c r="L344" s="108">
        <v>3</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6" t="s">
        <v>318</v>
      </c>
      <c r="D352" s="297"/>
      <c r="E352" s="297"/>
      <c r="F352" s="297"/>
      <c r="G352" s="297"/>
      <c r="H352" s="298"/>
      <c r="I352" s="277" t="s">
        <v>319</v>
      </c>
      <c r="J352" s="143">
        <f>IF(SUM(L352:BS352)=0,IF(COUNTIF(L352:BS352,"未確認")&gt;0,"未確認",IF(COUNTIF(L352:BS352,"~*")&gt;0,"*",SUM(L352:BS352))),SUM(L352:BS352))</f>
        <v>0</v>
      </c>
      <c r="K352" s="144" t="str">
        <f>IF(OR(COUNTIF(L352:BS352,"未確認")&gt;0,COUNTIF(L352:BS352,"~*")&gt;0),"※","")</f>
      </c>
      <c r="L352" s="108">
        <v>147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2" t="s">
        <v>321</v>
      </c>
      <c r="F353" s="343"/>
      <c r="G353" s="343"/>
      <c r="H353" s="344"/>
      <c r="I353" s="334"/>
      <c r="J353" s="143">
        <f>IF(SUM(L353:BS353)=0,IF(COUNTIF(L353:BS353,"未確認")&gt;0,"未確認",IF(COUNTIF(L353:BS353,"~*")&gt;0,"*",SUM(L353:BS353))),SUM(L353:BS353))</f>
        <v>0</v>
      </c>
      <c r="K353" s="144" t="str">
        <f>IF(OR(COUNTIF(L353:BS353,"未確認")&gt;0,COUNTIF(L353:BS353,"~*")&gt;0),"※","")</f>
      </c>
      <c r="L353" s="108">
        <v>77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2" t="s">
        <v>323</v>
      </c>
      <c r="F354" s="343"/>
      <c r="G354" s="343"/>
      <c r="H354" s="344"/>
      <c r="I354" s="334"/>
      <c r="J354" s="143">
        <f>IF(SUM(L354:BS354)=0,IF(COUNTIF(L354:BS354,"未確認")&gt;0,"未確認",IF(COUNTIF(L354:BS354,"~*")&gt;0,"*",SUM(L354:BS354))),SUM(L354:BS354))</f>
        <v>0</v>
      </c>
      <c r="K354" s="144" t="str">
        <f>IF(OR(COUNTIF(L354:BS354,"未確認")&gt;0,COUNTIF(L354:BS354,"~*")&gt;0),"※","")</f>
      </c>
      <c r="L354" s="108">
        <v>45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2" t="s">
        <v>325</v>
      </c>
      <c r="F355" s="343"/>
      <c r="G355" s="343"/>
      <c r="H355" s="344"/>
      <c r="I355" s="334"/>
      <c r="J355" s="143">
        <f>IF(SUM(L355:BS355)=0,IF(COUNTIF(L355:BS355,"未確認")&gt;0,"未確認",IF(COUNTIF(L355:BS355,"~*")&gt;0,"*",SUM(L355:BS355))),SUM(L355:BS355))</f>
        <v>0</v>
      </c>
      <c r="K355" s="144" t="str">
        <f>IF(OR(COUNTIF(L355:BS355,"未確認")&gt;0,COUNTIF(L355:BS355,"~*")&gt;0),"※","")</f>
      </c>
      <c r="L355" s="108">
        <v>25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2" t="s">
        <v>327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39" t="s">
        <v>331</v>
      </c>
      <c r="D365" s="340"/>
      <c r="E365" s="340"/>
      <c r="F365" s="340"/>
      <c r="G365" s="340"/>
      <c r="H365" s="341"/>
      <c r="I365" s="277"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89" t="s">
        <v>334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89" t="s">
        <v>336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1" t="s">
        <v>338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89" t="s">
        <v>340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89" t="s">
        <v>342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345</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347</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348</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349</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109</v>
      </c>
      <c r="D412" s="281"/>
      <c r="E412" s="281"/>
      <c r="F412" s="281"/>
      <c r="G412" s="281"/>
      <c r="H412" s="282"/>
      <c r="I412" s="385"/>
      <c r="J412" s="195" t="str">
        <f t="shared" si="59"/>
        <v>未確認</v>
      </c>
      <c r="K412" s="196" t="str">
        <f t="shared" si="60"/>
        <v>※</v>
      </c>
      <c r="L412" s="94">
        <v>707</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368</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369</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370</v>
      </c>
      <c r="D415" s="281"/>
      <c r="E415" s="281"/>
      <c r="F415" s="281"/>
      <c r="G415" s="281"/>
      <c r="H415" s="282"/>
      <c r="I415" s="385"/>
      <c r="J415" s="195" t="str">
        <f t="shared" si="59"/>
        <v>未確認</v>
      </c>
      <c r="K415" s="196" t="str">
        <f t="shared" si="60"/>
        <v>※</v>
      </c>
      <c r="L415" s="94" t="s">
        <v>371</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371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t="s">
        <v>371</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360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t="s">
        <v>371</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t="s">
        <v>371</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259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t="s">
        <v>371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t="s">
        <v>371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t="s">
        <v>371</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t="s">
        <v>371</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t="s">
        <v>371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v>586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v>216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314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t="s">
        <v>371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t="s">
        <v>371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t="s">
        <v>371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761</v>
      </c>
      <c r="B676" s="68"/>
      <c r="C676" s="280" t="s">
        <v>762</v>
      </c>
      <c r="D676" s="281"/>
      <c r="E676" s="281"/>
      <c r="F676" s="281"/>
      <c r="G676" s="281"/>
      <c r="H676" s="282"/>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764</v>
      </c>
      <c r="B677" s="68"/>
      <c r="C677" s="280" t="s">
        <v>765</v>
      </c>
      <c r="D677" s="281"/>
      <c r="E677" s="281"/>
      <c r="F677" s="281"/>
      <c r="G677" s="281"/>
      <c r="H677" s="282"/>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3" t="s">
        <v>768</v>
      </c>
      <c r="D678" s="284"/>
      <c r="E678" s="284"/>
      <c r="F678" s="284"/>
      <c r="G678" s="284"/>
      <c r="H678" s="285"/>
      <c r="I678" s="277" t="s">
        <v>769</v>
      </c>
      <c r="J678" s="165"/>
      <c r="K678" s="166"/>
      <c r="L678" s="225">
        <v>147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770</v>
      </c>
      <c r="B679" s="68"/>
      <c r="C679" s="168"/>
      <c r="D679" s="169"/>
      <c r="E679" s="283" t="s">
        <v>771</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772</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773</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774</v>
      </c>
      <c r="B682" s="68"/>
      <c r="C682" s="170"/>
      <c r="D682" s="268"/>
      <c r="E682" s="286"/>
      <c r="F682" s="287"/>
      <c r="G682" s="267"/>
      <c r="H682" s="235" t="s">
        <v>775</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776</v>
      </c>
      <c r="B683" s="68"/>
      <c r="C683" s="283" t="s">
        <v>777</v>
      </c>
      <c r="D683" s="284"/>
      <c r="E683" s="284"/>
      <c r="F683" s="284"/>
      <c r="G683" s="288"/>
      <c r="H683" s="285"/>
      <c r="I683" s="277"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0" t="s">
        <v>780</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781</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782</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783</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784</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785</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786</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787</v>
      </c>
      <c r="B691" s="68"/>
      <c r="C691" s="280" t="s">
        <v>788</v>
      </c>
      <c r="D691" s="281"/>
      <c r="E691" s="281"/>
      <c r="F691" s="281"/>
      <c r="G691" s="281"/>
      <c r="H691" s="282"/>
      <c r="I691" s="356"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790</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791</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792</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794</v>
      </c>
      <c r="B702" s="96"/>
      <c r="C702" s="280" t="s">
        <v>795</v>
      </c>
      <c r="D702" s="281"/>
      <c r="E702" s="281"/>
      <c r="F702" s="281"/>
      <c r="G702" s="281"/>
      <c r="H702" s="282"/>
      <c r="I702" s="103" t="s">
        <v>796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89" t="s">
        <v>798</v>
      </c>
      <c r="D703" s="290"/>
      <c r="E703" s="290"/>
      <c r="F703" s="290"/>
      <c r="G703" s="290"/>
      <c r="H703" s="291"/>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89" t="s">
        <v>801</v>
      </c>
      <c r="D704" s="290"/>
      <c r="E704" s="290"/>
      <c r="F704" s="290"/>
      <c r="G704" s="290"/>
      <c r="H704" s="291"/>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804</v>
      </c>
      <c r="B712" s="92"/>
      <c r="C712" s="289" t="s">
        <v>805</v>
      </c>
      <c r="D712" s="290"/>
      <c r="E712" s="290"/>
      <c r="F712" s="290"/>
      <c r="G712" s="290"/>
      <c r="H712" s="291"/>
      <c r="I712" s="98" t="s">
        <v>806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807</v>
      </c>
      <c r="B713" s="96"/>
      <c r="C713" s="289" t="s">
        <v>808</v>
      </c>
      <c r="D713" s="290"/>
      <c r="E713" s="290"/>
      <c r="F713" s="290"/>
      <c r="G713" s="290"/>
      <c r="H713" s="291"/>
      <c r="I713" s="98" t="s">
        <v>809</v>
      </c>
      <c r="J713" s="93" t="str">
        <f>IF(SUM(L713:BS713)=0,IF(COUNTIF(L713:BS713,"未確認")&gt;0,"未確認",IF(COUNTIF(L713:BS713,"~*")&gt;0,"*",SUM(L713:BS713))),SUM(L713:BS713))</f>
        <v>未確認</v>
      </c>
      <c r="K713" s="152" t="str">
        <f>IF(OR(COUNTIF(L713:BS713,"未確認")&gt;0,COUNTIF(L713:BS713,"*")&gt;0),"※","")</f>
        <v>※</v>
      </c>
      <c r="L713" s="94">
        <v>739</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810</v>
      </c>
      <c r="B714" s="96"/>
      <c r="C714" s="280" t="s">
        <v>811</v>
      </c>
      <c r="D714" s="281"/>
      <c r="E714" s="281"/>
      <c r="F714" s="281"/>
      <c r="G714" s="281"/>
      <c r="H714" s="282"/>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813</v>
      </c>
      <c r="B715" s="96"/>
      <c r="C715" s="289" t="s">
        <v>814</v>
      </c>
      <c r="D715" s="290"/>
      <c r="E715" s="290"/>
      <c r="F715" s="290"/>
      <c r="G715" s="290"/>
      <c r="H715" s="291"/>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817</v>
      </c>
      <c r="B724" s="92"/>
      <c r="C724" s="289" t="s">
        <v>818</v>
      </c>
      <c r="D724" s="290"/>
      <c r="E724" s="290"/>
      <c r="F724" s="290"/>
      <c r="G724" s="290"/>
      <c r="H724" s="291"/>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820</v>
      </c>
      <c r="B725" s="96"/>
      <c r="C725" s="289" t="s">
        <v>821</v>
      </c>
      <c r="D725" s="290"/>
      <c r="E725" s="290"/>
      <c r="F725" s="290"/>
      <c r="G725" s="290"/>
      <c r="H725" s="291"/>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823</v>
      </c>
      <c r="B726" s="96"/>
      <c r="C726" s="280" t="s">
        <v>824</v>
      </c>
      <c r="D726" s="281"/>
      <c r="E726" s="281"/>
      <c r="F726" s="281"/>
      <c r="G726" s="281"/>
      <c r="H726" s="282"/>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826</v>
      </c>
      <c r="B727" s="96"/>
      <c r="C727" s="280" t="s">
        <v>827</v>
      </c>
      <c r="D727" s="281"/>
      <c r="E727" s="281"/>
      <c r="F727" s="281"/>
      <c r="G727" s="281"/>
      <c r="H727" s="282"/>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2022-04-25T16:35:39Z</dcterms:created>
  <dcterms:modified xsi:type="dcterms:W3CDTF">2022-04-25T16:35:39Z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