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502記載例の再修正（口座情報の書き方）\"/>
    </mc:Choice>
  </mc:AlternateContent>
  <xr:revisionPtr revIDLastSave="0" documentId="13_ncr:1_{889AB06A-0EAF-4DED-90A8-A5BA59B8CE0F}" xr6:coauthVersionLast="36" xr6:coauthVersionMax="36" xr10:uidLastSave="{00000000-0000-0000-0000-000000000000}"/>
  <bookViews>
    <workbookView xWindow="0" yWindow="0" windowWidth="19200" windowHeight="8080" xr2:uid="{FC81D801-16D1-452D-8C33-778C8EC776C6}"/>
  </bookViews>
  <sheets>
    <sheet name="申請書" sheetId="4" r:id="rId1"/>
    <sheet name="記載例" sheetId="1" r:id="rId2"/>
    <sheet name="Sheet2" sheetId="2" state="hidden" r:id="rId3"/>
    <sheet name="Sheet3" sheetId="3" state="hidden" r:id="rId4"/>
  </sheets>
  <definedNames>
    <definedName name="_xlnm.Print_Area" localSheetId="1">記載例!$A$1:$Y$76</definedName>
    <definedName name="_xlnm.Print_Area" localSheetId="0">申請書!$A$1:$W$76</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Sheet2!$E$5:$E$10</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4" l="1"/>
  <c r="AA27" i="4"/>
  <c r="Z28" i="4"/>
  <c r="AA28" i="4"/>
  <c r="Z29" i="4"/>
  <c r="AA29" i="4"/>
  <c r="Y29" i="4" s="1"/>
  <c r="Z30" i="4"/>
  <c r="AA30" i="4"/>
  <c r="Z31" i="4"/>
  <c r="AA31" i="4"/>
  <c r="Z32" i="4"/>
  <c r="Y32" i="4" s="1"/>
  <c r="AA32" i="4"/>
  <c r="Z33" i="4"/>
  <c r="AA33" i="4"/>
  <c r="Y33" i="4" s="1"/>
  <c r="Z34" i="4"/>
  <c r="Y34" i="4" s="1"/>
  <c r="AA34" i="4"/>
  <c r="Z35" i="4"/>
  <c r="Y35" i="4" s="1"/>
  <c r="AA35" i="4"/>
  <c r="Z36" i="4"/>
  <c r="Y36" i="4" s="1"/>
  <c r="AA36" i="4"/>
  <c r="Z37" i="4"/>
  <c r="AA37" i="4"/>
  <c r="Y37" i="4" s="1"/>
  <c r="Z38" i="4"/>
  <c r="AA38" i="4"/>
  <c r="Z39" i="4"/>
  <c r="AA39" i="4"/>
  <c r="Z40" i="4"/>
  <c r="AA40" i="4"/>
  <c r="Z41" i="4"/>
  <c r="AA41" i="4"/>
  <c r="Y41" i="4" s="1"/>
  <c r="Z42" i="4"/>
  <c r="AA42" i="4"/>
  <c r="Z43" i="4"/>
  <c r="AA43" i="4"/>
  <c r="Z44" i="4"/>
  <c r="AA44" i="4"/>
  <c r="Z45" i="4"/>
  <c r="AA45" i="4"/>
  <c r="Y45" i="4" s="1"/>
  <c r="Z46" i="4"/>
  <c r="AA46" i="4"/>
  <c r="Z47" i="4"/>
  <c r="AA47" i="4"/>
  <c r="Z48" i="4"/>
  <c r="AA48" i="4"/>
  <c r="Z49" i="4"/>
  <c r="AA49" i="4"/>
  <c r="Y49" i="4" s="1"/>
  <c r="AA26" i="4"/>
  <c r="Z26" i="4"/>
  <c r="Y30" i="4" l="1"/>
  <c r="Y27" i="4"/>
  <c r="Y28" i="4"/>
  <c r="Y31" i="4"/>
  <c r="Y44" i="4"/>
  <c r="Y38" i="4"/>
  <c r="Y43" i="4"/>
  <c r="Y48" i="4"/>
  <c r="Y42" i="4"/>
  <c r="Y47" i="4"/>
  <c r="Y46" i="4"/>
  <c r="Y40" i="4"/>
  <c r="Y39" i="4"/>
  <c r="Y26" i="4"/>
  <c r="Q52" i="4" l="1"/>
  <c r="Q49" i="4"/>
  <c r="Q48" i="4"/>
  <c r="Q47" i="4"/>
  <c r="Q46" i="4"/>
  <c r="Q45" i="4"/>
  <c r="Q44" i="4"/>
  <c r="Q43" i="4"/>
  <c r="Q42" i="4"/>
  <c r="Q41" i="4"/>
  <c r="Q40" i="4"/>
  <c r="Q39" i="4"/>
  <c r="Q38" i="4"/>
  <c r="Q37" i="4"/>
  <c r="Q36" i="4"/>
  <c r="Q35" i="4"/>
  <c r="Q34" i="4"/>
  <c r="Q33" i="4"/>
  <c r="Q32" i="4"/>
  <c r="Q31" i="4"/>
  <c r="Q30" i="4"/>
  <c r="Q29" i="4"/>
  <c r="Q28" i="4"/>
  <c r="Q27" i="4"/>
  <c r="Q26" i="4"/>
  <c r="Q50" i="4" s="1"/>
  <c r="Q51" i="4" l="1"/>
  <c r="W27" i="4"/>
  <c r="W28" i="4"/>
  <c r="W29" i="4"/>
  <c r="W30" i="4"/>
  <c r="W31" i="4"/>
  <c r="W32" i="4"/>
  <c r="W33" i="4"/>
  <c r="W34" i="4"/>
  <c r="W35" i="4"/>
  <c r="W36" i="4"/>
  <c r="W37" i="4"/>
  <c r="W38" i="4"/>
  <c r="W39" i="4"/>
  <c r="W40" i="4"/>
  <c r="W41" i="4"/>
  <c r="W42" i="4"/>
  <c r="W43" i="4"/>
  <c r="W44" i="4"/>
  <c r="W45" i="4"/>
  <c r="W46" i="4"/>
  <c r="W47" i="4"/>
  <c r="W48" i="4"/>
  <c r="W49" i="4"/>
  <c r="W26" i="4"/>
  <c r="X49" i="4" l="1"/>
  <c r="S49" i="4" s="1"/>
  <c r="X48" i="4"/>
  <c r="S48" i="4" s="1"/>
  <c r="X47" i="4"/>
  <c r="S47" i="4" s="1"/>
  <c r="X46" i="4"/>
  <c r="S46" i="4" s="1"/>
  <c r="X45" i="4"/>
  <c r="S45" i="4" s="1"/>
  <c r="X44" i="4"/>
  <c r="S44" i="4" s="1"/>
  <c r="X43" i="4"/>
  <c r="S43" i="4" s="1"/>
  <c r="X42" i="4"/>
  <c r="S42" i="4" s="1"/>
  <c r="X41" i="4"/>
  <c r="S41" i="4" s="1"/>
  <c r="X40" i="4"/>
  <c r="S40" i="4" s="1"/>
  <c r="X39" i="4"/>
  <c r="S39" i="4" s="1"/>
  <c r="X38" i="4"/>
  <c r="S38" i="4" s="1"/>
  <c r="Z25" i="4"/>
  <c r="E24" i="4" s="1"/>
  <c r="X37" i="4"/>
  <c r="S37" i="4" s="1"/>
  <c r="X36" i="4"/>
  <c r="S36" i="4" s="1"/>
  <c r="X35" i="4"/>
  <c r="S35" i="4" s="1"/>
  <c r="X34" i="4"/>
  <c r="S34" i="4" s="1"/>
  <c r="X33" i="4"/>
  <c r="S33" i="4" s="1"/>
  <c r="X32" i="4"/>
  <c r="S32" i="4" s="1"/>
  <c r="X31" i="4"/>
  <c r="S31" i="4" s="1"/>
  <c r="X30" i="4"/>
  <c r="S30" i="4" s="1"/>
  <c r="X29" i="4"/>
  <c r="S29" i="4" s="1"/>
  <c r="X28" i="4"/>
  <c r="S28" i="4" s="1"/>
  <c r="X27" i="4"/>
  <c r="S27" i="4" s="1"/>
  <c r="X26" i="4"/>
  <c r="S26" i="4" s="1"/>
  <c r="P50" i="4" l="1"/>
  <c r="S50" i="4"/>
  <c r="P51" i="4"/>
  <c r="S51" i="4"/>
  <c r="U27" i="4"/>
  <c r="U33" i="4"/>
  <c r="U36" i="4"/>
  <c r="U34" i="4"/>
  <c r="U32" i="4"/>
  <c r="U30" i="4"/>
  <c r="U28" i="4"/>
  <c r="U29" i="4"/>
  <c r="U31" i="4"/>
  <c r="U38" i="4"/>
  <c r="U41" i="4"/>
  <c r="U44" i="4"/>
  <c r="U47" i="4"/>
  <c r="U39" i="4"/>
  <c r="U42" i="4"/>
  <c r="U45" i="4"/>
  <c r="U48" i="4"/>
  <c r="U35" i="4"/>
  <c r="U37" i="4"/>
  <c r="U40" i="4"/>
  <c r="U43" i="4"/>
  <c r="U46" i="4"/>
  <c r="U49" i="4"/>
  <c r="U52" i="4" l="1"/>
  <c r="U26" i="4"/>
  <c r="U50" i="4" l="1"/>
  <c r="U51" i="4"/>
  <c r="O7" i="4" l="1"/>
</calcChain>
</file>

<file path=xl/sharedStrings.xml><?xml version="1.0" encoding="utf-8"?>
<sst xmlns="http://schemas.openxmlformats.org/spreadsheetml/2006/main" count="389" uniqueCount="189">
  <si>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</si>
  <si>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</si>
  <si>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</si>
  <si>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</si>
  <si>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</si>
  <si>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</si>
  <si>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</si>
  <si>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</si>
  <si>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</si>
  <si>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</si>
  <si>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</si>
  <si>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</si>
  <si>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</si>
  <si>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</si>
  <si>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</si>
  <si>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</si>
  <si>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</si>
  <si>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</si>
  <si>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</si>
  <si>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</si>
  <si>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</si>
  <si>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</si>
  <si>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</si>
  <si>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</si>
  <si>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</si>
  <si>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</si>
  <si>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</si>
  <si>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</si>
  <si>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</si>
  <si>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</si>
  <si>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</si>
  <si>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</si>
  <si>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</si>
  <si>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</si>
  <si>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</si>
  <si>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</si>
  <si>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</si>
  <si>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</si>
  <si>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</si>
  <si>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</si>
  <si>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</si>
  <si>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</si>
  <si>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</si>
  <si>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</si>
  <si>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</si>
  <si>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</si>
  <si>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</si>
  <si>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</si>
  <si>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</si>
  <si>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</si>
  <si>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</si>
  <si>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</si>
  <si>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</si>
  <si>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</si>
  <si>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</si>
  <si>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</si>
  <si>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</si>
  <si>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</si>
  <si>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</si>
  <si>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</si>
  <si>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</si>
  <si>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</si>
  <si>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</si>
  <si>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</si>
  <si>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</si>
  <si>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</si>
  <si>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</si>
  <si>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</si>
  <si>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</si>
  <si>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</si>
  <si>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</si>
  <si>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</si>
  <si>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</si>
  <si>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</si>
  <si>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</si>
  <si>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</si>
  <si>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</si>
  <si>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</si>
  <si>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</si>
  <si>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</si>
  <si>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</si>
  <si>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</si>
  <si>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</si>
  <si>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</si>
  <si>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</si>
  <si>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</si>
  <si>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</si>
  <si>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</si>
  <si>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</si>
  <si>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</si>
  <si>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</si>
  <si>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</si>
  <si>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</si>
  <si>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</si>
  <si>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</si>
  <si>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</si>
  <si>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</si>
  <si>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</si>
  <si>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</si>
  <si>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</si>
  <si>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</si>
  <si>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</si>
  <si>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</si>
  <si>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</si>
  <si>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</si>
  <si>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</si>
  <si>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</si>
  <si>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</si>
  <si>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</si>
  <si>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</si>
  <si>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</si>
  <si>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</si>
  <si>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</si>
  <si>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</si>
  <si>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</si>
  <si>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</si>
  <si>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</si>
  <si>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</si>
  <si>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</si>
  <si>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</si>
  <si>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</si>
  <si>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</si>
  <si>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</si>
  <si>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</si>
  <si>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</si>
  <si>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</si>
  <si>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</si>
  <si>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</si>
  <si>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</si>
  <si>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</si>
  <si>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支給額（千円）</t>
    <rPh sb="0" eb="3">
      <t>シキュウガク</t>
    </rPh>
    <rPh sb="4" eb="5">
      <t>セン</t>
    </rPh>
    <rPh sb="5" eb="6">
      <t>エン</t>
    </rPh>
    <phoneticPr fontId="3"/>
  </si>
  <si>
    <t>医療・福祉施設等物価高騰対策応援金申請書（障害者福祉施設）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4">
      <t>ショウガイシャ</t>
    </rPh>
    <rPh sb="24" eb="26">
      <t>フクシ</t>
    </rPh>
    <rPh sb="26" eb="28">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</si>
  <si>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</si>
  <si>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</si>
  <si>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</si>
  <si>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</si>
  <si>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</si>
  <si>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</si>
  <si>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</si>
  <si>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</si>
  <si>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事業所番号</t>
    <rPh sb="0" eb="3">
      <t>ジギョウショ</t>
    </rPh>
    <rPh sb="3" eb="5">
      <t>バンゴウ</t>
    </rPh>
    <phoneticPr fontId="3"/>
  </si>
  <si>
    <t>※施設名は略さずに正式名称を記入すること。</t>
    <rPh sb="1" eb="3">
      <t>シセツ</t>
    </rPh>
    <rPh sb="3" eb="4">
      <t>メイ</t>
    </rPh>
    <rPh sb="5" eb="6">
      <t>リャク</t>
    </rPh>
    <rPh sb="9" eb="11">
      <t>セイシキ</t>
    </rPh>
    <rPh sb="11" eb="13">
      <t>メイショウ</t>
    </rPh>
    <rPh sb="14" eb="16">
      <t>キニュウ</t>
    </rPh>
    <phoneticPr fontId="3"/>
  </si>
  <si>
    <t>（様式第１号の４）</t>
    <rPh sb="1" eb="3">
      <t>ヨウシキ</t>
    </rPh>
    <phoneticPr fontId="3"/>
  </si>
  <si>
    <t>定員数</t>
    <rPh sb="0" eb="2">
      <t>テイイン</t>
    </rPh>
    <rPh sb="2" eb="3">
      <t>スウ</t>
    </rPh>
    <phoneticPr fontId="3"/>
  </si>
  <si>
    <t>（WEB申請の場合押印不要）</t>
    <rPh sb="4" eb="6">
      <t>シンセイ</t>
    </rPh>
    <rPh sb="7" eb="13">
      <t>バアイオウインフヨウ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</si>
  <si>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</si>
  <si>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</si>
  <si>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</si>
  <si>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</si>
  <si>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</si>
  <si>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</si>
  <si>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</si>
  <si>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</si>
  <si>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</si>
  <si>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</si>
  <si>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東温市○○町○○丁目○○番地〇</t>
  </si>
  <si>
    <t>今治市〇〇町〇丁目〇〇番地〇</t>
    <rPh sb="0" eb="3">
      <t>イマバリシ</t>
    </rPh>
    <rPh sb="5" eb="6">
      <t>チョウ</t>
    </rPh>
    <rPh sb="7" eb="9">
      <t>チョウメ</t>
    </rPh>
    <rPh sb="11" eb="13">
      <t>バンチ</t>
    </rPh>
    <phoneticPr fontId="3"/>
  </si>
  <si>
    <t>松山市○○町○○丁目○○番地</t>
    <rPh sb="0" eb="14">
      <t>マツヤマシマルマルマチマルマルチョウメマルマルバンチ</t>
    </rPh>
    <phoneticPr fontId="3"/>
  </si>
  <si>
    <t>社会福祉法人○○会</t>
    <rPh sb="0" eb="2">
      <t>シャカイ</t>
    </rPh>
    <rPh sb="2" eb="4">
      <t>フクシ</t>
    </rPh>
    <rPh sb="4" eb="6">
      <t>ホウジン</t>
    </rPh>
    <rPh sb="8" eb="9">
      <t>カイ</t>
    </rPh>
    <phoneticPr fontId="3"/>
  </si>
  <si>
    <t>理事長・○○○○</t>
    <rPh sb="0" eb="3">
      <t>リジチョウ</t>
    </rPh>
    <phoneticPr fontId="3"/>
  </si>
  <si>
    <t>社会福祉法人○○会</t>
    <rPh sb="0" eb="2">
      <t>シャカイ</t>
    </rPh>
    <rPh sb="2" eb="4">
      <t>フクシ</t>
    </rPh>
    <rPh sb="4" eb="6">
      <t>ホウジン</t>
    </rPh>
    <rPh sb="8" eb="9">
      <t>カイ</t>
    </rPh>
    <phoneticPr fontId="2"/>
  </si>
  <si>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</si>
  <si>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</si>
  <si>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</si>
  <si>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</si>
  <si>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地域型保育事業所</t>
    <rPh sb="0" eb="2">
      <t>チイキ</t>
    </rPh>
    <rPh sb="2" eb="3">
      <t>ガタ</t>
    </rPh>
    <rPh sb="3" eb="7">
      <t>ホイクジギョウ</t>
    </rPh>
    <rPh sb="7" eb="8">
      <t>ジョ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</si>
  <si>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</si>
  <si>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</si>
  <si>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</si>
  <si>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</si>
  <si>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分園型地域小規模グループケア</t>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</si>
  <si>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</si>
  <si>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</si>
  <si>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
通所、
その他</t>
    <rPh sb="0" eb="2">
      <t>ニュウショ</t>
    </rPh>
    <rPh sb="4" eb="6">
      <t>ツウショ</t>
    </rPh>
    <rPh sb="10" eb="11">
      <t>タ</t>
    </rPh>
    <phoneticPr fontId="3"/>
  </si>
  <si>
    <t>食材負担
あり</t>
    <rPh sb="0" eb="4">
      <t>ショクザイフタン</t>
    </rPh>
    <phoneticPr fontId="3"/>
  </si>
  <si>
    <t>その他</t>
    <rPh sb="2" eb="3">
      <t>タ</t>
    </rPh>
    <phoneticPr fontId="3"/>
  </si>
  <si>
    <t>入所施設_障</t>
  </si>
  <si>
    <t>通所施設_障</t>
  </si>
  <si>
    <t>〇〇</t>
  </si>
  <si>
    <t>△△</t>
  </si>
  <si>
    <t>有</t>
  </si>
  <si>
    <t>無</t>
  </si>
  <si>
    <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</si>
  <si>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</si>
  <si>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</si>
  <si>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シャカイフクシホウジン○○カイ　〇〇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</si>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</sst>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8"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3"/>
      <charset val="128"/>
    </font>
    <font>
      <sz val="10"/>
      <color rgb="FFFF0000"/>
      <name val="ＭＳ Ｐゴシック"/>
      <family val="2"/>
      <charset val="128"/>
    </font>
    <font>
      <sz val="8"/>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u/>
      <sz val="11"/>
      <color theme="10"/>
      <name val="ＭＳ Ｐゴシック"/>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11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7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3" xfId="0" applyFont="1" applyFill="1" applyBorder="1" applyAlignment="1">
      <alignment vertical="center" wrapText="1"/>
    </xf>
    <xf numFmtId="0" fontId="24" fillId="4" borderId="83" xfId="0" applyFont="1" applyFill="1" applyBorder="1" applyAlignment="1">
      <alignment vertical="center" wrapText="1"/>
    </xf>
    <xf numFmtId="0" fontId="24" fillId="5" borderId="83" xfId="0" applyFont="1" applyFill="1" applyBorder="1" applyAlignment="1">
      <alignment vertical="center" wrapText="1"/>
    </xf>
    <xf numFmtId="0" fontId="24" fillId="5" borderId="84" xfId="0" applyFont="1" applyFill="1" applyBorder="1" applyAlignment="1">
      <alignment vertical="center" wrapText="1"/>
    </xf>
    <xf numFmtId="0" fontId="24" fillId="2" borderId="21" xfId="0" applyFont="1" applyFill="1" applyBorder="1" applyAlignment="1">
      <alignment vertical="center" shrinkToFit="1"/>
    </xf>
    <xf numFmtId="0" fontId="24" fillId="0" borderId="85"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6" xfId="0" applyFont="1" applyFill="1" applyBorder="1" applyAlignment="1">
      <alignment vertical="center" wrapText="1"/>
    </xf>
    <xf numFmtId="0" fontId="24" fillId="4" borderId="87" xfId="0" applyFont="1" applyFill="1" applyBorder="1" applyAlignment="1">
      <alignment vertical="center" wrapText="1"/>
    </xf>
    <xf numFmtId="0" fontId="24" fillId="5" borderId="87" xfId="0" applyFont="1" applyFill="1" applyBorder="1" applyAlignment="1">
      <alignment vertical="center" wrapText="1"/>
    </xf>
    <xf numFmtId="0" fontId="24" fillId="6" borderId="87" xfId="0" applyFont="1" applyFill="1" applyBorder="1" applyAlignment="1">
      <alignment vertical="center" wrapText="1"/>
    </xf>
    <xf numFmtId="0" fontId="24" fillId="7" borderId="87" xfId="0" applyFont="1" applyFill="1" applyBorder="1" applyAlignment="1">
      <alignment vertical="center" wrapText="1"/>
    </xf>
    <xf numFmtId="0" fontId="24" fillId="8" borderId="88"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0" fontId="8" fillId="0" borderId="96" xfId="0" applyFont="1" applyFill="1" applyBorder="1" applyAlignment="1" applyProtection="1">
      <alignment vertical="center"/>
      <protection locked="0"/>
    </xf>
    <xf numFmtId="0" fontId="14" fillId="0" borderId="12" xfId="0" applyFont="1" applyBorder="1" applyAlignment="1">
      <alignment vertical="center" wrapText="1"/>
    </xf>
    <xf numFmtId="0" fontId="12" fillId="0" borderId="97"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0" fillId="0" borderId="0" xfId="0" applyAlignment="1">
      <alignment horizontal="center" vertical="center"/>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2"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32" fillId="0" borderId="97" xfId="0" applyFont="1" applyFill="1" applyBorder="1" applyAlignment="1" applyProtection="1">
      <alignment vertical="center" wrapText="1"/>
      <protection locked="0"/>
    </xf>
    <xf numFmtId="0" fontId="32" fillId="0" borderId="54" xfId="0" applyFont="1" applyFill="1" applyBorder="1" applyAlignment="1" applyProtection="1">
      <alignment vertical="center" wrapText="1"/>
      <protection locked="0"/>
    </xf>
    <xf numFmtId="0" fontId="0" fillId="0" borderId="0" xfId="0" applyProtection="1">
      <alignment vertical="center"/>
      <protection hidden="1"/>
    </xf>
    <xf numFmtId="38" fontId="14" fillId="0" borderId="94" xfId="1" applyFont="1" applyBorder="1" applyAlignment="1" applyProtection="1">
      <alignment horizontal="right" vertical="center" wrapText="1"/>
      <protection hidden="1"/>
    </xf>
    <xf numFmtId="38" fontId="0" fillId="0" borderId="0" xfId="1" applyFont="1" applyFill="1" applyBorder="1" applyAlignment="1" applyProtection="1">
      <alignment horizontal="right" vertical="center"/>
      <protection hidden="1"/>
    </xf>
    <xf numFmtId="0" fontId="8" fillId="0" borderId="97" xfId="0" applyFont="1" applyFill="1" applyBorder="1" applyAlignment="1" applyProtection="1">
      <alignment horizontal="center" vertical="center"/>
      <protection locked="0"/>
    </xf>
    <xf numFmtId="0" fontId="8" fillId="0" borderId="97" xfId="0" applyFont="1" applyFill="1" applyBorder="1" applyAlignment="1" applyProtection="1">
      <alignment vertical="center"/>
      <protection locked="0"/>
    </xf>
    <xf numFmtId="0" fontId="35" fillId="0" borderId="0" xfId="0" applyFont="1">
      <alignment vertical="center"/>
    </xf>
    <xf numFmtId="0" fontId="8" fillId="0" borderId="54" xfId="0" applyFont="1" applyFill="1" applyBorder="1" applyAlignment="1" applyProtection="1">
      <alignment horizontal="center" vertical="center"/>
      <protection locked="0"/>
    </xf>
    <xf numFmtId="0" fontId="8" fillId="0" borderId="54" xfId="0" applyFont="1" applyFill="1" applyBorder="1" applyAlignment="1" applyProtection="1">
      <alignment vertical="center"/>
      <protection locked="0"/>
    </xf>
    <xf numFmtId="0" fontId="12" fillId="0" borderId="62" xfId="0" applyFont="1" applyFill="1" applyBorder="1" applyAlignment="1" applyProtection="1">
      <alignment vertical="center" wrapText="1"/>
      <protection locked="0"/>
    </xf>
    <xf numFmtId="0" fontId="8" fillId="0" borderId="62" xfId="0" applyFont="1" applyFill="1" applyBorder="1" applyAlignment="1" applyProtection="1">
      <alignment horizontal="center" vertical="center"/>
      <protection locked="0"/>
    </xf>
    <xf numFmtId="0" fontId="12" fillId="0" borderId="102" xfId="0" applyFont="1" applyFill="1" applyBorder="1" applyAlignment="1" applyProtection="1">
      <alignment vertical="center" wrapText="1"/>
      <protection locked="0"/>
    </xf>
    <xf numFmtId="0" fontId="8" fillId="0" borderId="102" xfId="0" applyFont="1" applyFill="1" applyBorder="1" applyAlignment="1" applyProtection="1">
      <alignment horizontal="center" vertical="center"/>
      <protection locked="0"/>
    </xf>
    <xf numFmtId="0" fontId="8" fillId="0" borderId="102" xfId="0" applyFont="1" applyFill="1" applyBorder="1" applyAlignment="1" applyProtection="1">
      <alignment vertical="center"/>
      <protection locked="0"/>
    </xf>
    <xf numFmtId="0" fontId="12" fillId="0" borderId="96" xfId="0" applyFont="1" applyFill="1" applyBorder="1" applyAlignment="1" applyProtection="1">
      <alignment vertical="center" wrapText="1"/>
      <protection locked="0"/>
    </xf>
    <xf numFmtId="0" fontId="8" fillId="0" borderId="96" xfId="0" applyFont="1" applyFill="1" applyBorder="1" applyAlignment="1" applyProtection="1">
      <alignment horizontal="center" vertical="center"/>
      <protection locked="0"/>
    </xf>
    <xf numFmtId="0" fontId="23" fillId="0" borderId="76" xfId="0" applyFont="1" applyBorder="1" applyAlignment="1">
      <alignment horizontal="center" vertical="center" wrapText="1"/>
    </xf>
    <xf numFmtId="0" fontId="23" fillId="0" borderId="0" xfId="0" applyFont="1" applyAlignment="1">
      <alignment vertical="center" wrapText="1"/>
    </xf>
    <xf numFmtId="0" fontId="13" fillId="0" borderId="0" xfId="0" applyFont="1" applyAlignment="1">
      <alignment horizontal="center" vertical="center" wrapText="1"/>
    </xf>
    <xf numFmtId="38" fontId="14" fillId="0" borderId="105" xfId="1" applyFont="1" applyBorder="1" applyAlignment="1" applyProtection="1">
      <alignment horizontal="right" vertical="center" wrapText="1"/>
      <protection hidden="1"/>
    </xf>
    <xf numFmtId="38" fontId="14" fillId="0" borderId="104" xfId="1" applyFont="1" applyBorder="1" applyAlignment="1" applyProtection="1">
      <alignment horizontal="right" vertical="center" wrapText="1"/>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8" fillId="11" borderId="54" xfId="0" applyFont="1" applyFill="1" applyBorder="1" applyAlignment="1" applyProtection="1">
      <alignment horizontal="center" vertical="center"/>
      <protection locked="0"/>
    </xf>
    <xf numFmtId="0" fontId="8" fillId="11" borderId="62" xfId="0" applyFont="1" applyFill="1" applyBorder="1" applyAlignment="1" applyProtection="1">
      <alignment horizontal="center" vertical="center"/>
      <protection locked="0"/>
    </xf>
    <xf numFmtId="0" fontId="8" fillId="11" borderId="102" xfId="0" applyFont="1" applyFill="1" applyBorder="1" applyAlignment="1" applyProtection="1">
      <alignment horizontal="center" vertical="center"/>
      <protection locked="0"/>
    </xf>
    <xf numFmtId="0" fontId="8" fillId="11" borderId="96" xfId="0" applyFont="1" applyFill="1" applyBorder="1" applyAlignment="1" applyProtection="1">
      <alignment horizontal="center" vertical="center"/>
      <protection locked="0"/>
    </xf>
    <xf numFmtId="0" fontId="8" fillId="11" borderId="54" xfId="0" applyFont="1" applyFill="1" applyBorder="1" applyAlignment="1" applyProtection="1">
      <alignment vertical="center"/>
      <protection locked="0"/>
    </xf>
    <xf numFmtId="0" fontId="8" fillId="11" borderId="62" xfId="0" applyFont="1" applyFill="1" applyBorder="1" applyAlignment="1" applyProtection="1">
      <alignment vertical="center"/>
      <protection locked="0"/>
    </xf>
    <xf numFmtId="0" fontId="8" fillId="11" borderId="102" xfId="0" applyFont="1" applyFill="1" applyBorder="1" applyAlignment="1" applyProtection="1">
      <alignment vertical="center"/>
      <protection locked="0"/>
    </xf>
    <xf numFmtId="0" fontId="8" fillId="11" borderId="96" xfId="0" applyFont="1" applyFill="1" applyBorder="1" applyAlignment="1" applyProtection="1">
      <alignment vertical="center"/>
      <protection locked="0"/>
    </xf>
    <xf numFmtId="0" fontId="32" fillId="0" borderId="97" xfId="0" applyFont="1" applyFill="1" applyBorder="1" applyAlignment="1" applyProtection="1">
      <alignment horizontal="center" vertical="center"/>
      <protection locked="0"/>
    </xf>
    <xf numFmtId="0" fontId="32" fillId="0" borderId="54" xfId="0" applyFont="1" applyFill="1" applyBorder="1" applyAlignment="1" applyProtection="1">
      <alignment horizontal="center" vertical="center"/>
      <protection locked="0"/>
    </xf>
    <xf numFmtId="0" fontId="33" fillId="0" borderId="97" xfId="0" applyFont="1" applyFill="1" applyBorder="1" applyAlignment="1" applyProtection="1">
      <alignment vertical="center"/>
      <protection locked="0"/>
    </xf>
    <xf numFmtId="0" fontId="35" fillId="0" borderId="0" xfId="0" applyFont="1" applyProtection="1">
      <alignment vertical="center"/>
      <protection hidden="1"/>
    </xf>
    <xf numFmtId="0" fontId="36" fillId="0" borderId="0" xfId="0" applyFont="1" applyProtection="1">
      <alignment vertical="center"/>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wrapText="1"/>
    </xf>
    <xf numFmtId="0" fontId="0" fillId="0" borderId="6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32" xfId="0" applyBorder="1" applyAlignment="1">
      <alignment horizontal="center" vertical="center" wrapText="1"/>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0" fontId="12" fillId="0" borderId="54" xfId="0" applyFont="1" applyBorder="1" applyAlignment="1" applyProtection="1">
      <alignment horizontal="left" vertical="center"/>
      <protection locked="0"/>
    </xf>
    <xf numFmtId="0" fontId="12" fillId="0" borderId="72" xfId="0" applyFont="1" applyBorder="1" applyAlignment="1" applyProtection="1">
      <alignment horizontal="left" vertical="center"/>
      <protection locked="0"/>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38" fontId="0" fillId="0" borderId="108" xfId="1" applyFont="1" applyFill="1" applyBorder="1" applyAlignment="1">
      <alignment horizontal="center" vertical="center"/>
    </xf>
    <xf numFmtId="38" fontId="0" fillId="0" borderId="109" xfId="1" applyFont="1" applyFill="1" applyBorder="1" applyAlignment="1">
      <alignment horizontal="center" vertical="center"/>
    </xf>
    <xf numFmtId="38" fontId="14" fillId="0" borderId="108" xfId="1" applyFont="1" applyBorder="1" applyAlignment="1" applyProtection="1">
      <alignment horizontal="right" vertical="center" wrapText="1"/>
      <protection hidden="1"/>
    </xf>
    <xf numFmtId="38" fontId="14" fillId="0" borderId="109" xfId="1" applyFont="1" applyBorder="1" applyAlignment="1" applyProtection="1">
      <alignment horizontal="right" vertical="center" wrapText="1"/>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14" fillId="0" borderId="12" xfId="0" applyFont="1" applyBorder="1" applyAlignment="1">
      <alignment horizontal="left" vertical="center" wrapText="1"/>
    </xf>
    <xf numFmtId="38" fontId="0" fillId="0" borderId="92" xfId="1" applyFont="1" applyFill="1" applyBorder="1" applyAlignment="1">
      <alignment horizontal="center" vertical="center"/>
    </xf>
    <xf numFmtId="38" fontId="0" fillId="0" borderId="93" xfId="1" applyFont="1" applyFill="1" applyBorder="1" applyAlignment="1">
      <alignment horizontal="center" vertical="center"/>
    </xf>
    <xf numFmtId="38" fontId="14" fillId="0" borderId="92" xfId="1" applyFont="1" applyBorder="1" applyAlignment="1" applyProtection="1">
      <alignment horizontal="right" vertical="center" wrapText="1"/>
      <protection hidden="1"/>
    </xf>
    <xf numFmtId="38" fontId="14" fillId="0" borderId="93" xfId="1" applyFont="1" applyBorder="1" applyAlignment="1" applyProtection="1">
      <alignment horizontal="right" vertical="center" wrapText="1"/>
      <protection hidden="1"/>
    </xf>
    <xf numFmtId="0" fontId="14" fillId="0" borderId="100"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2" fillId="0" borderId="6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8"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176" fontId="8" fillId="0" borderId="55" xfId="0" applyNumberFormat="1" applyFont="1" applyBorder="1" applyAlignment="1" applyProtection="1">
      <alignment vertical="center"/>
      <protection hidden="1"/>
    </xf>
    <xf numFmtId="176" fontId="8" fillId="0" borderId="45" xfId="0" applyNumberFormat="1" applyFont="1" applyBorder="1" applyAlignment="1" applyProtection="1">
      <alignment vertical="center"/>
      <protection hidden="1"/>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14" fillId="0" borderId="33"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03"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80" xfId="0" applyBorder="1" applyAlignment="1">
      <alignment horizontal="center" vertical="center" shrinkToFit="1"/>
    </xf>
    <xf numFmtId="0" fontId="0" fillId="0" borderId="50" xfId="0" applyBorder="1" applyAlignment="1">
      <alignment horizontal="center" vertical="center" shrinkToFit="1"/>
    </xf>
    <xf numFmtId="0" fontId="0" fillId="2" borderId="2" xfId="0" applyFont="1" applyFill="1" applyBorder="1" applyAlignment="1">
      <alignment horizontal="center" vertical="center" shrinkToFit="1"/>
    </xf>
    <xf numFmtId="0" fontId="0" fillId="2" borderId="80" xfId="0" applyFont="1" applyFill="1" applyBorder="1" applyAlignment="1">
      <alignment horizontal="center" vertical="center" shrinkToFit="1"/>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3" fillId="0" borderId="12" xfId="0" applyFont="1" applyBorder="1" applyAlignment="1">
      <alignment vertical="center" wrapText="1"/>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14" fillId="0" borderId="98" xfId="0" applyFont="1" applyBorder="1" applyAlignment="1" applyProtection="1">
      <alignment horizontal="center" vertical="center" wrapText="1"/>
      <protection locked="0"/>
    </xf>
    <xf numFmtId="0" fontId="14" fillId="0" borderId="99" xfId="0" applyFont="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protection locked="0"/>
    </xf>
    <xf numFmtId="176" fontId="8" fillId="0" borderId="56" xfId="0" applyNumberFormat="1" applyFont="1" applyBorder="1" applyAlignment="1" applyProtection="1">
      <alignment vertical="center"/>
      <protection hidden="1"/>
    </xf>
    <xf numFmtId="176" fontId="8" fillId="0" borderId="53" xfId="1" applyNumberFormat="1" applyFont="1" applyBorder="1" applyAlignment="1" applyProtection="1">
      <alignment horizontal="right" vertical="center"/>
      <protection hidden="1"/>
    </xf>
    <xf numFmtId="176" fontId="8" fillId="0" borderId="99" xfId="1" applyNumberFormat="1" applyFont="1" applyBorder="1" applyAlignment="1" applyProtection="1">
      <alignment horizontal="right" vertical="center"/>
      <protection hidden="1"/>
    </xf>
    <xf numFmtId="176" fontId="8" fillId="2" borderId="11" xfId="1" applyNumberFormat="1" applyFont="1" applyFill="1" applyBorder="1" applyAlignment="1" applyProtection="1">
      <alignment horizontal="right" vertical="center"/>
      <protection hidden="1"/>
    </xf>
    <xf numFmtId="176" fontId="8" fillId="2" borderId="14" xfId="1" applyNumberFormat="1" applyFont="1" applyFill="1" applyBorder="1" applyAlignment="1" applyProtection="1">
      <alignment horizontal="right" vertical="center"/>
      <protection hidden="1"/>
    </xf>
    <xf numFmtId="0" fontId="12" fillId="0" borderId="54" xfId="0" quotePrefix="1"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8" fillId="0" borderId="54"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176" fontId="8" fillId="2" borderId="59" xfId="1" applyNumberFormat="1" applyFont="1" applyFill="1" applyBorder="1" applyAlignment="1" applyProtection="1">
      <alignment horizontal="right" vertical="center"/>
      <protection hidden="1"/>
    </xf>
    <xf numFmtId="176" fontId="8" fillId="2" borderId="60" xfId="1" applyNumberFormat="1" applyFont="1" applyFill="1" applyBorder="1" applyAlignment="1" applyProtection="1">
      <alignment horizontal="right" vertical="center"/>
      <protection hidden="1"/>
    </xf>
    <xf numFmtId="0" fontId="14" fillId="0" borderId="15"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2" fillId="0" borderId="62" xfId="0" applyFont="1" applyBorder="1" applyAlignment="1" applyProtection="1">
      <alignment horizontal="left" vertical="center" wrapText="1"/>
      <protection locked="0"/>
    </xf>
    <xf numFmtId="0" fontId="8" fillId="0" borderId="58" xfId="0" applyFont="1" applyBorder="1" applyAlignment="1" applyProtection="1">
      <alignment horizontal="center" vertical="center"/>
      <protection locked="0"/>
    </xf>
    <xf numFmtId="176" fontId="8" fillId="0" borderId="18" xfId="0" applyNumberFormat="1" applyFont="1" applyBorder="1" applyAlignment="1" applyProtection="1">
      <alignment vertical="center"/>
      <protection hidden="1"/>
    </xf>
    <xf numFmtId="176" fontId="8" fillId="0" borderId="17" xfId="0" applyNumberFormat="1" applyFont="1" applyBorder="1" applyAlignment="1" applyProtection="1">
      <alignmen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0" fontId="14" fillId="0" borderId="101"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2" fillId="0" borderId="29" xfId="0" applyFont="1" applyBorder="1" applyAlignment="1" applyProtection="1">
      <alignment horizontal="left" vertical="center" wrapText="1"/>
      <protection locked="0"/>
    </xf>
    <xf numFmtId="0" fontId="8" fillId="0" borderId="29" xfId="0" applyFont="1" applyBorder="1" applyAlignment="1" applyProtection="1">
      <alignment horizontal="center" vertical="center"/>
      <protection locked="0"/>
    </xf>
    <xf numFmtId="176" fontId="8" fillId="0" borderId="23" xfId="1" applyNumberFormat="1" applyFont="1" applyFill="1" applyBorder="1" applyAlignment="1" applyProtection="1">
      <alignment vertical="center"/>
      <protection hidden="1"/>
    </xf>
    <xf numFmtId="176" fontId="8" fillId="0" borderId="64" xfId="1" applyNumberFormat="1" applyFont="1" applyFill="1" applyBorder="1" applyAlignment="1" applyProtection="1">
      <alignment vertical="center"/>
      <protection hidden="1"/>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2" fillId="0" borderId="29"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2" fillId="0" borderId="68" xfId="0" applyFont="1" applyBorder="1" applyAlignment="1" applyProtection="1">
      <alignment horizontal="left" vertical="center" wrapText="1"/>
      <protection locked="0"/>
    </xf>
    <xf numFmtId="0" fontId="8" fillId="0" borderId="6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2" fillId="0" borderId="68" xfId="0" applyFont="1" applyBorder="1" applyAlignment="1" applyProtection="1">
      <alignment horizontal="left" vertical="center"/>
      <protection locked="0"/>
    </xf>
    <xf numFmtId="176" fontId="8" fillId="0" borderId="65" xfId="1" applyNumberFormat="1" applyFont="1" applyFill="1" applyBorder="1" applyAlignment="1" applyProtection="1">
      <alignment vertical="center"/>
      <protection hidden="1"/>
    </xf>
    <xf numFmtId="176" fontId="8" fillId="0" borderId="66" xfId="1" applyNumberFormat="1" applyFont="1" applyFill="1" applyBorder="1" applyAlignment="1" applyProtection="1">
      <alignment vertical="center"/>
      <protection hidden="1"/>
    </xf>
    <xf numFmtId="0" fontId="12" fillId="0" borderId="96" xfId="0" applyFont="1" applyBorder="1" applyAlignment="1" applyProtection="1">
      <alignment horizontal="left" vertical="center" wrapText="1"/>
      <protection locked="0"/>
    </xf>
    <xf numFmtId="0" fontId="8" fillId="0" borderId="7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176" fontId="8" fillId="0" borderId="89" xfId="0" applyNumberFormat="1" applyFont="1" applyBorder="1" applyAlignment="1" applyProtection="1">
      <alignment vertical="center"/>
      <protection hidden="1"/>
    </xf>
    <xf numFmtId="176" fontId="8" fillId="0" borderId="34" xfId="0" applyNumberFormat="1" applyFont="1" applyBorder="1" applyAlignment="1" applyProtection="1">
      <alignment vertical="center"/>
      <protection hidden="1"/>
    </xf>
    <xf numFmtId="176" fontId="8" fillId="0" borderId="89"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2" borderId="89" xfId="1" applyNumberFormat="1" applyFont="1" applyFill="1" applyBorder="1" applyAlignment="1" applyProtection="1">
      <alignment horizontal="right" vertical="center"/>
      <protection hidden="1"/>
    </xf>
    <xf numFmtId="176" fontId="8" fillId="2" borderId="90" xfId="1" applyNumberFormat="1" applyFont="1" applyFill="1" applyBorder="1" applyAlignment="1" applyProtection="1">
      <alignment horizontal="right" vertical="center"/>
      <protection hidden="1"/>
    </xf>
    <xf numFmtId="0" fontId="12" fillId="0" borderId="102" xfId="0" applyFont="1" applyBorder="1" applyAlignment="1" applyProtection="1">
      <alignment horizontal="left" vertical="center" wrapText="1"/>
      <protection locked="0"/>
    </xf>
    <xf numFmtId="0" fontId="8" fillId="0" borderId="102" xfId="0" applyFont="1" applyBorder="1" applyAlignment="1" applyProtection="1">
      <alignment horizontal="center" vertical="center"/>
      <protection locked="0"/>
    </xf>
    <xf numFmtId="0" fontId="12" fillId="0" borderId="102" xfId="0" applyFont="1" applyBorder="1" applyAlignment="1" applyProtection="1">
      <alignment horizontal="left" vertical="center"/>
      <protection locked="0"/>
    </xf>
    <xf numFmtId="176" fontId="8" fillId="0" borderId="16" xfId="0" applyNumberFormat="1" applyFont="1" applyBorder="1" applyAlignment="1" applyProtection="1">
      <alignment vertical="center"/>
      <protection hidden="1"/>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2" fillId="0" borderId="55"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0" fillId="0" borderId="51" xfId="0" applyBorder="1" applyAlignment="1">
      <alignment horizontal="center" vertical="center" shrinkToFit="1"/>
    </xf>
    <xf numFmtId="38" fontId="0" fillId="0" borderId="91"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5"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5"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5"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06"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0" fontId="12" fillId="0" borderId="72"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70" xfId="0" applyFont="1" applyBorder="1" applyAlignment="1" applyProtection="1">
      <alignment horizontal="left" vertical="center"/>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81" fontId="28" fillId="0" borderId="0" xfId="0" applyNumberFormat="1" applyFont="1" applyAlignment="1" applyProtection="1">
      <alignment horizontal="center" vertical="center"/>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2" fillId="0" borderId="54"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10" xfId="0" applyFont="1" applyBorder="1" applyAlignment="1" applyProtection="1">
      <alignment horizontal="center" vertical="center"/>
      <protection locked="0"/>
    </xf>
    <xf numFmtId="176" fontId="33" fillId="0" borderId="55" xfId="0" applyNumberFormat="1" applyFont="1" applyBorder="1" applyAlignment="1" applyProtection="1">
      <alignment vertical="center"/>
      <protection hidden="1"/>
    </xf>
    <xf numFmtId="176" fontId="33" fillId="0" borderId="56" xfId="0" applyNumberFormat="1" applyFont="1" applyBorder="1" applyAlignment="1" applyProtection="1">
      <alignment vertical="center"/>
      <protection hidden="1"/>
    </xf>
    <xf numFmtId="176" fontId="33" fillId="0" borderId="53" xfId="1" applyNumberFormat="1" applyFont="1" applyBorder="1" applyAlignment="1" applyProtection="1">
      <alignment horizontal="right" vertical="center"/>
      <protection hidden="1"/>
    </xf>
    <xf numFmtId="176" fontId="33" fillId="0" borderId="99" xfId="1" applyNumberFormat="1" applyFont="1" applyBorder="1" applyAlignment="1" applyProtection="1">
      <alignment horizontal="right" vertical="center"/>
      <protection hidden="1"/>
    </xf>
    <xf numFmtId="176" fontId="33" fillId="2" borderId="11" xfId="1" applyNumberFormat="1" applyFont="1" applyFill="1" applyBorder="1" applyAlignment="1" applyProtection="1">
      <alignment horizontal="right" vertical="center"/>
      <protection hidden="1"/>
    </xf>
    <xf numFmtId="176" fontId="33" fillId="2" borderId="14" xfId="1" applyNumberFormat="1" applyFont="1" applyFill="1" applyBorder="1" applyAlignment="1" applyProtection="1">
      <alignment horizontal="right" vertical="center"/>
      <protection hidden="1"/>
    </xf>
    <xf numFmtId="0" fontId="32" fillId="0" borderId="54" xfId="0" quotePrefix="1" applyFont="1" applyBorder="1" applyAlignment="1" applyProtection="1">
      <alignment horizontal="left" vertical="center" wrapText="1"/>
      <protection locked="0"/>
    </xf>
    <xf numFmtId="0" fontId="32" fillId="0" borderId="54" xfId="0" applyFont="1" applyBorder="1" applyAlignment="1" applyProtection="1">
      <alignment horizontal="center" vertical="center"/>
      <protection locked="0"/>
    </xf>
    <xf numFmtId="176" fontId="8" fillId="11" borderId="55" xfId="1" applyNumberFormat="1" applyFont="1" applyFill="1" applyBorder="1" applyAlignment="1" applyProtection="1">
      <alignment horizontal="right" vertical="center"/>
      <protection hidden="1"/>
    </xf>
    <xf numFmtId="176" fontId="8" fillId="11" borderId="56" xfId="1" applyNumberFormat="1" applyFont="1" applyFill="1" applyBorder="1" applyAlignment="1" applyProtection="1">
      <alignment horizontal="right" vertical="center"/>
      <protection hidden="1"/>
    </xf>
    <xf numFmtId="176" fontId="33" fillId="2" borderId="55" xfId="1" applyNumberFormat="1" applyFont="1" applyFill="1" applyBorder="1" applyAlignment="1" applyProtection="1">
      <alignment horizontal="right" vertical="center"/>
      <protection hidden="1"/>
    </xf>
    <xf numFmtId="176" fontId="33" fillId="2" borderId="57" xfId="1" applyNumberFormat="1" applyFont="1" applyFill="1" applyBorder="1" applyAlignment="1" applyProtection="1">
      <alignment horizontal="right" vertical="center"/>
      <protection hidden="1"/>
    </xf>
    <xf numFmtId="0" fontId="34" fillId="0" borderId="100" xfId="0" applyFont="1" applyBorder="1" applyAlignment="1" applyProtection="1">
      <alignment horizontal="center" vertical="center" wrapText="1"/>
      <protection locked="0"/>
    </xf>
    <xf numFmtId="0" fontId="34" fillId="0" borderId="56" xfId="0" applyFont="1" applyBorder="1" applyAlignment="1" applyProtection="1">
      <alignment horizontal="center" vertical="center" wrapText="1"/>
      <protection locked="0"/>
    </xf>
    <xf numFmtId="0" fontId="34" fillId="0" borderId="98" xfId="0" applyFont="1" applyBorder="1" applyAlignment="1" applyProtection="1">
      <alignment horizontal="center" vertical="center" wrapText="1"/>
      <protection locked="0"/>
    </xf>
    <xf numFmtId="0" fontId="34" fillId="0" borderId="99" xfId="0" applyFont="1" applyBorder="1" applyAlignment="1" applyProtection="1">
      <alignment horizontal="center" vertical="center" wrapText="1"/>
      <protection locked="0"/>
    </xf>
    <xf numFmtId="0" fontId="28" fillId="0" borderId="7" xfId="0" applyFont="1" applyBorder="1" applyAlignment="1" applyProtection="1">
      <alignment horizontal="left" vertical="center"/>
      <protection hidden="1"/>
    </xf>
    <xf numFmtId="176" fontId="8" fillId="11" borderId="18" xfId="1" applyNumberFormat="1" applyFont="1" applyFill="1" applyBorder="1" applyAlignment="1" applyProtection="1">
      <alignment horizontal="right" vertical="center"/>
      <protection hidden="1"/>
    </xf>
    <xf numFmtId="176" fontId="8" fillId="11" borderId="17" xfId="1" applyNumberFormat="1" applyFont="1" applyFill="1" applyBorder="1" applyAlignment="1" applyProtection="1">
      <alignment horizontal="right" vertical="center"/>
      <protection hidden="1"/>
    </xf>
    <xf numFmtId="176" fontId="8" fillId="11" borderId="65" xfId="1" applyNumberFormat="1" applyFont="1" applyFill="1" applyBorder="1" applyAlignment="1" applyProtection="1">
      <alignment horizontal="right" vertical="center"/>
      <protection hidden="1"/>
    </xf>
    <xf numFmtId="176" fontId="8" fillId="11" borderId="67" xfId="1" applyNumberFormat="1" applyFont="1" applyFill="1" applyBorder="1" applyAlignment="1" applyProtection="1">
      <alignment horizontal="right" vertical="center"/>
      <protection hidden="1"/>
    </xf>
    <xf numFmtId="176" fontId="8" fillId="11" borderId="89" xfId="1" applyNumberFormat="1" applyFont="1" applyFill="1" applyBorder="1" applyAlignment="1" applyProtection="1">
      <alignment horizontal="right" vertical="center"/>
      <protection hidden="1"/>
    </xf>
    <xf numFmtId="176" fontId="8" fillId="11" borderId="35" xfId="1" applyNumberFormat="1" applyFont="1" applyFill="1" applyBorder="1" applyAlignment="1" applyProtection="1">
      <alignment horizontal="right" vertical="center"/>
      <protection hidden="1"/>
    </xf>
  </cellXfs>
  <cellStyles count="3">
    <cellStyle name="ハイパーリンク" xfId="2" builtinId="8"/>
    <cellStyle name="桁区切り" xfId="1" builtinId="6"/>
    <cellStyle name="標準" xfId="0" builtinId="0"/>
  </cellStyles>
  <dxfs count="16">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44450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336867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98145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349250" y="263525"/>
          <a:ext cx="1021821"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95300" y="333374"/>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336867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98145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22</xdr:col>
      <xdr:colOff>0</xdr:colOff>
      <xdr:row>69</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8000000}"/>
            </a:ext>
          </a:extLst>
        </xdr:cNvPr>
        <xdr:cNvSpPr/>
      </xdr:nvSpPr>
      <xdr:spPr bwMode="auto">
        <a:xfrm>
          <a:off x="10055225" y="13982700"/>
          <a:ext cx="50800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69850</xdr:colOff>
          <xdr:row>70</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4468906" y="5096306"/>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848472" y="5085373"/>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249252" y="5094654"/>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105912" y="5086350"/>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502826" y="5092732"/>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019800"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629895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583574"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896416" y="5368957"/>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7200898"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503803"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7801935"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810773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23</xdr:col>
      <xdr:colOff>0</xdr:colOff>
      <xdr:row>68</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63500</xdr:colOff>
          <xdr:row>69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115956</xdr:colOff>
      <xdr:row>3</xdr:row>
      <xdr:rowOff>11457</xdr:rowOff>
    </xdr:from>
    <xdr:to>
      <xdr:col>23</xdr:col>
      <xdr:colOff>306456</xdr:colOff>
      <xdr:row>6</xdr:row>
      <xdr:rowOff>64222</xdr:rowOff>
    </xdr:to>
    <xdr:sp macro="" textlink="">
      <xdr:nvSpPr>
        <xdr:cNvPr id="30" name="四角形吹き出し 18">
          <a:extLst>
            <a:ext uri="{FF2B5EF4-FFF2-40B4-BE49-F238E27FC236}">
              <a16:creationId xmlns:a16="http://schemas.microsoft.com/office/drawing/2014/main" id="{00000000-0008-0000-0100-00001E000000}"/>
            </a:ext>
          </a:extLst>
        </xdr:cNvPr>
        <xdr:cNvSpPr/>
      </xdr:nvSpPr>
      <xdr:spPr>
        <a:xfrm>
          <a:off x="8994913" y="814870"/>
          <a:ext cx="1035326" cy="516591"/>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124239</xdr:colOff>
      <xdr:row>3</xdr:row>
      <xdr:rowOff>182218</xdr:rowOff>
    </xdr:from>
    <xdr:to>
      <xdr:col>7</xdr:col>
      <xdr:colOff>305215</xdr:colOff>
      <xdr:row>6</xdr:row>
      <xdr:rowOff>229843</xdr:rowOff>
    </xdr:to>
    <xdr:sp macro="" textlink="">
      <xdr:nvSpPr>
        <xdr:cNvPr id="31" name="四角形吹き出し 31">
          <a:extLst>
            <a:ext uri="{FF2B5EF4-FFF2-40B4-BE49-F238E27FC236}">
              <a16:creationId xmlns:a16="http://schemas.microsoft.com/office/drawing/2014/main" id="{00000000-0008-0000-0100-00001F000000}"/>
            </a:ext>
          </a:extLst>
        </xdr:cNvPr>
        <xdr:cNvSpPr/>
      </xdr:nvSpPr>
      <xdr:spPr>
        <a:xfrm>
          <a:off x="1275522" y="985631"/>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207066</xdr:colOff>
      <xdr:row>10</xdr:row>
      <xdr:rowOff>122997</xdr:rowOff>
    </xdr:from>
    <xdr:to>
      <xdr:col>23</xdr:col>
      <xdr:colOff>428763</xdr:colOff>
      <xdr:row>12</xdr:row>
      <xdr:rowOff>149476</xdr:rowOff>
    </xdr:to>
    <xdr:sp macro="" textlink="">
      <xdr:nvSpPr>
        <xdr:cNvPr id="32" name="四角形吹き出し 17">
          <a:extLst>
            <a:ext uri="{FF2B5EF4-FFF2-40B4-BE49-F238E27FC236}">
              <a16:creationId xmlns:a16="http://schemas.microsoft.com/office/drawing/2014/main" id="{00000000-0008-0000-0100-000020000000}"/>
            </a:ext>
          </a:extLst>
        </xdr:cNvPr>
        <xdr:cNvSpPr/>
      </xdr:nvSpPr>
      <xdr:spPr>
        <a:xfrm>
          <a:off x="9086023" y="2632627"/>
          <a:ext cx="2159827" cy="531719"/>
        </a:xfrm>
        <a:prstGeom prst="wedgeRectCallout">
          <a:avLst>
            <a:gd name="adj1" fmla="val -69638"/>
            <a:gd name="adj2" fmla="val -1191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21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2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23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4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8" name="Option Button 14" descr="普通"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xdr:col>
      <xdr:colOff>121064</xdr:colOff>
      <xdr:row>29</xdr:row>
      <xdr:rowOff>143979</xdr:rowOff>
    </xdr:from>
    <xdr:to>
      <xdr:col>3</xdr:col>
      <xdr:colOff>680496</xdr:colOff>
      <xdr:row>34</xdr:row>
      <xdr:rowOff>57978</xdr:rowOff>
    </xdr:to>
    <xdr:sp macro="" textlink="">
      <xdr:nvSpPr>
        <xdr:cNvPr id="50" name="四角形吹き出し 28">
          <a:extLst>
            <a:ext uri="{FF2B5EF4-FFF2-40B4-BE49-F238E27FC236}">
              <a16:creationId xmlns:a16="http://schemas.microsoft.com/office/drawing/2014/main" id="{00000000-0008-0000-0100-000032000000}"/>
            </a:ext>
          </a:extLst>
        </xdr:cNvPr>
        <xdr:cNvSpPr/>
      </xdr:nvSpPr>
      <xdr:spPr>
        <a:xfrm>
          <a:off x="352977" y="8260936"/>
          <a:ext cx="1478802" cy="990738"/>
        </a:xfrm>
        <a:prstGeom prst="wedgeRectCallout">
          <a:avLst>
            <a:gd name="adj1" fmla="val -29303"/>
            <a:gd name="adj2" fmla="val -10994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a:solidFill>
                <a:srgbClr val="FF0000"/>
              </a:solidFill>
              <a:latin typeface="ＭＳ Ｐゴシック" panose="020B0600070205080204" pitchFamily="50" charset="-128"/>
              <a:ea typeface="ＭＳ Ｐゴシック" panose="020B0600070205080204" pitchFamily="50" charset="-128"/>
            </a:rPr>
            <a:t>※</a:t>
          </a:r>
          <a:r>
            <a:rPr kumimoji="1" lang="ja-JP" altLang="en-US" sz="8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endParaRPr>
        </a:p>
        <a:p>
          <a:pPr algn="l"/>
          <a:endParaRPr kumimoji="1" lang="ja-JP" altLang="en-US" sz="1000">
            <a:solidFill>
              <a:schemeClr val="tx1"/>
            </a:solidFill>
          </a:endParaRPr>
        </a:p>
      </xdr:txBody>
    </xdr:sp>
    <xdr:clientData/>
  </xdr:twoCellAnchor>
  <xdr:twoCellAnchor>
    <xdr:from>
      <xdr:col>3</xdr:col>
      <xdr:colOff>1162741</xdr:colOff>
      <xdr:row>29</xdr:row>
      <xdr:rowOff>96216</xdr:rowOff>
    </xdr:from>
    <xdr:to>
      <xdr:col>7</xdr:col>
      <xdr:colOff>21277</xdr:colOff>
      <xdr:row>34</xdr:row>
      <xdr:rowOff>85683</xdr:rowOff>
    </xdr:to>
    <xdr:sp macro="" textlink="">
      <xdr:nvSpPr>
        <xdr:cNvPr id="51" name="四角形吹き出し 28">
          <a:extLst>
            <a:ext uri="{FF2B5EF4-FFF2-40B4-BE49-F238E27FC236}">
              <a16:creationId xmlns:a16="http://schemas.microsoft.com/office/drawing/2014/main" id="{00000000-0008-0000-0100-000033000000}"/>
            </a:ext>
          </a:extLst>
        </xdr:cNvPr>
        <xdr:cNvSpPr/>
      </xdr:nvSpPr>
      <xdr:spPr>
        <a:xfrm>
          <a:off x="2314024" y="8213173"/>
          <a:ext cx="1782296" cy="1066206"/>
        </a:xfrm>
        <a:prstGeom prst="wedgeRectCallout">
          <a:avLst>
            <a:gd name="adj1" fmla="val -78950"/>
            <a:gd name="adj2" fmla="val -9782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FF0000"/>
              </a:solidFill>
              <a:effectLst/>
              <a:latin typeface="+mn-lt"/>
              <a:ea typeface="+mn-ea"/>
              <a:cs typeface="+mn-cs"/>
            </a:rPr>
            <a:t>※</a:t>
          </a:r>
          <a:r>
            <a:rPr kumimoji="1" lang="ja-JP" altLang="ja-JP" sz="900" b="1">
              <a:solidFill>
                <a:srgbClr val="FF0000"/>
              </a:solidFill>
              <a:effectLst/>
              <a:latin typeface="+mn-lt"/>
              <a:ea typeface="+mn-ea"/>
              <a:cs typeface="+mn-cs"/>
            </a:rPr>
            <a:t>プルダウンメニューは必ず左から順に選択してください。</a:t>
          </a:r>
          <a:endParaRPr lang="ja-JP" altLang="ja-JP" sz="7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15</xdr:col>
      <xdr:colOff>57978</xdr:colOff>
      <xdr:row>29</xdr:row>
      <xdr:rowOff>143979</xdr:rowOff>
    </xdr:from>
    <xdr:to>
      <xdr:col>18</xdr:col>
      <xdr:colOff>140211</xdr:colOff>
      <xdr:row>36</xdr:row>
      <xdr:rowOff>149485</xdr:rowOff>
    </xdr:to>
    <xdr:sp macro="" textlink="">
      <xdr:nvSpPr>
        <xdr:cNvPr id="52" name="四角形吹き出し 17">
          <a:extLst>
            <a:ext uri="{FF2B5EF4-FFF2-40B4-BE49-F238E27FC236}">
              <a16:creationId xmlns:a16="http://schemas.microsoft.com/office/drawing/2014/main" id="{00000000-0008-0000-0100-000034000000}"/>
            </a:ext>
          </a:extLst>
        </xdr:cNvPr>
        <xdr:cNvSpPr/>
      </xdr:nvSpPr>
      <xdr:spPr>
        <a:xfrm>
          <a:off x="7379804" y="8260936"/>
          <a:ext cx="1250081" cy="1512940"/>
        </a:xfrm>
        <a:prstGeom prst="wedgeRectCallout">
          <a:avLst>
            <a:gd name="adj1" fmla="val -32473"/>
            <a:gd name="adj2" fmla="val -1152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199562</xdr:colOff>
      <xdr:row>30</xdr:row>
      <xdr:rowOff>192015</xdr:rowOff>
    </xdr:from>
    <xdr:to>
      <xdr:col>24</xdr:col>
      <xdr:colOff>546652</xdr:colOff>
      <xdr:row>35</xdr:row>
      <xdr:rowOff>31744</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016649" y="8524319"/>
          <a:ext cx="960003" cy="91646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182218</xdr:colOff>
      <xdr:row>25</xdr:row>
      <xdr:rowOff>57979</xdr:rowOff>
    </xdr:from>
    <xdr:to>
      <xdr:col>23</xdr:col>
      <xdr:colOff>74374</xdr:colOff>
      <xdr:row>49</xdr:row>
      <xdr:rowOff>57978</xdr:rowOff>
    </xdr:to>
    <xdr:sp macro="" textlink="">
      <xdr:nvSpPr>
        <xdr:cNvPr id="54" name="右中かっこ 53">
          <a:extLst>
            <a:ext uri="{FF2B5EF4-FFF2-40B4-BE49-F238E27FC236}">
              <a16:creationId xmlns:a16="http://schemas.microsoft.com/office/drawing/2014/main" id="{00000000-0008-0000-0100-000036000000}"/>
            </a:ext>
          </a:extLst>
        </xdr:cNvPr>
        <xdr:cNvSpPr/>
      </xdr:nvSpPr>
      <xdr:spPr>
        <a:xfrm>
          <a:off x="10576892" y="7015370"/>
          <a:ext cx="314569" cy="258417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289892</xdr:colOff>
      <xdr:row>54</xdr:row>
      <xdr:rowOff>66262</xdr:rowOff>
    </xdr:from>
    <xdr:to>
      <xdr:col>18</xdr:col>
      <xdr:colOff>345524</xdr:colOff>
      <xdr:row>57</xdr:row>
      <xdr:rowOff>113198</xdr:rowOff>
    </xdr:to>
    <xdr:sp macro="" textlink="">
      <xdr:nvSpPr>
        <xdr:cNvPr id="55" name="楕円 54">
          <a:extLst>
            <a:ext uri="{FF2B5EF4-FFF2-40B4-BE49-F238E27FC236}">
              <a16:creationId xmlns:a16="http://schemas.microsoft.com/office/drawing/2014/main" id="{00000000-0008-0000-0100-000037000000}"/>
            </a:ext>
          </a:extLst>
        </xdr:cNvPr>
        <xdr:cNvSpPr/>
      </xdr:nvSpPr>
      <xdr:spPr>
        <a:xfrm>
          <a:off x="8001001" y="11835849"/>
          <a:ext cx="834197" cy="69297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182218</xdr:colOff>
      <xdr:row>67</xdr:row>
      <xdr:rowOff>8283</xdr:rowOff>
    </xdr:from>
    <xdr:to>
      <xdr:col>18</xdr:col>
      <xdr:colOff>237850</xdr:colOff>
      <xdr:row>70</xdr:row>
      <xdr:rowOff>104914</xdr:rowOff>
    </xdr:to>
    <xdr:sp macro="" textlink="">
      <xdr:nvSpPr>
        <xdr:cNvPr id="56" name="楕円 55">
          <a:extLst>
            <a:ext uri="{FF2B5EF4-FFF2-40B4-BE49-F238E27FC236}">
              <a16:creationId xmlns:a16="http://schemas.microsoft.com/office/drawing/2014/main" id="{00000000-0008-0000-0100-000038000000}"/>
            </a:ext>
          </a:extLst>
        </xdr:cNvPr>
        <xdr:cNvSpPr/>
      </xdr:nvSpPr>
      <xdr:spPr>
        <a:xfrm>
          <a:off x="7893327" y="14817587"/>
          <a:ext cx="834197" cy="69297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217280</xdr:colOff>
      <xdr:row>54</xdr:row>
      <xdr:rowOff>198784</xdr:rowOff>
    </xdr:from>
    <xdr:to>
      <xdr:col>24</xdr:col>
      <xdr:colOff>455543</xdr:colOff>
      <xdr:row>57</xdr:row>
      <xdr:rowOff>198784</xdr:rowOff>
    </xdr:to>
    <xdr:sp macro="" textlink="">
      <xdr:nvSpPr>
        <xdr:cNvPr id="57" name="四角形吹き出し 28">
          <a:extLst>
            <a:ext uri="{FF2B5EF4-FFF2-40B4-BE49-F238E27FC236}">
              <a16:creationId xmlns:a16="http://schemas.microsoft.com/office/drawing/2014/main" id="{00000000-0008-0000-0100-000039000000}"/>
            </a:ext>
          </a:extLst>
        </xdr:cNvPr>
        <xdr:cNvSpPr/>
      </xdr:nvSpPr>
      <xdr:spPr>
        <a:xfrm>
          <a:off x="9096237" y="10982741"/>
          <a:ext cx="2789306" cy="687456"/>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800">
            <a:solidFill>
              <a:srgbClr val="FF0000"/>
            </a:solidFill>
            <a:effectLst/>
          </a:endParaRPr>
        </a:p>
        <a:p>
          <a:pPr algn="l"/>
          <a:endParaRPr kumimoji="1" lang="en-US" altLang="ja-JP" sz="8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rgbClr val="FF0000"/>
            </a:solidFill>
          </a:endParaRPr>
        </a:p>
        <a:p>
          <a:pPr algn="l"/>
          <a:endParaRPr kumimoji="1" lang="ja-JP" altLang="en-US" sz="10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28</xdr:row>
      <xdr:rowOff>0</xdr:rowOff>
    </xdr:from>
    <xdr:to>
      <xdr:col>12</xdr:col>
      <xdr:colOff>264824</xdr:colOff>
      <xdr:row>34</xdr:row>
      <xdr:rowOff>152262</xdr:rowOff>
    </xdr:to>
    <xdr:sp macro="" textlink="">
      <xdr:nvSpPr>
        <xdr:cNvPr id="58" name="四角形吹き出し 17">
          <a:extLst>
            <a:ext uri="{FF2B5EF4-FFF2-40B4-BE49-F238E27FC236}">
              <a16:creationId xmlns:a16="http://schemas.microsoft.com/office/drawing/2014/main" id="{00000000-0008-0000-0100-00003A000000}"/>
            </a:ext>
          </a:extLst>
        </xdr:cNvPr>
        <xdr:cNvSpPr/>
      </xdr:nvSpPr>
      <xdr:spPr>
        <a:xfrm>
          <a:off x="4853609" y="7901609"/>
          <a:ext cx="1432672" cy="1444349"/>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18</xdr:row>
      <xdr:rowOff>41414</xdr:rowOff>
    </xdr:from>
    <xdr:to>
      <xdr:col>24</xdr:col>
      <xdr:colOff>571500</xdr:colOff>
      <xdr:row>22</xdr:row>
      <xdr:rowOff>88601</xdr:rowOff>
    </xdr:to>
    <xdr:sp macro="" textlink="">
      <xdr:nvSpPr>
        <xdr:cNvPr id="59" name="四角形吹き出し 17">
          <a:extLst>
            <a:ext uri="{FF2B5EF4-FFF2-40B4-BE49-F238E27FC236}">
              <a16:creationId xmlns:a16="http://schemas.microsoft.com/office/drawing/2014/main" id="{00000000-0008-0000-0100-00003B000000}"/>
            </a:ext>
          </a:extLst>
        </xdr:cNvPr>
        <xdr:cNvSpPr/>
      </xdr:nvSpPr>
      <xdr:spPr>
        <a:xfrm>
          <a:off x="9301370" y="4853610"/>
          <a:ext cx="2700130" cy="1239882"/>
        </a:xfrm>
        <a:prstGeom prst="wedgeRectCallout">
          <a:avLst>
            <a:gd name="adj1" fmla="val -82723"/>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口座名義人は、通帳表紙オモテ面に記載されている正式名称をカタカナで記入してください。</a:t>
          </a:r>
          <a:endParaRPr lang="ja-JP" altLang="ja-JP" sz="1050">
            <a:solidFill>
              <a:sysClr val="windowText" lastClr="000000"/>
            </a:solidFill>
            <a:effectLst/>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182941</xdr:colOff>
      <xdr:row>13</xdr:row>
      <xdr:rowOff>32880</xdr:rowOff>
    </xdr:from>
    <xdr:to>
      <xdr:col>23</xdr:col>
      <xdr:colOff>335219</xdr:colOff>
      <xdr:row>15</xdr:row>
      <xdr:rowOff>9235</xdr:rowOff>
    </xdr:to>
    <xdr:sp macro="" textlink="">
      <xdr:nvSpPr>
        <xdr:cNvPr id="60" name="四角形吹き出し 17">
          <a:extLst>
            <a:ext uri="{FF2B5EF4-FFF2-40B4-BE49-F238E27FC236}">
              <a16:creationId xmlns:a16="http://schemas.microsoft.com/office/drawing/2014/main" id="{00000000-0008-0000-0100-00003C000000}"/>
            </a:ext>
          </a:extLst>
        </xdr:cNvPr>
        <xdr:cNvSpPr/>
      </xdr:nvSpPr>
      <xdr:spPr>
        <a:xfrm>
          <a:off x="9484311" y="3387337"/>
          <a:ext cx="16679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186116</xdr:colOff>
      <xdr:row>13</xdr:row>
      <xdr:rowOff>24848</xdr:rowOff>
    </xdr:from>
    <xdr:to>
      <xdr:col>23</xdr:col>
      <xdr:colOff>445224</xdr:colOff>
      <xdr:row>15</xdr:row>
      <xdr:rowOff>71800</xdr:rowOff>
    </xdr:to>
    <xdr:sp macro="" textlink="">
      <xdr:nvSpPr>
        <xdr:cNvPr id="61" name="四角形吹き出し 17">
          <a:extLst>
            <a:ext uri="{FF2B5EF4-FFF2-40B4-BE49-F238E27FC236}">
              <a16:creationId xmlns:a16="http://schemas.microsoft.com/office/drawing/2014/main" id="{00000000-0008-0000-0100-00003D000000}"/>
            </a:ext>
          </a:extLst>
        </xdr:cNvPr>
        <xdr:cNvSpPr/>
      </xdr:nvSpPr>
      <xdr:spPr>
        <a:xfrm>
          <a:off x="9487486" y="3379305"/>
          <a:ext cx="1774825"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179042</xdr:colOff>
      <xdr:row>16</xdr:row>
      <xdr:rowOff>12091</xdr:rowOff>
    </xdr:from>
    <xdr:to>
      <xdr:col>21</xdr:col>
      <xdr:colOff>372716</xdr:colOff>
      <xdr:row>17</xdr:row>
      <xdr:rowOff>198782</xdr:rowOff>
    </xdr:to>
    <xdr:sp macro="" textlink="">
      <xdr:nvSpPr>
        <xdr:cNvPr id="62" name="四角形吹き出し 18">
          <a:extLst>
            <a:ext uri="{FF2B5EF4-FFF2-40B4-BE49-F238E27FC236}">
              <a16:creationId xmlns:a16="http://schemas.microsoft.com/office/drawing/2014/main" id="{00000000-0008-0000-0100-00003E000000}"/>
            </a:ext>
          </a:extLst>
        </xdr:cNvPr>
        <xdr:cNvSpPr/>
      </xdr:nvSpPr>
      <xdr:spPr>
        <a:xfrm>
          <a:off x="7500868" y="4111982"/>
          <a:ext cx="2844109" cy="650517"/>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8908-E030-460F-ABC8-8C0C43389B63}">
  <sheetPr codeName="Sheet3"/>
  <dimension ref="A1:AB77"/>
  <sheetViews>
    <sheetView tabSelected="1" view="pageBreakPreview" topLeftCell="A10" zoomScaleNormal="70" zoomScaleSheetLayoutView="100" workbookViewId="0">
      <selection activeCell="AA10" sqref="Z1:AA1048576"/>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4" width="0" hidden="1" customWidth="1"/>
    <col min="25" max="25" width="35.81640625" style="103" customWidth="1"/>
    <col min="26" max="27" width="8.7265625" style="103" hidden="1" customWidth="1"/>
    <col min="28" max="28" width="8.7265625" style="103"/>
  </cols>
  <sheetData>
    <row r="1" spans="1:20" ht="20.149999999999999" customHeight="1" thickBot="1" x14ac:dyDescent="0.25">
      <c r="B1" s="1" t="s">
        <v>142</v>
      </c>
      <c r="C1" s="1"/>
      <c r="D1" s="2"/>
      <c r="E1" s="2"/>
      <c r="F1" s="2"/>
      <c r="G1" s="2"/>
      <c r="H1" s="2"/>
      <c r="I1" s="2"/>
      <c r="K1" s="307" t="s">
        <v>0</v>
      </c>
      <c r="L1" s="308"/>
      <c r="M1" s="3">
        <v>4</v>
      </c>
      <c r="N1" s="4"/>
      <c r="O1" s="5"/>
      <c r="P1" s="5"/>
      <c r="Q1" s="5"/>
      <c r="R1" s="5"/>
      <c r="S1" s="6"/>
      <c r="T1" s="43"/>
    </row>
    <row r="2" spans="1:20" ht="24" customHeight="1" x14ac:dyDescent="0.2">
      <c r="A2" s="288" t="s">
        <v>1</v>
      </c>
      <c r="B2" s="288"/>
      <c r="C2" s="92"/>
      <c r="D2" s="7"/>
      <c r="E2" s="309" t="s">
        <v>131</v>
      </c>
      <c r="F2" s="309"/>
      <c r="G2" s="309"/>
      <c r="H2" s="309"/>
      <c r="I2" s="309"/>
      <c r="J2" s="309"/>
      <c r="K2" s="309"/>
      <c r="L2" s="309"/>
      <c r="M2" s="309"/>
      <c r="N2" s="309"/>
      <c r="O2" s="309"/>
      <c r="P2" s="309"/>
      <c r="Q2" s="7"/>
      <c r="R2" s="7"/>
      <c r="S2" s="7"/>
      <c r="T2" s="7"/>
    </row>
    <row r="3" spans="1:20" ht="18.75" customHeight="1" x14ac:dyDescent="0.2">
      <c r="A3" s="288"/>
      <c r="B3" s="288"/>
      <c r="C3" s="92"/>
      <c r="M3" s="310" t="s">
        <v>2</v>
      </c>
      <c r="N3" s="310"/>
      <c r="O3" s="311" t="s">
        <v>3</v>
      </c>
      <c r="P3" s="311"/>
      <c r="Q3" s="311"/>
      <c r="R3" s="311"/>
      <c r="S3" s="8"/>
      <c r="T3" s="8"/>
    </row>
    <row r="4" spans="1:20" ht="15.75" customHeight="1" x14ac:dyDescent="0.2">
      <c r="B4" s="312" t="s">
        <v>4</v>
      </c>
      <c r="C4" s="312"/>
      <c r="D4" s="312"/>
      <c r="E4" s="312"/>
      <c r="F4" s="312"/>
      <c r="G4" s="312"/>
      <c r="H4" s="8"/>
      <c r="I4" s="8"/>
      <c r="J4" s="8"/>
      <c r="K4" s="8"/>
      <c r="L4" s="8"/>
      <c r="M4" s="8"/>
    </row>
    <row r="5" spans="1:20" ht="7.5" customHeight="1" x14ac:dyDescent="0.2">
      <c r="B5" s="92"/>
      <c r="C5" s="92"/>
      <c r="D5" s="92"/>
      <c r="E5" s="92"/>
      <c r="F5" s="92"/>
      <c r="H5" s="8"/>
      <c r="I5" s="8"/>
      <c r="J5" s="8"/>
      <c r="K5" s="8"/>
      <c r="L5" s="8"/>
      <c r="M5" s="8"/>
    </row>
    <row r="6" spans="1:20" x14ac:dyDescent="0.2">
      <c r="B6" s="288" t="s">
        <v>5</v>
      </c>
      <c r="C6" s="288"/>
      <c r="D6" s="288"/>
      <c r="E6" s="288"/>
      <c r="F6" s="288"/>
      <c r="G6" s="288"/>
      <c r="H6" s="288"/>
      <c r="I6" s="288"/>
      <c r="J6" s="288"/>
      <c r="K6" s="288"/>
      <c r="L6" s="288"/>
      <c r="M6" s="288"/>
      <c r="N6" s="288"/>
      <c r="O6" s="288"/>
      <c r="P6" s="288"/>
      <c r="Q6" s="288"/>
      <c r="R6" s="288"/>
      <c r="S6" s="288"/>
      <c r="T6" s="92"/>
    </row>
    <row r="7" spans="1:20" ht="27.75" customHeight="1" x14ac:dyDescent="0.2">
      <c r="M7" s="10" t="s">
        <v>6</v>
      </c>
      <c r="N7" s="10"/>
      <c r="O7" s="289">
        <f>(U50+U51+U52)*1000</f>
        <v>0</v>
      </c>
      <c r="P7" s="289"/>
      <c r="Q7" s="290"/>
      <c r="R7" s="290"/>
      <c r="S7" s="11" t="s">
        <v>7</v>
      </c>
      <c r="T7" s="15"/>
    </row>
    <row r="8" spans="1:20" ht="18" customHeight="1" thickBot="1" x14ac:dyDescent="0.25">
      <c r="B8" t="s">
        <v>8</v>
      </c>
      <c r="O8" s="291" t="s">
        <v>144</v>
      </c>
      <c r="P8" s="291"/>
      <c r="Q8" s="291"/>
      <c r="R8" s="291"/>
      <c r="S8" s="291"/>
      <c r="T8" s="98"/>
    </row>
    <row r="9" spans="1:20" ht="27" customHeight="1" x14ac:dyDescent="0.2">
      <c r="B9" s="292" t="s">
        <v>9</v>
      </c>
      <c r="C9" s="293"/>
      <c r="D9" s="294"/>
      <c r="E9" s="294"/>
      <c r="F9" s="294"/>
      <c r="G9" s="295"/>
      <c r="H9" s="296"/>
      <c r="I9" s="296"/>
      <c r="J9" s="296"/>
      <c r="K9" s="296"/>
      <c r="L9" s="296"/>
      <c r="M9" s="296"/>
      <c r="N9" s="296"/>
      <c r="O9" s="296"/>
      <c r="P9" s="296"/>
      <c r="Q9" s="296"/>
      <c r="R9" s="297" t="s">
        <v>10</v>
      </c>
      <c r="S9" s="298"/>
      <c r="T9" s="100"/>
    </row>
    <row r="10" spans="1:20" ht="24.75" customHeight="1" x14ac:dyDescent="0.2">
      <c r="B10" s="301" t="s">
        <v>11</v>
      </c>
      <c r="C10" s="302"/>
      <c r="D10" s="303"/>
      <c r="E10" s="303"/>
      <c r="F10" s="304"/>
      <c r="G10" s="305"/>
      <c r="H10" s="306"/>
      <c r="I10" s="306"/>
      <c r="J10" s="306"/>
      <c r="K10" s="306"/>
      <c r="L10" s="306"/>
      <c r="M10" s="306"/>
      <c r="N10" s="306"/>
      <c r="O10" s="306"/>
      <c r="P10" s="306"/>
      <c r="Q10" s="306"/>
      <c r="R10" s="299"/>
      <c r="S10" s="300"/>
      <c r="T10" s="100"/>
    </row>
    <row r="11" spans="1:20" ht="13" customHeight="1" x14ac:dyDescent="0.2">
      <c r="B11" s="274" t="s">
        <v>12</v>
      </c>
      <c r="C11" s="275"/>
      <c r="D11" s="276"/>
      <c r="E11" s="276"/>
      <c r="F11" s="276"/>
      <c r="G11" s="277" t="s">
        <v>13</v>
      </c>
      <c r="H11" s="278"/>
      <c r="I11" s="278"/>
      <c r="J11" s="278"/>
      <c r="K11" s="279"/>
      <c r="L11" s="280"/>
      <c r="M11" s="280"/>
      <c r="N11" s="280"/>
      <c r="O11" s="280"/>
      <c r="P11" s="280"/>
      <c r="Q11" s="280"/>
      <c r="R11" s="280"/>
      <c r="S11" s="281"/>
      <c r="T11" s="45"/>
    </row>
    <row r="12" spans="1:20" ht="27" customHeight="1" x14ac:dyDescent="0.2">
      <c r="B12" s="274"/>
      <c r="C12" s="275"/>
      <c r="D12" s="276"/>
      <c r="E12" s="276"/>
      <c r="F12" s="276"/>
      <c r="G12" s="282" t="s">
        <v>14</v>
      </c>
      <c r="H12" s="283"/>
      <c r="I12" s="283"/>
      <c r="J12" s="283"/>
      <c r="K12" s="284"/>
      <c r="L12" s="263"/>
      <c r="M12" s="263"/>
      <c r="N12" s="263"/>
      <c r="O12" s="263"/>
      <c r="P12" s="263"/>
      <c r="Q12" s="263"/>
      <c r="R12" s="263"/>
      <c r="S12" s="264"/>
      <c r="T12" s="45"/>
    </row>
    <row r="13" spans="1:20" ht="27" customHeight="1" x14ac:dyDescent="0.2">
      <c r="B13" s="285" t="s">
        <v>15</v>
      </c>
      <c r="C13" s="286"/>
      <c r="D13" s="287"/>
      <c r="E13" s="287"/>
      <c r="F13" s="287"/>
      <c r="G13" s="268"/>
      <c r="H13" s="269"/>
      <c r="I13" s="269"/>
      <c r="J13" s="269"/>
      <c r="K13" s="269"/>
      <c r="L13" s="269"/>
      <c r="M13" s="270" t="s">
        <v>16</v>
      </c>
      <c r="N13" s="271"/>
      <c r="O13" s="272"/>
      <c r="P13" s="272"/>
      <c r="Q13" s="272"/>
      <c r="R13" s="272"/>
      <c r="S13" s="273"/>
      <c r="T13" s="46"/>
    </row>
    <row r="14" spans="1:20" ht="15.75" customHeight="1" x14ac:dyDescent="0.2">
      <c r="B14" s="259" t="s">
        <v>17</v>
      </c>
      <c r="C14" s="260"/>
      <c r="D14" s="260"/>
      <c r="E14" s="260"/>
      <c r="F14" s="261"/>
      <c r="G14" s="262"/>
      <c r="H14" s="263"/>
      <c r="I14" s="263"/>
      <c r="J14" s="263"/>
      <c r="K14" s="263"/>
      <c r="L14" s="263"/>
      <c r="M14" s="263"/>
      <c r="N14" s="263"/>
      <c r="O14" s="263"/>
      <c r="P14" s="263"/>
      <c r="Q14" s="263"/>
      <c r="R14" s="263"/>
      <c r="S14" s="264"/>
      <c r="T14" s="45"/>
    </row>
    <row r="15" spans="1:20" ht="27" customHeight="1" x14ac:dyDescent="0.2">
      <c r="B15" s="265" t="s">
        <v>18</v>
      </c>
      <c r="C15" s="266"/>
      <c r="D15" s="266"/>
      <c r="E15" s="266"/>
      <c r="F15" s="267"/>
      <c r="G15" s="268"/>
      <c r="H15" s="269"/>
      <c r="I15" s="269"/>
      <c r="J15" s="269"/>
      <c r="K15" s="269"/>
      <c r="L15" s="269"/>
      <c r="M15" s="270" t="s">
        <v>16</v>
      </c>
      <c r="N15" s="271"/>
      <c r="O15" s="272"/>
      <c r="P15" s="272"/>
      <c r="Q15" s="272"/>
      <c r="R15" s="272"/>
      <c r="S15" s="273"/>
      <c r="T15" s="46"/>
    </row>
    <row r="16" spans="1:20" ht="16.5" customHeight="1" thickBot="1" x14ac:dyDescent="0.25">
      <c r="B16" s="246" t="s">
        <v>19</v>
      </c>
      <c r="C16" s="247"/>
      <c r="D16" s="247"/>
      <c r="E16" s="247"/>
      <c r="F16" s="248"/>
      <c r="G16" s="249"/>
      <c r="H16" s="250"/>
      <c r="I16" s="250"/>
      <c r="J16" s="250"/>
      <c r="K16" s="250"/>
      <c r="L16" s="250"/>
      <c r="M16" s="250"/>
      <c r="N16" s="250"/>
      <c r="O16" s="250"/>
      <c r="P16" s="250"/>
      <c r="Q16" s="250"/>
      <c r="R16" s="250"/>
      <c r="S16" s="251"/>
      <c r="T16" s="45"/>
    </row>
    <row r="17" spans="2:27" ht="36.75" customHeight="1" x14ac:dyDescent="0.2">
      <c r="B17" s="252" t="s">
        <v>145</v>
      </c>
      <c r="C17" s="252"/>
      <c r="D17" s="252"/>
      <c r="E17" s="252"/>
      <c r="F17" s="252"/>
      <c r="G17" s="252"/>
      <c r="H17" s="252"/>
      <c r="I17" s="252"/>
      <c r="J17" s="252"/>
      <c r="K17" s="252"/>
      <c r="L17" s="252"/>
      <c r="M17" s="252"/>
      <c r="N17" s="252"/>
      <c r="O17" s="252"/>
      <c r="P17" s="252"/>
      <c r="Q17" s="252"/>
      <c r="R17" s="252"/>
      <c r="S17" s="89"/>
      <c r="T17" s="47"/>
    </row>
    <row r="18" spans="2:27" ht="19.5" customHeight="1" thickBot="1" x14ac:dyDescent="0.25">
      <c r="B18" t="s">
        <v>20</v>
      </c>
    </row>
    <row r="19" spans="2:27" ht="21.75" customHeight="1" x14ac:dyDescent="0.2">
      <c r="B19" s="253" t="s">
        <v>21</v>
      </c>
      <c r="C19" s="254"/>
      <c r="D19" s="255"/>
      <c r="E19" s="255"/>
      <c r="F19" s="255"/>
      <c r="G19" s="256"/>
      <c r="H19" s="256"/>
      <c r="I19" s="256"/>
      <c r="J19" s="256"/>
      <c r="K19" s="256"/>
      <c r="L19" s="257" t="s">
        <v>22</v>
      </c>
      <c r="M19" s="257"/>
      <c r="N19" s="257"/>
      <c r="O19" s="256"/>
      <c r="P19" s="256"/>
      <c r="Q19" s="256"/>
      <c r="R19" s="256"/>
      <c r="S19" s="258"/>
      <c r="T19" s="48"/>
    </row>
    <row r="20" spans="2:27" ht="22" customHeight="1" x14ac:dyDescent="0.2">
      <c r="B20" s="230" t="s">
        <v>23</v>
      </c>
      <c r="C20" s="231"/>
      <c r="D20" s="232"/>
      <c r="E20" s="232"/>
      <c r="F20" s="232"/>
      <c r="G20" s="232"/>
      <c r="H20" s="233"/>
      <c r="I20" s="234"/>
      <c r="J20" s="234"/>
      <c r="K20" s="235"/>
      <c r="L20" s="236" t="s">
        <v>24</v>
      </c>
      <c r="M20" s="237"/>
      <c r="N20" s="237"/>
      <c r="O20" s="237"/>
      <c r="P20" s="238"/>
      <c r="Q20" s="239"/>
      <c r="R20" s="240"/>
      <c r="S20" s="241"/>
      <c r="T20" s="48"/>
    </row>
    <row r="21" spans="2:27" ht="22" customHeight="1" x14ac:dyDescent="0.2">
      <c r="B21" s="230" t="s">
        <v>25</v>
      </c>
      <c r="C21" s="231"/>
      <c r="D21" s="232"/>
      <c r="E21" s="232"/>
      <c r="F21" s="242"/>
      <c r="G21" s="243"/>
      <c r="H21" s="231"/>
      <c r="I21" s="242" t="s">
        <v>26</v>
      </c>
      <c r="J21" s="243"/>
      <c r="K21" s="243"/>
      <c r="L21" s="231"/>
      <c r="M21" s="244"/>
      <c r="N21" s="245"/>
      <c r="O21" s="245"/>
      <c r="P21" s="245"/>
      <c r="Q21" s="245"/>
      <c r="R21" s="84"/>
      <c r="S21" s="85"/>
      <c r="T21" s="49"/>
    </row>
    <row r="22" spans="2:27" ht="29.15" customHeight="1" thickBot="1" x14ac:dyDescent="0.25">
      <c r="B22" s="214" t="s">
        <v>27</v>
      </c>
      <c r="C22" s="215"/>
      <c r="D22" s="216"/>
      <c r="E22" s="216"/>
      <c r="F22" s="216"/>
      <c r="G22" s="216"/>
      <c r="H22" s="217"/>
      <c r="I22" s="217"/>
      <c r="J22" s="217"/>
      <c r="K22" s="217"/>
      <c r="L22" s="217"/>
      <c r="M22" s="217"/>
      <c r="N22" s="217"/>
      <c r="O22" s="217"/>
      <c r="P22" s="217"/>
      <c r="Q22" s="217"/>
      <c r="R22" s="217"/>
      <c r="S22" s="218"/>
      <c r="T22" s="48"/>
    </row>
    <row r="23" spans="2:27" ht="22" customHeight="1" x14ac:dyDescent="0.2">
      <c r="B23" s="219" t="s">
        <v>28</v>
      </c>
      <c r="C23" s="219"/>
      <c r="D23" s="220"/>
      <c r="E23" s="220"/>
      <c r="F23" s="220"/>
      <c r="G23" s="220"/>
      <c r="H23" s="220"/>
      <c r="I23" s="220"/>
      <c r="J23" s="220"/>
      <c r="K23" s="220"/>
      <c r="L23" s="220"/>
      <c r="M23" s="220"/>
      <c r="N23" s="220"/>
      <c r="O23" s="220"/>
      <c r="P23" s="220"/>
      <c r="Q23" s="220"/>
      <c r="R23" s="220"/>
      <c r="S23" s="220"/>
      <c r="T23" s="50"/>
    </row>
    <row r="24" spans="2:27" ht="18" customHeight="1" thickBot="1" x14ac:dyDescent="0.25">
      <c r="B24" t="s">
        <v>29</v>
      </c>
      <c r="E24" s="138" t="str">
        <f>IF(Z25=0,"","施設区分（B・C列とD列）が整合していません。")</f>
        <v/>
      </c>
      <c r="I24" s="12"/>
    </row>
    <row r="25" spans="2:27" ht="35" customHeight="1" thickBot="1" x14ac:dyDescent="0.25">
      <c r="B25" s="221" t="s">
        <v>30</v>
      </c>
      <c r="C25" s="222"/>
      <c r="D25" s="223"/>
      <c r="E25" s="224" t="s">
        <v>139</v>
      </c>
      <c r="F25" s="222"/>
      <c r="G25" s="222"/>
      <c r="H25" s="223"/>
      <c r="I25" s="118" t="s">
        <v>172</v>
      </c>
      <c r="J25" s="224" t="s">
        <v>31</v>
      </c>
      <c r="K25" s="222"/>
      <c r="L25" s="222"/>
      <c r="M25" s="223"/>
      <c r="N25" s="228" t="s">
        <v>140</v>
      </c>
      <c r="O25" s="229"/>
      <c r="P25" s="83" t="s">
        <v>143</v>
      </c>
      <c r="Q25" s="227" t="s">
        <v>129</v>
      </c>
      <c r="R25" s="227"/>
      <c r="S25" s="225" t="s">
        <v>123</v>
      </c>
      <c r="T25" s="226"/>
      <c r="U25" s="225" t="s">
        <v>130</v>
      </c>
      <c r="V25" s="382"/>
      <c r="W25" s="120" t="s">
        <v>173</v>
      </c>
      <c r="X25" s="119" t="s">
        <v>174</v>
      </c>
      <c r="Z25" s="103">
        <f>COUNTIF(Y26:Y49,"施設区分を確認してください。")</f>
        <v>0</v>
      </c>
    </row>
    <row r="26" spans="2:27" ht="17.149999999999999" customHeight="1" x14ac:dyDescent="0.2">
      <c r="B26" s="313"/>
      <c r="C26" s="314"/>
      <c r="D26" s="90"/>
      <c r="E26" s="325"/>
      <c r="F26" s="325"/>
      <c r="G26" s="325"/>
      <c r="H26" s="325"/>
      <c r="I26" s="106"/>
      <c r="J26" s="315"/>
      <c r="K26" s="315"/>
      <c r="L26" s="315"/>
      <c r="M26" s="315"/>
      <c r="N26" s="316"/>
      <c r="O26" s="316"/>
      <c r="P26" s="107"/>
      <c r="Q26" s="206" t="str">
        <f>IF(E26&lt;&gt;"",INDEX(Sheet3!C$5:H$79,MATCH(申請書!D26,Sheet3!B$5:B$79,0),MATCH("障がい福祉施設",Sheet3!C$4:H$4,0)),"")</f>
        <v/>
      </c>
      <c r="R26" s="317"/>
      <c r="S26" s="318" t="str">
        <f>IF(AND(E26&lt;&gt;"",X26=1),IF(W26=1,P26*6,IF(W26=2,P26*2,"")),"")</f>
        <v/>
      </c>
      <c r="T26" s="319"/>
      <c r="U26" s="320">
        <f>IF(AND(Q26="",S26=""),0,IF(AND(Q26="",S26&lt;&gt;""),S26,IF(AND(Q26&lt;&gt;"",S26=""),Q26,Q26+S26)))</f>
        <v>0</v>
      </c>
      <c r="V26" s="321"/>
      <c r="W26" s="103">
        <f>COUNTIFS(B26,"入所*")+COUNTIF(B26,"通所*")*2+COUNTIF(B26,"その他*")*3</f>
        <v>0</v>
      </c>
      <c r="X26">
        <f t="shared" ref="X26:X49" si="0">COUNTIF(I26,"有")</f>
        <v>0</v>
      </c>
      <c r="Y26" s="137" t="str">
        <f>IF(Z26=AA26,"","施設区分を確認してください。")</f>
        <v/>
      </c>
      <c r="Z26" s="103">
        <f>IF(B26="入所施設_障",1,IF(B26="通所施設_障",2,IF(B26="その他_障",3,0)))</f>
        <v>0</v>
      </c>
      <c r="AA26" s="103">
        <f t="shared" ref="AA26:AA49" si="1">COUNTIF(入所施設_障,D26)+COUNTIF(通所施設_障,D26)*2+COUNTIF(その他_障,D26)*3</f>
        <v>0</v>
      </c>
    </row>
    <row r="27" spans="2:27" ht="17.149999999999999" customHeight="1" x14ac:dyDescent="0.2">
      <c r="B27" s="199"/>
      <c r="C27" s="200"/>
      <c r="D27" s="91"/>
      <c r="E27" s="323"/>
      <c r="F27" s="323"/>
      <c r="G27" s="323"/>
      <c r="H27" s="323"/>
      <c r="I27" s="109"/>
      <c r="J27" s="322"/>
      <c r="K27" s="323"/>
      <c r="L27" s="323"/>
      <c r="M27" s="323"/>
      <c r="N27" s="324"/>
      <c r="O27" s="324"/>
      <c r="P27" s="110"/>
      <c r="Q27" s="206" t="str">
        <f>IF(E27&lt;&gt;"",INDEX(Sheet3!C$5:H$79,MATCH(申請書!D27,Sheet3!B$5:B$79,0),MATCH("障がい福祉施設",Sheet3!C$4:H$4,0)),"")</f>
        <v/>
      </c>
      <c r="R27" s="317"/>
      <c r="S27" s="208" t="str">
        <f t="shared" ref="S27:S49" si="2">IF(AND(E27&lt;&gt;"",X27=1),IF(W27=1,P27*6,IF(W27=2,P27*2,"")),"")</f>
        <v/>
      </c>
      <c r="T27" s="209"/>
      <c r="U27" s="210">
        <f>IF(AND(Q27="",S27=""),0,IF(AND(Q27="",S27&lt;&gt;""),S27,IF(AND(Q27&lt;&gt;"",S27=""),Q27,Q27+S27)))</f>
        <v>0</v>
      </c>
      <c r="V27" s="211"/>
      <c r="W27" s="103">
        <f t="shared" ref="W27:W49" si="3">COUNTIFS(B27,"入所*")+COUNTIF(B27,"通所*")*2+COUNTIF(B27,"その他*")*3</f>
        <v>0</v>
      </c>
      <c r="X27">
        <f t="shared" si="0"/>
        <v>0</v>
      </c>
      <c r="Y27" s="137" t="str">
        <f t="shared" ref="Y27:Y49" si="4">IF(Z27=AA27,"","施設区分を確認してください。")</f>
        <v/>
      </c>
      <c r="Z27" s="103">
        <f t="shared" ref="Z27:Z49" si="5">IF(B27="入所施設_障",1,IF(B27="通所施設_障",2,IF(B27="その他_障",3,0)))</f>
        <v>0</v>
      </c>
      <c r="AA27" s="103">
        <f t="shared" si="1"/>
        <v>0</v>
      </c>
    </row>
    <row r="28" spans="2:27" ht="17.149999999999999" customHeight="1" x14ac:dyDescent="0.2">
      <c r="B28" s="199"/>
      <c r="C28" s="200"/>
      <c r="D28" s="91"/>
      <c r="E28" s="326"/>
      <c r="F28" s="326"/>
      <c r="G28" s="326"/>
      <c r="H28" s="326"/>
      <c r="I28" s="109"/>
      <c r="J28" s="326"/>
      <c r="K28" s="326"/>
      <c r="L28" s="326"/>
      <c r="M28" s="326"/>
      <c r="N28" s="324"/>
      <c r="O28" s="324"/>
      <c r="P28" s="110"/>
      <c r="Q28" s="206" t="str">
        <f>IF(E28&lt;&gt;"",INDEX(Sheet3!C$5:H$79,MATCH(申請書!D28,Sheet3!B$5:B$79,0),MATCH("障がい福祉施設",Sheet3!C$4:H$4,0)),"")</f>
        <v/>
      </c>
      <c r="R28" s="317"/>
      <c r="S28" s="208" t="str">
        <f t="shared" si="2"/>
        <v/>
      </c>
      <c r="T28" s="209"/>
      <c r="U28" s="327">
        <f t="shared" ref="U28:U49" si="6">IF(AND(Q28="",S28=""),0,IF(AND(Q28="",S28&lt;&gt;""),S28,IF(AND(Q28&lt;&gt;"",S28=""),Q28,Q28+S28)))</f>
        <v>0</v>
      </c>
      <c r="V28" s="328"/>
      <c r="W28" s="103">
        <f t="shared" si="3"/>
        <v>0</v>
      </c>
      <c r="X28">
        <f t="shared" si="0"/>
        <v>0</v>
      </c>
      <c r="Y28" s="137" t="str">
        <f t="shared" si="4"/>
        <v/>
      </c>
      <c r="Z28" s="103">
        <f t="shared" si="5"/>
        <v>0</v>
      </c>
      <c r="AA28" s="103">
        <f t="shared" si="1"/>
        <v>0</v>
      </c>
    </row>
    <row r="29" spans="2:27" ht="17.149999999999999" customHeight="1" x14ac:dyDescent="0.2">
      <c r="B29" s="329"/>
      <c r="C29" s="330"/>
      <c r="D29" s="111"/>
      <c r="E29" s="331"/>
      <c r="F29" s="331"/>
      <c r="G29" s="331"/>
      <c r="H29" s="331"/>
      <c r="I29" s="112"/>
      <c r="J29" s="331"/>
      <c r="K29" s="331"/>
      <c r="L29" s="331"/>
      <c r="M29" s="331"/>
      <c r="N29" s="332"/>
      <c r="O29" s="332"/>
      <c r="P29" s="86"/>
      <c r="Q29" s="333" t="str">
        <f>IF(E29&lt;&gt;"",INDEX(Sheet3!C$5:H$79,MATCH(申請書!D29,Sheet3!B$5:B$79,0),MATCH("障がい福祉施設",Sheet3!C$4:H$4,0)),"")</f>
        <v/>
      </c>
      <c r="R29" s="334"/>
      <c r="S29" s="335" t="str">
        <f t="shared" si="2"/>
        <v/>
      </c>
      <c r="T29" s="336"/>
      <c r="U29" s="337">
        <f t="shared" si="6"/>
        <v>0</v>
      </c>
      <c r="V29" s="338"/>
      <c r="W29" s="103">
        <f t="shared" si="3"/>
        <v>0</v>
      </c>
      <c r="X29">
        <f t="shared" si="0"/>
        <v>0</v>
      </c>
      <c r="Y29" s="137" t="str">
        <f t="shared" si="4"/>
        <v/>
      </c>
      <c r="Z29" s="103">
        <f t="shared" si="5"/>
        <v>0</v>
      </c>
      <c r="AA29" s="103">
        <f t="shared" si="1"/>
        <v>0</v>
      </c>
    </row>
    <row r="30" spans="2:27" ht="17.149999999999999" customHeight="1" x14ac:dyDescent="0.2">
      <c r="B30" s="339"/>
      <c r="C30" s="340"/>
      <c r="D30" s="113"/>
      <c r="E30" s="351"/>
      <c r="F30" s="351"/>
      <c r="G30" s="351"/>
      <c r="H30" s="351"/>
      <c r="I30" s="114"/>
      <c r="J30" s="341"/>
      <c r="K30" s="341"/>
      <c r="L30" s="341"/>
      <c r="M30" s="341"/>
      <c r="N30" s="342"/>
      <c r="O30" s="342"/>
      <c r="P30" s="115"/>
      <c r="Q30" s="343" t="str">
        <f>IF(E30&lt;&gt;"",INDEX(Sheet3!C$5:H$79,MATCH(申請書!D30,Sheet3!B$5:B$79,0),MATCH("障がい福祉施設",Sheet3!C$4:H$4,0)),"")</f>
        <v/>
      </c>
      <c r="R30" s="344"/>
      <c r="S30" s="345" t="str">
        <f t="shared" si="2"/>
        <v/>
      </c>
      <c r="T30" s="346"/>
      <c r="U30" s="327">
        <f t="shared" si="6"/>
        <v>0</v>
      </c>
      <c r="V30" s="328"/>
      <c r="W30" s="103">
        <f t="shared" si="3"/>
        <v>0</v>
      </c>
      <c r="X30">
        <f t="shared" si="0"/>
        <v>0</v>
      </c>
      <c r="Y30" s="137" t="str">
        <f t="shared" si="4"/>
        <v/>
      </c>
      <c r="Z30" s="103">
        <f t="shared" si="5"/>
        <v>0</v>
      </c>
      <c r="AA30" s="103">
        <f t="shared" si="1"/>
        <v>0</v>
      </c>
    </row>
    <row r="31" spans="2:27" ht="17.149999999999999" customHeight="1" x14ac:dyDescent="0.2">
      <c r="B31" s="347"/>
      <c r="C31" s="348"/>
      <c r="D31" s="91"/>
      <c r="E31" s="352"/>
      <c r="F31" s="353"/>
      <c r="G31" s="353"/>
      <c r="H31" s="354"/>
      <c r="I31" s="109"/>
      <c r="J31" s="201"/>
      <c r="K31" s="202"/>
      <c r="L31" s="202"/>
      <c r="M31" s="203"/>
      <c r="N31" s="349"/>
      <c r="O31" s="350"/>
      <c r="P31" s="110"/>
      <c r="Q31" s="206" t="str">
        <f>IF(E31&lt;&gt;"",INDEX(Sheet3!C$5:H$79,MATCH(申請書!D31,Sheet3!B$5:B$79,0),MATCH("障がい福祉施設",Sheet3!C$4:H$4,0)),"")</f>
        <v/>
      </c>
      <c r="R31" s="317"/>
      <c r="S31" s="208" t="str">
        <f t="shared" si="2"/>
        <v/>
      </c>
      <c r="T31" s="209"/>
      <c r="U31" s="210">
        <f t="shared" si="6"/>
        <v>0</v>
      </c>
      <c r="V31" s="211"/>
      <c r="W31" s="103">
        <f t="shared" si="3"/>
        <v>0</v>
      </c>
      <c r="X31">
        <f t="shared" si="0"/>
        <v>0</v>
      </c>
      <c r="Y31" s="137" t="str">
        <f t="shared" si="4"/>
        <v/>
      </c>
      <c r="Z31" s="103">
        <f t="shared" si="5"/>
        <v>0</v>
      </c>
      <c r="AA31" s="103">
        <f t="shared" si="1"/>
        <v>0</v>
      </c>
    </row>
    <row r="32" spans="2:27" ht="17.149999999999999" customHeight="1" x14ac:dyDescent="0.2">
      <c r="B32" s="347"/>
      <c r="C32" s="348"/>
      <c r="D32" s="91"/>
      <c r="E32" s="164"/>
      <c r="F32" s="164"/>
      <c r="G32" s="164"/>
      <c r="H32" s="164"/>
      <c r="I32" s="109"/>
      <c r="J32" s="323"/>
      <c r="K32" s="323"/>
      <c r="L32" s="323"/>
      <c r="M32" s="323"/>
      <c r="N32" s="324"/>
      <c r="O32" s="204"/>
      <c r="P32" s="110"/>
      <c r="Q32" s="206" t="str">
        <f>IF(E32&lt;&gt;"",INDEX(Sheet3!C$5:H$79,MATCH(申請書!D32,Sheet3!B$5:B$79,0),MATCH("障がい福祉施設",Sheet3!C$4:H$4,0)),"")</f>
        <v/>
      </c>
      <c r="R32" s="317"/>
      <c r="S32" s="208" t="str">
        <f t="shared" si="2"/>
        <v/>
      </c>
      <c r="T32" s="209"/>
      <c r="U32" s="210">
        <f t="shared" si="6"/>
        <v>0</v>
      </c>
      <c r="V32" s="211"/>
      <c r="W32" s="103">
        <f t="shared" si="3"/>
        <v>0</v>
      </c>
      <c r="X32">
        <f t="shared" si="0"/>
        <v>0</v>
      </c>
      <c r="Y32" s="137" t="str">
        <f t="shared" si="4"/>
        <v/>
      </c>
      <c r="Z32" s="103">
        <f t="shared" si="5"/>
        <v>0</v>
      </c>
      <c r="AA32" s="103">
        <f t="shared" si="1"/>
        <v>0</v>
      </c>
    </row>
    <row r="33" spans="2:27" ht="17.149999999999999" customHeight="1" x14ac:dyDescent="0.2">
      <c r="B33" s="329"/>
      <c r="C33" s="330"/>
      <c r="D33" s="111"/>
      <c r="E33" s="358"/>
      <c r="F33" s="358"/>
      <c r="G33" s="358"/>
      <c r="H33" s="358"/>
      <c r="I33" s="112"/>
      <c r="J33" s="355"/>
      <c r="K33" s="355"/>
      <c r="L33" s="355"/>
      <c r="M33" s="355"/>
      <c r="N33" s="356"/>
      <c r="O33" s="357"/>
      <c r="P33" s="86"/>
      <c r="Q33" s="333" t="str">
        <f>IF(E33&lt;&gt;"",INDEX(Sheet3!C$5:H$79,MATCH(申請書!D33,Sheet3!B$5:B$79,0),MATCH("障がい福祉施設",Sheet3!C$4:H$4,0)),"")</f>
        <v/>
      </c>
      <c r="R33" s="334"/>
      <c r="S33" s="335" t="str">
        <f t="shared" si="2"/>
        <v/>
      </c>
      <c r="T33" s="336"/>
      <c r="U33" s="337">
        <f t="shared" si="6"/>
        <v>0</v>
      </c>
      <c r="V33" s="338"/>
      <c r="W33" s="103">
        <f t="shared" si="3"/>
        <v>0</v>
      </c>
      <c r="X33">
        <f t="shared" si="0"/>
        <v>0</v>
      </c>
      <c r="Y33" s="137" t="str">
        <f t="shared" si="4"/>
        <v/>
      </c>
      <c r="Z33" s="103">
        <f t="shared" si="5"/>
        <v>0</v>
      </c>
      <c r="AA33" s="103">
        <f t="shared" si="1"/>
        <v>0</v>
      </c>
    </row>
    <row r="34" spans="2:27" ht="17.149999999999999" customHeight="1" x14ac:dyDescent="0.2">
      <c r="B34" s="339"/>
      <c r="C34" s="340"/>
      <c r="D34" s="113"/>
      <c r="E34" s="351"/>
      <c r="F34" s="351"/>
      <c r="G34" s="351"/>
      <c r="H34" s="351"/>
      <c r="I34" s="114"/>
      <c r="J34" s="341"/>
      <c r="K34" s="341"/>
      <c r="L34" s="341"/>
      <c r="M34" s="341"/>
      <c r="N34" s="342"/>
      <c r="O34" s="342"/>
      <c r="P34" s="115"/>
      <c r="Q34" s="359" t="str">
        <f>IF(E34&lt;&gt;"",INDEX(Sheet3!C$5:H$79,MATCH(申請書!D34,Sheet3!B$5:B$79,0),MATCH("障がい福祉施設",Sheet3!C$4:H$4,0)),"")</f>
        <v/>
      </c>
      <c r="R34" s="360"/>
      <c r="S34" s="345" t="str">
        <f t="shared" si="2"/>
        <v/>
      </c>
      <c r="T34" s="346"/>
      <c r="U34" s="327">
        <f>IF(AND(Q34="",S34=""),0,IF(AND(Q34="",S34&lt;&gt;""),S34,IF(AND(Q34&lt;&gt;"",S34=""),Q34,Q34+S34)))</f>
        <v>0</v>
      </c>
      <c r="V34" s="328"/>
      <c r="W34" s="103">
        <f t="shared" si="3"/>
        <v>0</v>
      </c>
      <c r="X34">
        <f t="shared" si="0"/>
        <v>0</v>
      </c>
      <c r="Y34" s="137" t="str">
        <f t="shared" si="4"/>
        <v/>
      </c>
      <c r="Z34" s="103">
        <f t="shared" si="5"/>
        <v>0</v>
      </c>
      <c r="AA34" s="103">
        <f t="shared" si="1"/>
        <v>0</v>
      </c>
    </row>
    <row r="35" spans="2:27" ht="17.149999999999999" customHeight="1" x14ac:dyDescent="0.2">
      <c r="B35" s="199"/>
      <c r="C35" s="200"/>
      <c r="D35" s="91"/>
      <c r="E35" s="352"/>
      <c r="F35" s="353"/>
      <c r="G35" s="353"/>
      <c r="H35" s="354"/>
      <c r="I35" s="109"/>
      <c r="J35" s="201"/>
      <c r="K35" s="202"/>
      <c r="L35" s="202"/>
      <c r="M35" s="203"/>
      <c r="N35" s="349"/>
      <c r="O35" s="350"/>
      <c r="P35" s="110"/>
      <c r="Q35" s="206" t="str">
        <f>IF(E35&lt;&gt;"",INDEX(Sheet3!C$5:H$79,MATCH(申請書!D35,Sheet3!B$5:B$79,0),MATCH("障がい福祉施設",Sheet3!C$4:H$4,0)),"")</f>
        <v/>
      </c>
      <c r="R35" s="207"/>
      <c r="S35" s="208" t="str">
        <f t="shared" si="2"/>
        <v/>
      </c>
      <c r="T35" s="209"/>
      <c r="U35" s="210">
        <f t="shared" ref="U35:U41" si="7">IF(AND(Q35="",S35=""),0,IF(AND(Q35="",S35&lt;&gt;""),S35,IF(AND(Q35&lt;&gt;"",S35=""),Q35,Q35+S35)))</f>
        <v>0</v>
      </c>
      <c r="V35" s="211"/>
      <c r="W35" s="103">
        <f t="shared" si="3"/>
        <v>0</v>
      </c>
      <c r="X35">
        <f t="shared" si="0"/>
        <v>0</v>
      </c>
      <c r="Y35" s="137" t="str">
        <f t="shared" si="4"/>
        <v/>
      </c>
      <c r="Z35" s="103">
        <f t="shared" si="5"/>
        <v>0</v>
      </c>
      <c r="AA35" s="103">
        <f t="shared" si="1"/>
        <v>0</v>
      </c>
    </row>
    <row r="36" spans="2:27" ht="17.149999999999999" customHeight="1" x14ac:dyDescent="0.2">
      <c r="B36" s="199"/>
      <c r="C36" s="200"/>
      <c r="D36" s="91"/>
      <c r="E36" s="164"/>
      <c r="F36" s="164"/>
      <c r="G36" s="164"/>
      <c r="H36" s="164"/>
      <c r="I36" s="109"/>
      <c r="J36" s="323"/>
      <c r="K36" s="323"/>
      <c r="L36" s="323"/>
      <c r="M36" s="323"/>
      <c r="N36" s="324"/>
      <c r="O36" s="204"/>
      <c r="P36" s="110"/>
      <c r="Q36" s="206" t="str">
        <f>IF(E36&lt;&gt;"",INDEX(Sheet3!C$5:H$79,MATCH(申請書!D36,Sheet3!B$5:B$79,0),MATCH("障がい福祉施設",Sheet3!C$4:H$4,0)),"")</f>
        <v/>
      </c>
      <c r="R36" s="207"/>
      <c r="S36" s="208" t="str">
        <f t="shared" si="2"/>
        <v/>
      </c>
      <c r="T36" s="209"/>
      <c r="U36" s="210">
        <f t="shared" si="7"/>
        <v>0</v>
      </c>
      <c r="V36" s="211"/>
      <c r="W36" s="103">
        <f t="shared" si="3"/>
        <v>0</v>
      </c>
      <c r="X36">
        <f t="shared" si="0"/>
        <v>0</v>
      </c>
      <c r="Y36" s="137" t="str">
        <f t="shared" si="4"/>
        <v/>
      </c>
      <c r="Z36" s="103">
        <f t="shared" si="5"/>
        <v>0</v>
      </c>
      <c r="AA36" s="103">
        <f t="shared" si="1"/>
        <v>0</v>
      </c>
    </row>
    <row r="37" spans="2:27" ht="17.149999999999999" customHeight="1" thickBot="1" x14ac:dyDescent="0.25">
      <c r="B37" s="212"/>
      <c r="C37" s="213"/>
      <c r="D37" s="116"/>
      <c r="E37" s="165"/>
      <c r="F37" s="165"/>
      <c r="G37" s="165"/>
      <c r="H37" s="165"/>
      <c r="I37" s="117"/>
      <c r="J37" s="361"/>
      <c r="K37" s="361"/>
      <c r="L37" s="361"/>
      <c r="M37" s="361"/>
      <c r="N37" s="362"/>
      <c r="O37" s="363"/>
      <c r="P37" s="88"/>
      <c r="Q37" s="364" t="str">
        <f>IF(E37&lt;&gt;"",INDEX(Sheet3!C$5:H$79,MATCH(申請書!D37,Sheet3!B$5:B$79,0),MATCH("障がい福祉施設",Sheet3!C$4:H$4,0)),"")</f>
        <v/>
      </c>
      <c r="R37" s="365"/>
      <c r="S37" s="366" t="str">
        <f t="shared" si="2"/>
        <v/>
      </c>
      <c r="T37" s="367"/>
      <c r="U37" s="368">
        <f t="shared" si="7"/>
        <v>0</v>
      </c>
      <c r="V37" s="369"/>
      <c r="W37" s="103">
        <f t="shared" si="3"/>
        <v>0</v>
      </c>
      <c r="X37">
        <f t="shared" si="0"/>
        <v>0</v>
      </c>
      <c r="Y37" s="137" t="str">
        <f t="shared" si="4"/>
        <v/>
      </c>
      <c r="Z37" s="103">
        <f t="shared" si="5"/>
        <v>0</v>
      </c>
      <c r="AA37" s="103">
        <f t="shared" si="1"/>
        <v>0</v>
      </c>
    </row>
    <row r="38" spans="2:27" ht="17.149999999999999" hidden="1" customHeight="1" x14ac:dyDescent="0.2">
      <c r="B38" s="339"/>
      <c r="C38" s="340"/>
      <c r="D38" s="113"/>
      <c r="E38" s="372"/>
      <c r="F38" s="372"/>
      <c r="G38" s="372"/>
      <c r="H38" s="372"/>
      <c r="I38" s="114"/>
      <c r="J38" s="370"/>
      <c r="K38" s="370"/>
      <c r="L38" s="370"/>
      <c r="M38" s="370"/>
      <c r="N38" s="371"/>
      <c r="O38" s="371"/>
      <c r="P38" s="115"/>
      <c r="Q38" s="359" t="str">
        <f>IF(E38&lt;&gt;"",INDEX(Sheet3!C$5:H$79,MATCH(申請書!D38,Sheet3!B$5:B$79,0),MATCH("障がい福祉施設",Sheet3!C$4:H$4,0)),"")</f>
        <v/>
      </c>
      <c r="R38" s="360"/>
      <c r="S38" s="345" t="str">
        <f t="shared" si="2"/>
        <v/>
      </c>
      <c r="T38" s="346"/>
      <c r="U38" s="327">
        <f t="shared" si="7"/>
        <v>0</v>
      </c>
      <c r="V38" s="328"/>
      <c r="W38" s="103">
        <f t="shared" si="3"/>
        <v>0</v>
      </c>
      <c r="X38">
        <f t="shared" si="0"/>
        <v>0</v>
      </c>
      <c r="Y38" s="137" t="str">
        <f t="shared" si="4"/>
        <v/>
      </c>
      <c r="Z38" s="103">
        <f t="shared" si="5"/>
        <v>0</v>
      </c>
      <c r="AA38" s="103">
        <f t="shared" si="1"/>
        <v>0</v>
      </c>
    </row>
    <row r="39" spans="2:27" ht="17.149999999999999" hidden="1" customHeight="1" x14ac:dyDescent="0.2">
      <c r="B39" s="199"/>
      <c r="C39" s="200"/>
      <c r="D39" s="91"/>
      <c r="E39" s="352"/>
      <c r="F39" s="353"/>
      <c r="G39" s="353"/>
      <c r="H39" s="354"/>
      <c r="I39" s="109"/>
      <c r="J39" s="201"/>
      <c r="K39" s="202"/>
      <c r="L39" s="202"/>
      <c r="M39" s="203"/>
      <c r="N39" s="349"/>
      <c r="O39" s="350"/>
      <c r="P39" s="110"/>
      <c r="Q39" s="206" t="str">
        <f>IF(E39&lt;&gt;"",INDEX(Sheet3!C$5:H$79,MATCH(申請書!D39,Sheet3!B$5:B$79,0),MATCH("障がい福祉施設",Sheet3!C$4:H$4,0)),"")</f>
        <v/>
      </c>
      <c r="R39" s="207"/>
      <c r="S39" s="208" t="str">
        <f t="shared" si="2"/>
        <v/>
      </c>
      <c r="T39" s="209"/>
      <c r="U39" s="210">
        <f t="shared" si="7"/>
        <v>0</v>
      </c>
      <c r="V39" s="211"/>
      <c r="W39" s="103">
        <f t="shared" si="3"/>
        <v>0</v>
      </c>
      <c r="X39">
        <f t="shared" si="0"/>
        <v>0</v>
      </c>
      <c r="Y39" s="137" t="str">
        <f t="shared" si="4"/>
        <v/>
      </c>
      <c r="Z39" s="103">
        <f t="shared" si="5"/>
        <v>0</v>
      </c>
      <c r="AA39" s="103">
        <f t="shared" si="1"/>
        <v>0</v>
      </c>
    </row>
    <row r="40" spans="2:27" ht="17.149999999999999" hidden="1" customHeight="1" x14ac:dyDescent="0.2">
      <c r="B40" s="199"/>
      <c r="C40" s="200"/>
      <c r="D40" s="91"/>
      <c r="E40" s="164"/>
      <c r="F40" s="164"/>
      <c r="G40" s="164"/>
      <c r="H40" s="164"/>
      <c r="I40" s="109"/>
      <c r="J40" s="323"/>
      <c r="K40" s="323"/>
      <c r="L40" s="323"/>
      <c r="M40" s="323"/>
      <c r="N40" s="324"/>
      <c r="O40" s="204"/>
      <c r="P40" s="110"/>
      <c r="Q40" s="206" t="str">
        <f>IF(E40&lt;&gt;"",INDEX(Sheet3!C$5:H$79,MATCH(申請書!D40,Sheet3!B$5:B$79,0),MATCH("障がい福祉施設",Sheet3!C$4:H$4,0)),"")</f>
        <v/>
      </c>
      <c r="R40" s="207"/>
      <c r="S40" s="208" t="str">
        <f t="shared" si="2"/>
        <v/>
      </c>
      <c r="T40" s="209"/>
      <c r="U40" s="210">
        <f t="shared" si="7"/>
        <v>0</v>
      </c>
      <c r="V40" s="211"/>
      <c r="W40" s="103">
        <f t="shared" si="3"/>
        <v>0</v>
      </c>
      <c r="X40">
        <f t="shared" si="0"/>
        <v>0</v>
      </c>
      <c r="Y40" s="137" t="str">
        <f t="shared" si="4"/>
        <v/>
      </c>
      <c r="Z40" s="103">
        <f t="shared" si="5"/>
        <v>0</v>
      </c>
      <c r="AA40" s="103">
        <f t="shared" si="1"/>
        <v>0</v>
      </c>
    </row>
    <row r="41" spans="2:27" ht="17.149999999999999" hidden="1" customHeight="1" thickBot="1" x14ac:dyDescent="0.25">
      <c r="B41" s="329"/>
      <c r="C41" s="330"/>
      <c r="D41" s="111"/>
      <c r="E41" s="358"/>
      <c r="F41" s="358"/>
      <c r="G41" s="358"/>
      <c r="H41" s="358"/>
      <c r="I41" s="112"/>
      <c r="J41" s="361"/>
      <c r="K41" s="361"/>
      <c r="L41" s="361"/>
      <c r="M41" s="361"/>
      <c r="N41" s="356"/>
      <c r="O41" s="357"/>
      <c r="P41" s="86"/>
      <c r="Q41" s="333" t="str">
        <f>IF(E41&lt;&gt;"",INDEX(Sheet3!C$5:H$79,MATCH(申請書!D41,Sheet3!B$5:B$79,0),MATCH("障がい福祉施設",Sheet3!C$4:H$4,0)),"")</f>
        <v/>
      </c>
      <c r="R41" s="373"/>
      <c r="S41" s="335" t="str">
        <f t="shared" si="2"/>
        <v/>
      </c>
      <c r="T41" s="336"/>
      <c r="U41" s="337">
        <f t="shared" si="7"/>
        <v>0</v>
      </c>
      <c r="V41" s="338"/>
      <c r="W41" s="103">
        <f t="shared" si="3"/>
        <v>0</v>
      </c>
      <c r="X41">
        <f t="shared" si="0"/>
        <v>0</v>
      </c>
      <c r="Y41" s="137" t="str">
        <f t="shared" si="4"/>
        <v/>
      </c>
      <c r="Z41" s="103">
        <f t="shared" si="5"/>
        <v>0</v>
      </c>
      <c r="AA41" s="103">
        <f t="shared" si="1"/>
        <v>0</v>
      </c>
    </row>
    <row r="42" spans="2:27" ht="17.149999999999999" hidden="1" customHeight="1" x14ac:dyDescent="0.2">
      <c r="B42" s="339"/>
      <c r="C42" s="340"/>
      <c r="D42" s="113"/>
      <c r="E42" s="379"/>
      <c r="F42" s="380"/>
      <c r="G42" s="380"/>
      <c r="H42" s="381"/>
      <c r="I42" s="114"/>
      <c r="J42" s="201"/>
      <c r="K42" s="202"/>
      <c r="L42" s="202"/>
      <c r="M42" s="203"/>
      <c r="N42" s="374"/>
      <c r="O42" s="375"/>
      <c r="P42" s="115"/>
      <c r="Q42" s="359" t="str">
        <f>IF(E42&lt;&gt;"",INDEX(Sheet3!C$5:H$79,MATCH(申請書!D42,Sheet3!B$5:B$79,0),MATCH("障がい福祉施設",Sheet3!C$4:H$4,0)),"")</f>
        <v/>
      </c>
      <c r="R42" s="360"/>
      <c r="S42" s="345" t="str">
        <f t="shared" si="2"/>
        <v/>
      </c>
      <c r="T42" s="346"/>
      <c r="U42" s="327">
        <f t="shared" si="6"/>
        <v>0</v>
      </c>
      <c r="V42" s="328"/>
      <c r="W42" s="103">
        <f t="shared" si="3"/>
        <v>0</v>
      </c>
      <c r="X42">
        <f t="shared" si="0"/>
        <v>0</v>
      </c>
      <c r="Y42" s="137" t="str">
        <f t="shared" si="4"/>
        <v/>
      </c>
      <c r="Z42" s="103">
        <f t="shared" si="5"/>
        <v>0</v>
      </c>
      <c r="AA42" s="103">
        <f t="shared" si="1"/>
        <v>0</v>
      </c>
    </row>
    <row r="43" spans="2:27" ht="17.149999999999999" hidden="1" customHeight="1" x14ac:dyDescent="0.2">
      <c r="B43" s="199"/>
      <c r="C43" s="200"/>
      <c r="D43" s="91"/>
      <c r="E43" s="166"/>
      <c r="F43" s="167"/>
      <c r="G43" s="167"/>
      <c r="H43" s="168"/>
      <c r="I43" s="109"/>
      <c r="J43" s="376"/>
      <c r="K43" s="377"/>
      <c r="L43" s="377"/>
      <c r="M43" s="378"/>
      <c r="N43" s="204"/>
      <c r="O43" s="205"/>
      <c r="P43" s="110"/>
      <c r="Q43" s="206" t="str">
        <f>IF(E43&lt;&gt;"",INDEX(Sheet3!C$5:H$79,MATCH(申請書!D43,Sheet3!B$5:B$79,0),MATCH("障がい福祉施設",Sheet3!C$4:H$4,0)),"")</f>
        <v/>
      </c>
      <c r="R43" s="207"/>
      <c r="S43" s="208" t="str">
        <f t="shared" si="2"/>
        <v/>
      </c>
      <c r="T43" s="209"/>
      <c r="U43" s="210">
        <f t="shared" si="6"/>
        <v>0</v>
      </c>
      <c r="V43" s="211"/>
      <c r="W43" s="103">
        <f t="shared" si="3"/>
        <v>0</v>
      </c>
      <c r="X43">
        <f t="shared" si="0"/>
        <v>0</v>
      </c>
      <c r="Y43" s="137" t="str">
        <f t="shared" si="4"/>
        <v/>
      </c>
      <c r="Z43" s="103">
        <f t="shared" si="5"/>
        <v>0</v>
      </c>
      <c r="AA43" s="103">
        <f t="shared" si="1"/>
        <v>0</v>
      </c>
    </row>
    <row r="44" spans="2:27" ht="17.149999999999999" hidden="1" customHeight="1" x14ac:dyDescent="0.2">
      <c r="B44" s="199"/>
      <c r="C44" s="200"/>
      <c r="D44" s="91"/>
      <c r="E44" s="166"/>
      <c r="F44" s="167"/>
      <c r="G44" s="167"/>
      <c r="H44" s="168"/>
      <c r="I44" s="109"/>
      <c r="J44" s="376"/>
      <c r="K44" s="377"/>
      <c r="L44" s="377"/>
      <c r="M44" s="378"/>
      <c r="N44" s="204"/>
      <c r="O44" s="205"/>
      <c r="P44" s="110"/>
      <c r="Q44" s="206" t="str">
        <f>IF(E44&lt;&gt;"",INDEX(Sheet3!C$5:H$79,MATCH(申請書!D44,Sheet3!B$5:B$79,0),MATCH("障がい福祉施設",Sheet3!C$4:H$4,0)),"")</f>
        <v/>
      </c>
      <c r="R44" s="207"/>
      <c r="S44" s="208" t="str">
        <f t="shared" si="2"/>
        <v/>
      </c>
      <c r="T44" s="209"/>
      <c r="U44" s="210">
        <f t="shared" si="6"/>
        <v>0</v>
      </c>
      <c r="V44" s="211"/>
      <c r="W44" s="103">
        <f t="shared" si="3"/>
        <v>0</v>
      </c>
      <c r="X44">
        <f t="shared" si="0"/>
        <v>0</v>
      </c>
      <c r="Y44" s="137" t="str">
        <f t="shared" si="4"/>
        <v/>
      </c>
      <c r="Z44" s="103">
        <f t="shared" si="5"/>
        <v>0</v>
      </c>
      <c r="AA44" s="103">
        <f t="shared" si="1"/>
        <v>0</v>
      </c>
    </row>
    <row r="45" spans="2:27" ht="17.149999999999999" hidden="1" customHeight="1" x14ac:dyDescent="0.2">
      <c r="B45" s="329"/>
      <c r="C45" s="330"/>
      <c r="D45" s="111"/>
      <c r="E45" s="403"/>
      <c r="F45" s="404"/>
      <c r="G45" s="404"/>
      <c r="H45" s="405"/>
      <c r="I45" s="112"/>
      <c r="J45" s="396"/>
      <c r="K45" s="397"/>
      <c r="L45" s="397"/>
      <c r="M45" s="398"/>
      <c r="N45" s="399"/>
      <c r="O45" s="400"/>
      <c r="P45" s="86"/>
      <c r="Q45" s="333" t="str">
        <f>IF(E45&lt;&gt;"",INDEX(Sheet3!C$5:H$79,MATCH(申請書!D45,Sheet3!B$5:B$79,0),MATCH("障がい福祉施設",Sheet3!C$4:H$4,0)),"")</f>
        <v/>
      </c>
      <c r="R45" s="373"/>
      <c r="S45" s="335" t="str">
        <f t="shared" si="2"/>
        <v/>
      </c>
      <c r="T45" s="336"/>
      <c r="U45" s="337">
        <f t="shared" si="6"/>
        <v>0</v>
      </c>
      <c r="V45" s="338"/>
      <c r="W45" s="103">
        <f t="shared" si="3"/>
        <v>0</v>
      </c>
      <c r="X45">
        <f t="shared" si="0"/>
        <v>0</v>
      </c>
      <c r="Y45" s="137" t="str">
        <f t="shared" si="4"/>
        <v/>
      </c>
      <c r="Z45" s="103">
        <f t="shared" si="5"/>
        <v>0</v>
      </c>
      <c r="AA45" s="103">
        <f t="shared" si="1"/>
        <v>0</v>
      </c>
    </row>
    <row r="46" spans="2:27" ht="17.149999999999999" hidden="1" customHeight="1" x14ac:dyDescent="0.2">
      <c r="B46" s="339"/>
      <c r="C46" s="340"/>
      <c r="D46" s="113"/>
      <c r="E46" s="406"/>
      <c r="F46" s="406"/>
      <c r="G46" s="406"/>
      <c r="H46" s="406"/>
      <c r="I46" s="114"/>
      <c r="J46" s="341"/>
      <c r="K46" s="341"/>
      <c r="L46" s="341"/>
      <c r="M46" s="341"/>
      <c r="N46" s="401"/>
      <c r="O46" s="402"/>
      <c r="P46" s="115"/>
      <c r="Q46" s="359" t="str">
        <f>IF(E46&lt;&gt;"",INDEX(Sheet3!C$5:H$79,MATCH(申請書!D46,Sheet3!B$5:B$79,0),MATCH("障がい福祉施設",Sheet3!C$4:H$4,0)),"")</f>
        <v/>
      </c>
      <c r="R46" s="360"/>
      <c r="S46" s="345" t="str">
        <f t="shared" si="2"/>
        <v/>
      </c>
      <c r="T46" s="346"/>
      <c r="U46" s="327">
        <f t="shared" si="6"/>
        <v>0</v>
      </c>
      <c r="V46" s="328"/>
      <c r="W46" s="103">
        <f t="shared" si="3"/>
        <v>0</v>
      </c>
      <c r="X46">
        <f t="shared" si="0"/>
        <v>0</v>
      </c>
      <c r="Y46" s="137" t="str">
        <f t="shared" si="4"/>
        <v/>
      </c>
      <c r="Z46" s="103">
        <f t="shared" si="5"/>
        <v>0</v>
      </c>
      <c r="AA46" s="103">
        <f t="shared" si="1"/>
        <v>0</v>
      </c>
    </row>
    <row r="47" spans="2:27" ht="17.149999999999999" hidden="1" customHeight="1" x14ac:dyDescent="0.2">
      <c r="B47" s="199"/>
      <c r="C47" s="200"/>
      <c r="D47" s="91"/>
      <c r="E47" s="166"/>
      <c r="F47" s="167"/>
      <c r="G47" s="167"/>
      <c r="H47" s="168"/>
      <c r="I47" s="109"/>
      <c r="J47" s="201"/>
      <c r="K47" s="202"/>
      <c r="L47" s="202"/>
      <c r="M47" s="203"/>
      <c r="N47" s="204"/>
      <c r="O47" s="205"/>
      <c r="P47" s="110"/>
      <c r="Q47" s="206" t="str">
        <f>IF(E47&lt;&gt;"",INDEX(Sheet3!C$5:H$79,MATCH(申請書!D47,Sheet3!B$5:B$79,0),MATCH("障がい福祉施設",Sheet3!C$4:H$4,0)),"")</f>
        <v/>
      </c>
      <c r="R47" s="207"/>
      <c r="S47" s="208" t="str">
        <f t="shared" si="2"/>
        <v/>
      </c>
      <c r="T47" s="209"/>
      <c r="U47" s="210">
        <f t="shared" si="6"/>
        <v>0</v>
      </c>
      <c r="V47" s="211"/>
      <c r="W47" s="103">
        <f t="shared" si="3"/>
        <v>0</v>
      </c>
      <c r="X47">
        <f t="shared" si="0"/>
        <v>0</v>
      </c>
      <c r="Y47" s="137" t="str">
        <f t="shared" si="4"/>
        <v/>
      </c>
      <c r="Z47" s="103">
        <f t="shared" si="5"/>
        <v>0</v>
      </c>
      <c r="AA47" s="103">
        <f t="shared" si="1"/>
        <v>0</v>
      </c>
    </row>
    <row r="48" spans="2:27" ht="17.149999999999999" hidden="1" customHeight="1" x14ac:dyDescent="0.2">
      <c r="B48" s="199"/>
      <c r="C48" s="200"/>
      <c r="D48" s="91"/>
      <c r="E48" s="164"/>
      <c r="F48" s="164"/>
      <c r="G48" s="164"/>
      <c r="H48" s="164"/>
      <c r="I48" s="109"/>
      <c r="J48" s="323"/>
      <c r="K48" s="323"/>
      <c r="L48" s="323"/>
      <c r="M48" s="323"/>
      <c r="N48" s="324"/>
      <c r="O48" s="204"/>
      <c r="P48" s="110"/>
      <c r="Q48" s="206" t="str">
        <f>IF(E48&lt;&gt;"",INDEX(Sheet3!C$5:H$79,MATCH(申請書!D48,Sheet3!B$5:B$79,0),MATCH("障がい福祉施設",Sheet3!C$4:H$4,0)),"")</f>
        <v/>
      </c>
      <c r="R48" s="207"/>
      <c r="S48" s="208" t="str">
        <f t="shared" si="2"/>
        <v/>
      </c>
      <c r="T48" s="209"/>
      <c r="U48" s="210">
        <f t="shared" si="6"/>
        <v>0</v>
      </c>
      <c r="V48" s="211"/>
      <c r="W48" s="103">
        <f t="shared" si="3"/>
        <v>0</v>
      </c>
      <c r="X48">
        <f t="shared" si="0"/>
        <v>0</v>
      </c>
      <c r="Y48" s="137" t="str">
        <f t="shared" si="4"/>
        <v/>
      </c>
      <c r="Z48" s="103">
        <f t="shared" si="5"/>
        <v>0</v>
      </c>
      <c r="AA48" s="103">
        <f t="shared" si="1"/>
        <v>0</v>
      </c>
    </row>
    <row r="49" spans="2:27" ht="17.149999999999999" hidden="1" customHeight="1" thickBot="1" x14ac:dyDescent="0.25">
      <c r="B49" s="212"/>
      <c r="C49" s="213"/>
      <c r="D49" s="116"/>
      <c r="E49" s="165"/>
      <c r="F49" s="165"/>
      <c r="G49" s="165"/>
      <c r="H49" s="165"/>
      <c r="I49" s="117"/>
      <c r="J49" s="395"/>
      <c r="K49" s="395"/>
      <c r="L49" s="395"/>
      <c r="M49" s="395"/>
      <c r="N49" s="362"/>
      <c r="O49" s="363"/>
      <c r="P49" s="88"/>
      <c r="Q49" s="364" t="str">
        <f>IF(E49&lt;&gt;"",INDEX(Sheet3!C$5:H$79,MATCH(申請書!D49,Sheet3!B$5:B$79,0),MATCH("障がい福祉施設",Sheet3!C$4:H$4,0)),"")</f>
        <v/>
      </c>
      <c r="R49" s="365"/>
      <c r="S49" s="366" t="str">
        <f t="shared" si="2"/>
        <v/>
      </c>
      <c r="T49" s="367"/>
      <c r="U49" s="368">
        <f t="shared" si="6"/>
        <v>0</v>
      </c>
      <c r="V49" s="369"/>
      <c r="W49" s="103">
        <f t="shared" si="3"/>
        <v>0</v>
      </c>
      <c r="X49">
        <f t="shared" si="0"/>
        <v>0</v>
      </c>
      <c r="Y49" s="137" t="str">
        <f t="shared" si="4"/>
        <v/>
      </c>
      <c r="Z49" s="103">
        <f t="shared" si="5"/>
        <v>0</v>
      </c>
      <c r="AA49" s="103">
        <f t="shared" si="1"/>
        <v>0</v>
      </c>
    </row>
    <row r="50" spans="2:27" ht="12.5" customHeight="1" x14ac:dyDescent="0.2">
      <c r="B50" s="194" t="s">
        <v>141</v>
      </c>
      <c r="C50" s="194"/>
      <c r="D50" s="194"/>
      <c r="E50" s="194"/>
      <c r="F50" s="194"/>
      <c r="G50" s="194"/>
      <c r="H50" s="194"/>
      <c r="I50" s="87"/>
      <c r="J50" s="47"/>
      <c r="K50" s="47"/>
      <c r="L50" s="383" t="s">
        <v>33</v>
      </c>
      <c r="M50" s="384"/>
      <c r="N50" s="195" t="s">
        <v>132</v>
      </c>
      <c r="O50" s="196"/>
      <c r="P50" s="104">
        <f>SUMIFS($P$26:$P$49,B26:B49,"入所*",S26:S49,"&gt;0")</f>
        <v>0</v>
      </c>
      <c r="Q50" s="197">
        <f>SUMIF($B$26:$B$49,"入所*",Q$26:Q$49)</f>
        <v>0</v>
      </c>
      <c r="R50" s="198"/>
      <c r="S50" s="197">
        <f>SUMIF($B$26:$B$49,"入所*",S$26:S$49)</f>
        <v>0</v>
      </c>
      <c r="T50" s="198"/>
      <c r="U50" s="197">
        <f>SUMIF($B$26:$B$49,"入所*",U$26:U$49)</f>
        <v>0</v>
      </c>
      <c r="V50" s="198"/>
      <c r="W50" s="105"/>
      <c r="X50" s="93"/>
    </row>
    <row r="51" spans="2:27" ht="12.5" customHeight="1" x14ac:dyDescent="0.2">
      <c r="B51" s="87"/>
      <c r="C51" s="87"/>
      <c r="D51" s="87"/>
      <c r="E51" s="87"/>
      <c r="F51" s="87"/>
      <c r="G51" s="87"/>
      <c r="H51" s="87"/>
      <c r="I51" s="87"/>
      <c r="J51" s="47"/>
      <c r="K51" s="47"/>
      <c r="L51" s="385"/>
      <c r="M51" s="386"/>
      <c r="N51" s="169" t="s">
        <v>133</v>
      </c>
      <c r="O51" s="170"/>
      <c r="P51" s="122">
        <f>SUMIFS($P$26:$P$49,B26:B49,"通所*",S26:S49,"&gt;0")</f>
        <v>0</v>
      </c>
      <c r="Q51" s="171">
        <f>SUMIF($B$26:$B$49,"通所*",Q$26:Q$49)</f>
        <v>0</v>
      </c>
      <c r="R51" s="172"/>
      <c r="S51" s="171">
        <f>SUMIF($B$26:$B$49,"通所*",S$26:S$49)</f>
        <v>0</v>
      </c>
      <c r="T51" s="172"/>
      <c r="U51" s="171">
        <f>SUMIF($B$26:$B$49,"通所*",U$26:U$49)</f>
        <v>0</v>
      </c>
      <c r="V51" s="172"/>
      <c r="W51" s="93"/>
      <c r="X51" s="93"/>
    </row>
    <row r="52" spans="2:27" ht="12.5" customHeight="1" thickBot="1" x14ac:dyDescent="0.25">
      <c r="B52" s="87"/>
      <c r="C52" s="87"/>
      <c r="D52" s="87"/>
      <c r="E52" s="87"/>
      <c r="F52" s="87"/>
      <c r="G52" s="87"/>
      <c r="H52" s="87"/>
      <c r="I52" s="87"/>
      <c r="J52" s="47"/>
      <c r="K52" s="47"/>
      <c r="L52" s="387"/>
      <c r="M52" s="388"/>
      <c r="N52" s="389" t="s">
        <v>175</v>
      </c>
      <c r="O52" s="390"/>
      <c r="P52" s="121"/>
      <c r="Q52" s="391">
        <f>SUMIF($B$26:$B$49,"その他*",Q$26:Q$49)</f>
        <v>0</v>
      </c>
      <c r="R52" s="392"/>
      <c r="S52" s="393"/>
      <c r="T52" s="394"/>
      <c r="U52" s="391">
        <f>SUMIF($B$26:$B$49,"その他*",U$26:U$49)</f>
        <v>0</v>
      </c>
      <c r="V52" s="392"/>
      <c r="W52" s="105"/>
      <c r="X52" s="105"/>
    </row>
    <row r="53" spans="2:27" ht="18" customHeight="1" x14ac:dyDescent="0.2">
      <c r="B53" t="s">
        <v>171</v>
      </c>
      <c r="G53" s="14"/>
      <c r="H53" s="14"/>
      <c r="I53" s="14"/>
      <c r="J53" s="14"/>
      <c r="K53" s="14"/>
      <c r="L53" s="14"/>
      <c r="M53" s="14"/>
      <c r="N53" s="15"/>
      <c r="O53" s="15"/>
      <c r="P53" s="15"/>
      <c r="Q53" s="13"/>
      <c r="R53" s="13"/>
      <c r="S53" s="13"/>
      <c r="T53" s="13"/>
    </row>
    <row r="54" spans="2:27" ht="17.25" customHeight="1" x14ac:dyDescent="0.2">
      <c r="B54" s="173" t="s">
        <v>183</v>
      </c>
      <c r="C54" s="174"/>
      <c r="D54" s="174"/>
      <c r="E54" s="174"/>
      <c r="F54" s="174"/>
      <c r="G54" s="174"/>
      <c r="H54" s="174"/>
      <c r="I54" s="174"/>
      <c r="J54" s="174"/>
      <c r="K54" s="174"/>
      <c r="L54" s="174"/>
      <c r="M54" s="174"/>
      <c r="N54" s="174"/>
      <c r="O54" s="174"/>
      <c r="P54" s="175"/>
      <c r="Q54" s="182" t="s">
        <v>34</v>
      </c>
      <c r="R54" s="183"/>
      <c r="S54" s="184"/>
      <c r="T54" s="94"/>
    </row>
    <row r="55" spans="2:27" ht="17.25" customHeight="1" x14ac:dyDescent="0.2">
      <c r="B55" s="176"/>
      <c r="C55" s="177"/>
      <c r="D55" s="177"/>
      <c r="E55" s="177"/>
      <c r="F55" s="177"/>
      <c r="G55" s="177"/>
      <c r="H55" s="177"/>
      <c r="I55" s="177"/>
      <c r="J55" s="177"/>
      <c r="K55" s="177"/>
      <c r="L55" s="177"/>
      <c r="M55" s="177"/>
      <c r="N55" s="177"/>
      <c r="O55" s="177"/>
      <c r="P55" s="178"/>
      <c r="Q55" s="185"/>
      <c r="R55" s="186"/>
      <c r="S55" s="187"/>
      <c r="T55" s="94"/>
    </row>
    <row r="56" spans="2:27" ht="17.25" customHeight="1" x14ac:dyDescent="0.2">
      <c r="B56" s="176"/>
      <c r="C56" s="177"/>
      <c r="D56" s="177"/>
      <c r="E56" s="177"/>
      <c r="F56" s="177"/>
      <c r="G56" s="177"/>
      <c r="H56" s="177"/>
      <c r="I56" s="177"/>
      <c r="J56" s="177"/>
      <c r="K56" s="177"/>
      <c r="L56" s="177"/>
      <c r="M56" s="177"/>
      <c r="N56" s="177"/>
      <c r="O56" s="177"/>
      <c r="P56" s="178"/>
      <c r="Q56" s="188"/>
      <c r="R56" s="189"/>
      <c r="S56" s="190"/>
      <c r="T56" s="95"/>
    </row>
    <row r="57" spans="2:27" ht="20.25" customHeight="1" x14ac:dyDescent="0.2">
      <c r="B57" s="179"/>
      <c r="C57" s="180"/>
      <c r="D57" s="180"/>
      <c r="E57" s="180"/>
      <c r="F57" s="180"/>
      <c r="G57" s="180"/>
      <c r="H57" s="180"/>
      <c r="I57" s="180"/>
      <c r="J57" s="180"/>
      <c r="K57" s="180"/>
      <c r="L57" s="180"/>
      <c r="M57" s="180"/>
      <c r="N57" s="180"/>
      <c r="O57" s="180"/>
      <c r="P57" s="181"/>
      <c r="Q57" s="191"/>
      <c r="R57" s="192"/>
      <c r="S57" s="193"/>
      <c r="T57" s="95"/>
    </row>
    <row r="58" spans="2:27" ht="13.5" customHeight="1" x14ac:dyDescent="0.2">
      <c r="B58" s="16"/>
      <c r="C58" s="16"/>
      <c r="D58" s="17"/>
      <c r="E58" s="17"/>
      <c r="F58" s="17"/>
      <c r="G58" s="17"/>
      <c r="H58" s="17"/>
      <c r="I58" s="17"/>
      <c r="J58" s="17"/>
      <c r="K58" s="17"/>
      <c r="L58" s="17"/>
      <c r="M58" s="17"/>
      <c r="N58" s="17"/>
      <c r="O58" s="17"/>
      <c r="P58" s="17"/>
      <c r="Q58" s="17"/>
      <c r="R58" s="17"/>
      <c r="S58" s="17"/>
      <c r="T58" s="17"/>
    </row>
    <row r="59" spans="2:27" ht="18.75" customHeight="1" x14ac:dyDescent="0.2">
      <c r="B59" t="s">
        <v>35</v>
      </c>
    </row>
    <row r="60" spans="2:27" ht="20.149999999999999" customHeight="1" x14ac:dyDescent="0.2">
      <c r="B60" s="141" t="s">
        <v>36</v>
      </c>
      <c r="C60" s="141"/>
      <c r="D60" s="141"/>
      <c r="E60" s="141"/>
      <c r="F60" s="141"/>
      <c r="G60" s="141"/>
      <c r="H60" s="141"/>
      <c r="I60" s="141"/>
      <c r="J60" s="141"/>
      <c r="K60" s="141"/>
      <c r="L60" s="141"/>
      <c r="M60" s="141"/>
      <c r="N60" s="141"/>
      <c r="O60" s="141"/>
      <c r="P60" s="141"/>
      <c r="Q60" s="141"/>
      <c r="R60" s="141"/>
      <c r="S60" s="141"/>
      <c r="T60" s="96"/>
    </row>
    <row r="61" spans="2:27" ht="20.149999999999999" customHeight="1" x14ac:dyDescent="0.2">
      <c r="B61" s="141"/>
      <c r="C61" s="141"/>
      <c r="D61" s="141"/>
      <c r="E61" s="141"/>
      <c r="F61" s="141"/>
      <c r="G61" s="141"/>
      <c r="H61" s="141"/>
      <c r="I61" s="141"/>
      <c r="J61" s="141"/>
      <c r="K61" s="141"/>
      <c r="L61" s="141"/>
      <c r="M61" s="141"/>
      <c r="N61" s="141"/>
      <c r="O61" s="141"/>
      <c r="P61" s="141"/>
      <c r="Q61" s="141"/>
      <c r="R61" s="141"/>
      <c r="S61" s="141"/>
      <c r="T61" s="96"/>
    </row>
    <row r="62" spans="2:27" ht="20.149999999999999" customHeight="1" x14ac:dyDescent="0.2">
      <c r="B62" s="141"/>
      <c r="C62" s="141"/>
      <c r="D62" s="141"/>
      <c r="E62" s="141"/>
      <c r="F62" s="141"/>
      <c r="G62" s="141"/>
      <c r="H62" s="141"/>
      <c r="I62" s="141"/>
      <c r="J62" s="141"/>
      <c r="K62" s="141"/>
      <c r="L62" s="141"/>
      <c r="M62" s="141"/>
      <c r="N62" s="141"/>
      <c r="O62" s="141"/>
      <c r="P62" s="141"/>
      <c r="Q62" s="141"/>
      <c r="R62" s="141"/>
      <c r="S62" s="141"/>
      <c r="T62" s="96"/>
    </row>
    <row r="63" spans="2:27" ht="20.149999999999999" customHeight="1" x14ac:dyDescent="0.2">
      <c r="B63" s="141"/>
      <c r="C63" s="141"/>
      <c r="D63" s="141"/>
      <c r="E63" s="141"/>
      <c r="F63" s="141"/>
      <c r="G63" s="141"/>
      <c r="H63" s="141"/>
      <c r="I63" s="141"/>
      <c r="J63" s="141"/>
      <c r="K63" s="141"/>
      <c r="L63" s="141"/>
      <c r="M63" s="141"/>
      <c r="N63" s="141"/>
      <c r="O63" s="141"/>
      <c r="P63" s="141"/>
      <c r="Q63" s="141"/>
      <c r="R63" s="141"/>
      <c r="S63" s="141"/>
      <c r="T63" s="96"/>
    </row>
    <row r="64" spans="2:27" ht="18" customHeight="1" x14ac:dyDescent="0.2">
      <c r="B64" s="142" t="s">
        <v>146</v>
      </c>
      <c r="C64" s="143"/>
      <c r="D64" s="143"/>
      <c r="E64" s="143"/>
      <c r="F64" s="143"/>
      <c r="G64" s="143"/>
      <c r="H64" s="143"/>
      <c r="I64" s="143"/>
      <c r="J64" s="143"/>
      <c r="K64" s="143"/>
      <c r="L64" s="143"/>
      <c r="M64" s="143"/>
      <c r="N64" s="143"/>
      <c r="O64" s="143"/>
      <c r="P64" s="144"/>
      <c r="Q64" s="148" t="s">
        <v>37</v>
      </c>
      <c r="R64" s="149"/>
      <c r="S64" s="150"/>
      <c r="T64" s="15"/>
    </row>
    <row r="65" spans="2:20" ht="18" customHeight="1" x14ac:dyDescent="0.2">
      <c r="B65" s="145"/>
      <c r="C65" s="146"/>
      <c r="D65" s="146"/>
      <c r="E65" s="146"/>
      <c r="F65" s="146"/>
      <c r="G65" s="146"/>
      <c r="H65" s="146"/>
      <c r="I65" s="146"/>
      <c r="J65" s="146"/>
      <c r="K65" s="146"/>
      <c r="L65" s="146"/>
      <c r="M65" s="146"/>
      <c r="N65" s="146"/>
      <c r="O65" s="146"/>
      <c r="P65" s="147"/>
      <c r="Q65" s="151"/>
      <c r="R65" s="152"/>
      <c r="S65" s="153"/>
      <c r="T65" s="15"/>
    </row>
    <row r="66" spans="2:20" ht="18" customHeight="1" x14ac:dyDescent="0.2">
      <c r="B66" s="145"/>
      <c r="C66" s="146"/>
      <c r="D66" s="146"/>
      <c r="E66" s="146"/>
      <c r="F66" s="146"/>
      <c r="G66" s="146"/>
      <c r="H66" s="146"/>
      <c r="I66" s="146"/>
      <c r="J66" s="146"/>
      <c r="K66" s="146"/>
      <c r="L66" s="146"/>
      <c r="M66" s="146"/>
      <c r="N66" s="146"/>
      <c r="O66" s="146"/>
      <c r="P66" s="147"/>
      <c r="Q66" s="151"/>
      <c r="R66" s="152"/>
      <c r="S66" s="153"/>
      <c r="T66" s="15"/>
    </row>
    <row r="67" spans="2:20" ht="18" customHeight="1" x14ac:dyDescent="0.2">
      <c r="B67" s="145"/>
      <c r="C67" s="146"/>
      <c r="D67" s="146"/>
      <c r="E67" s="146"/>
      <c r="F67" s="146"/>
      <c r="G67" s="146"/>
      <c r="H67" s="146"/>
      <c r="I67" s="146"/>
      <c r="J67" s="146"/>
      <c r="K67" s="146"/>
      <c r="L67" s="146"/>
      <c r="M67" s="146"/>
      <c r="N67" s="146"/>
      <c r="O67" s="146"/>
      <c r="P67" s="147"/>
      <c r="Q67" s="151"/>
      <c r="R67" s="152"/>
      <c r="S67" s="153"/>
      <c r="T67" s="15"/>
    </row>
    <row r="68" spans="2:20" ht="15.75" customHeight="1" x14ac:dyDescent="0.2">
      <c r="B68" s="18"/>
      <c r="C68" s="98"/>
      <c r="D68" s="154" t="s">
        <v>14</v>
      </c>
      <c r="E68" s="154"/>
      <c r="F68" s="155"/>
      <c r="G68" s="155"/>
      <c r="H68" s="155"/>
      <c r="I68" s="155"/>
      <c r="J68" s="155"/>
      <c r="K68" s="155"/>
      <c r="L68" s="155"/>
      <c r="M68" s="155"/>
      <c r="N68" s="155"/>
      <c r="O68" s="98"/>
      <c r="P68" s="98"/>
      <c r="Q68" s="156"/>
      <c r="R68" s="157"/>
      <c r="S68" s="158"/>
      <c r="T68" s="97"/>
    </row>
    <row r="69" spans="2:20" ht="15.75" customHeight="1" x14ac:dyDescent="0.2">
      <c r="B69" s="18"/>
      <c r="C69" s="98"/>
      <c r="D69" s="20" t="s">
        <v>38</v>
      </c>
      <c r="E69" s="20"/>
      <c r="F69" s="155"/>
      <c r="G69" s="155"/>
      <c r="H69" s="155"/>
      <c r="I69" s="155"/>
      <c r="J69" s="155"/>
      <c r="K69" s="155"/>
      <c r="L69" s="155"/>
      <c r="M69" s="155"/>
      <c r="N69" s="155"/>
      <c r="O69" s="98"/>
      <c r="P69" s="98"/>
      <c r="Q69" s="159"/>
      <c r="R69" s="157"/>
      <c r="S69" s="158"/>
      <c r="T69" s="97"/>
    </row>
    <row r="70" spans="2:20" ht="15.75" customHeight="1" x14ac:dyDescent="0.2">
      <c r="B70" s="18"/>
      <c r="C70" s="98"/>
      <c r="D70" s="163" t="s">
        <v>39</v>
      </c>
      <c r="E70" s="163"/>
      <c r="F70" s="155"/>
      <c r="G70" s="155"/>
      <c r="H70" s="155"/>
      <c r="I70" s="155"/>
      <c r="J70" s="155"/>
      <c r="K70" s="155"/>
      <c r="L70" s="155"/>
      <c r="M70" s="155"/>
      <c r="N70" s="155"/>
      <c r="O70" s="98"/>
      <c r="P70" s="98"/>
      <c r="Q70" s="159"/>
      <c r="R70" s="157"/>
      <c r="S70" s="158"/>
      <c r="T70" s="97"/>
    </row>
    <row r="71" spans="2:20" ht="15.75" customHeight="1" x14ac:dyDescent="0.2">
      <c r="B71" s="21"/>
      <c r="C71" s="22"/>
      <c r="D71" s="22"/>
      <c r="E71" s="22"/>
      <c r="F71" s="22"/>
      <c r="G71" s="22"/>
      <c r="H71" s="22"/>
      <c r="I71" s="23"/>
      <c r="J71" s="23"/>
      <c r="K71" s="23"/>
      <c r="L71" s="23"/>
      <c r="M71" s="23"/>
      <c r="N71" s="23"/>
      <c r="O71" s="23"/>
      <c r="P71" s="23"/>
      <c r="Q71" s="160"/>
      <c r="R71" s="161"/>
      <c r="S71" s="162"/>
      <c r="T71" s="97"/>
    </row>
    <row r="72" spans="2:20" ht="18" customHeight="1" x14ac:dyDescent="0.2">
      <c r="B72" s="139" t="s">
        <v>40</v>
      </c>
      <c r="C72" s="139"/>
      <c r="D72" s="139"/>
      <c r="E72" s="139"/>
      <c r="F72" s="139"/>
      <c r="G72" s="139"/>
      <c r="H72" s="139"/>
      <c r="I72" s="139"/>
      <c r="J72" s="139"/>
      <c r="K72" s="139"/>
      <c r="L72" s="139"/>
      <c r="M72" s="139"/>
      <c r="N72" s="139"/>
      <c r="O72" s="139"/>
      <c r="P72" s="139"/>
      <c r="Q72" s="139"/>
      <c r="R72" s="139"/>
      <c r="S72" s="139"/>
      <c r="T72" s="98"/>
    </row>
    <row r="73" spans="2:20" ht="13.5" customHeight="1" x14ac:dyDescent="0.2">
      <c r="B73" s="98"/>
      <c r="C73" s="98"/>
      <c r="D73" s="98"/>
      <c r="E73" s="98"/>
      <c r="F73" s="98"/>
      <c r="G73" s="98"/>
      <c r="H73" s="98"/>
      <c r="I73" s="98"/>
      <c r="J73" s="98"/>
      <c r="K73" s="98"/>
      <c r="L73" s="98"/>
      <c r="M73" s="98"/>
      <c r="N73" s="98"/>
      <c r="O73" s="98"/>
      <c r="P73" s="98"/>
      <c r="Q73" s="98"/>
      <c r="R73" s="98"/>
      <c r="S73" s="98"/>
      <c r="T73" s="98"/>
    </row>
    <row r="74" spans="2:20" ht="20.25" customHeight="1" x14ac:dyDescent="0.2">
      <c r="B74" s="140" t="s">
        <v>41</v>
      </c>
      <c r="C74" s="140"/>
      <c r="D74" s="140"/>
      <c r="E74" s="140"/>
      <c r="F74" s="98"/>
      <c r="G74" s="98"/>
      <c r="H74" s="98"/>
      <c r="I74" s="99"/>
      <c r="J74" s="99"/>
      <c r="K74" s="99"/>
      <c r="L74" s="99"/>
      <c r="M74" s="99"/>
      <c r="N74" s="99"/>
      <c r="O74" s="99"/>
      <c r="P74" s="99"/>
      <c r="Q74" s="97"/>
      <c r="R74" s="97"/>
      <c r="S74" s="97"/>
      <c r="T74" s="97"/>
    </row>
    <row r="75" spans="2:20" ht="69.75" customHeight="1" x14ac:dyDescent="0.2">
      <c r="B75" s="141" t="s">
        <v>184</v>
      </c>
      <c r="C75" s="141"/>
      <c r="D75" s="141"/>
      <c r="E75" s="141"/>
      <c r="F75" s="141"/>
      <c r="G75" s="141"/>
      <c r="H75" s="141"/>
      <c r="I75" s="141"/>
      <c r="J75" s="141"/>
      <c r="K75" s="141"/>
      <c r="L75" s="141"/>
      <c r="M75" s="141"/>
      <c r="N75" s="141"/>
      <c r="O75" s="141"/>
      <c r="P75" s="141"/>
      <c r="Q75" s="141"/>
      <c r="R75" s="141"/>
      <c r="S75" s="141"/>
      <c r="T75" s="96"/>
    </row>
    <row r="76" spans="2:20" x14ac:dyDescent="0.2">
      <c r="B76" s="141"/>
      <c r="C76" s="141"/>
      <c r="D76" s="141"/>
      <c r="E76" s="141"/>
      <c r="F76" s="141"/>
      <c r="G76" s="141"/>
      <c r="H76" s="141"/>
      <c r="I76" s="141"/>
      <c r="J76" s="141"/>
      <c r="K76" s="141"/>
      <c r="L76" s="141"/>
      <c r="M76" s="141"/>
      <c r="N76" s="141"/>
      <c r="O76" s="141"/>
      <c r="P76" s="141"/>
      <c r="Q76" s="141"/>
      <c r="R76" s="141"/>
      <c r="S76" s="141"/>
      <c r="T76" s="8"/>
    </row>
    <row r="77" spans="2:20" x14ac:dyDescent="0.2">
      <c r="B77" s="8"/>
      <c r="C77" s="8"/>
      <c r="D77" s="8"/>
      <c r="E77" s="8"/>
      <c r="F77" s="8"/>
      <c r="G77" s="8"/>
      <c r="H77" s="8"/>
      <c r="I77" s="8"/>
      <c r="J77" s="8"/>
      <c r="K77" s="8"/>
      <c r="L77" s="8"/>
      <c r="M77" s="8"/>
      <c r="N77" s="8"/>
      <c r="O77" s="8"/>
      <c r="P77" s="8"/>
      <c r="Q77" s="8"/>
      <c r="R77" s="8"/>
      <c r="S77" s="8"/>
      <c r="T77" s="8"/>
    </row>
  </sheetData>
  <sheetProtection algorithmName="SHA-512" hashValue="Dy6yK0dGbgVwC/PHD4h4fz0NdSR3Z1c4spdFga2NL7iPDWQvr79AX8hb6q4IU5a0s3TtWrKSzp5Q/s8Q6rk1LQ==" saltValue="NaJnioV4ONZjzytct2uJQg==" spinCount="100000" sheet="1" formatRows="0"/>
  <mergeCells count="251">
    <mergeCell ref="B46:C46"/>
    <mergeCell ref="J46:M46"/>
    <mergeCell ref="N46:O46"/>
    <mergeCell ref="Q46:R46"/>
    <mergeCell ref="S46:T46"/>
    <mergeCell ref="B44:C44"/>
    <mergeCell ref="Q45:R45"/>
    <mergeCell ref="S45:T45"/>
    <mergeCell ref="U45:V45"/>
    <mergeCell ref="E44:H44"/>
    <mergeCell ref="E45:H45"/>
    <mergeCell ref="E46:H46"/>
    <mergeCell ref="B45:C45"/>
    <mergeCell ref="U25:V25"/>
    <mergeCell ref="L50:M52"/>
    <mergeCell ref="N52:O52"/>
    <mergeCell ref="Q52:R52"/>
    <mergeCell ref="S52:T52"/>
    <mergeCell ref="U52:V52"/>
    <mergeCell ref="J48:M48"/>
    <mergeCell ref="N48:O48"/>
    <mergeCell ref="Q48:R48"/>
    <mergeCell ref="S48:T48"/>
    <mergeCell ref="U48:V48"/>
    <mergeCell ref="J49:M49"/>
    <mergeCell ref="N49:O49"/>
    <mergeCell ref="Q49:R49"/>
    <mergeCell ref="S49:T49"/>
    <mergeCell ref="U49:V49"/>
    <mergeCell ref="U46:V46"/>
    <mergeCell ref="J44:M44"/>
    <mergeCell ref="N44:O44"/>
    <mergeCell ref="Q44:R44"/>
    <mergeCell ref="S44:T44"/>
    <mergeCell ref="U44:V44"/>
    <mergeCell ref="J45:M45"/>
    <mergeCell ref="N45:O45"/>
    <mergeCell ref="B42:C42"/>
    <mergeCell ref="J42:M42"/>
    <mergeCell ref="N42:O42"/>
    <mergeCell ref="Q42:R42"/>
    <mergeCell ref="S42:T42"/>
    <mergeCell ref="U42:V42"/>
    <mergeCell ref="B43:C43"/>
    <mergeCell ref="J43:M43"/>
    <mergeCell ref="N43:O43"/>
    <mergeCell ref="Q43:R43"/>
    <mergeCell ref="S43:T43"/>
    <mergeCell ref="U43:V43"/>
    <mergeCell ref="E42:H42"/>
    <mergeCell ref="E43:H43"/>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36:C36"/>
    <mergeCell ref="J36:M36"/>
    <mergeCell ref="N36:O36"/>
    <mergeCell ref="Q36:R36"/>
    <mergeCell ref="S36:T36"/>
    <mergeCell ref="U36:V36"/>
    <mergeCell ref="B37:C37"/>
    <mergeCell ref="J37:M37"/>
    <mergeCell ref="N37:O37"/>
    <mergeCell ref="Q37:R37"/>
    <mergeCell ref="S37:T37"/>
    <mergeCell ref="U37:V37"/>
    <mergeCell ref="E36:H36"/>
    <mergeCell ref="E37:H37"/>
    <mergeCell ref="B34:C34"/>
    <mergeCell ref="J34:M34"/>
    <mergeCell ref="N34:O34"/>
    <mergeCell ref="Q34:R34"/>
    <mergeCell ref="S34:T34"/>
    <mergeCell ref="U34:V34"/>
    <mergeCell ref="B35:C35"/>
    <mergeCell ref="J35:M35"/>
    <mergeCell ref="N35:O35"/>
    <mergeCell ref="Q35:R35"/>
    <mergeCell ref="S35:T35"/>
    <mergeCell ref="U35:V35"/>
    <mergeCell ref="E34:H34"/>
    <mergeCell ref="E35:H35"/>
    <mergeCell ref="B32:C32"/>
    <mergeCell ref="J32:M32"/>
    <mergeCell ref="N32:O32"/>
    <mergeCell ref="Q32:R32"/>
    <mergeCell ref="S32:T32"/>
    <mergeCell ref="U32:V32"/>
    <mergeCell ref="B33:C33"/>
    <mergeCell ref="J33:M33"/>
    <mergeCell ref="N33:O33"/>
    <mergeCell ref="Q33:R33"/>
    <mergeCell ref="S33:T33"/>
    <mergeCell ref="U33:V33"/>
    <mergeCell ref="E32:H32"/>
    <mergeCell ref="E33:H33"/>
    <mergeCell ref="B30:C30"/>
    <mergeCell ref="J30:M30"/>
    <mergeCell ref="N30:O30"/>
    <mergeCell ref="Q30:R30"/>
    <mergeCell ref="S30:T30"/>
    <mergeCell ref="U30:V30"/>
    <mergeCell ref="B31:C31"/>
    <mergeCell ref="J31:M31"/>
    <mergeCell ref="N31:O31"/>
    <mergeCell ref="Q31:R31"/>
    <mergeCell ref="S31:T31"/>
    <mergeCell ref="U31:V31"/>
    <mergeCell ref="E30:H30"/>
    <mergeCell ref="E31:H31"/>
    <mergeCell ref="B28:C28"/>
    <mergeCell ref="J28:M28"/>
    <mergeCell ref="N28:O28"/>
    <mergeCell ref="Q28:R28"/>
    <mergeCell ref="S28:T28"/>
    <mergeCell ref="U28:V28"/>
    <mergeCell ref="B29:C29"/>
    <mergeCell ref="J29:M29"/>
    <mergeCell ref="N29:O29"/>
    <mergeCell ref="Q29:R29"/>
    <mergeCell ref="S29:T29"/>
    <mergeCell ref="U29:V29"/>
    <mergeCell ref="E29:H29"/>
    <mergeCell ref="E28:H28"/>
    <mergeCell ref="B26:C26"/>
    <mergeCell ref="J26:M26"/>
    <mergeCell ref="N26:O26"/>
    <mergeCell ref="Q26:R26"/>
    <mergeCell ref="S26:T26"/>
    <mergeCell ref="U26:V26"/>
    <mergeCell ref="B27:C27"/>
    <mergeCell ref="J27:M27"/>
    <mergeCell ref="N27:O27"/>
    <mergeCell ref="Q27:R27"/>
    <mergeCell ref="S27:T27"/>
    <mergeCell ref="U27:V27"/>
    <mergeCell ref="E26:H26"/>
    <mergeCell ref="E27:H27"/>
    <mergeCell ref="B6:S6"/>
    <mergeCell ref="O7:R7"/>
    <mergeCell ref="O8:S8"/>
    <mergeCell ref="B9:F9"/>
    <mergeCell ref="G9:Q9"/>
    <mergeCell ref="R9:S10"/>
    <mergeCell ref="B10:F10"/>
    <mergeCell ref="G10:Q10"/>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22:G22"/>
    <mergeCell ref="H22:S22"/>
    <mergeCell ref="B23:S23"/>
    <mergeCell ref="B25:D25"/>
    <mergeCell ref="E25:H25"/>
    <mergeCell ref="S25:T25"/>
    <mergeCell ref="Q25:R25"/>
    <mergeCell ref="N25:O25"/>
    <mergeCell ref="J25:M25"/>
    <mergeCell ref="E48:H48"/>
    <mergeCell ref="E49:H49"/>
    <mergeCell ref="E47:H47"/>
    <mergeCell ref="N51:O51"/>
    <mergeCell ref="Q51:R51"/>
    <mergeCell ref="S51:T51"/>
    <mergeCell ref="U51:V51"/>
    <mergeCell ref="B54:P57"/>
    <mergeCell ref="Q54:S55"/>
    <mergeCell ref="Q56:S57"/>
    <mergeCell ref="B50:H50"/>
    <mergeCell ref="N50:O50"/>
    <mergeCell ref="Q50:R50"/>
    <mergeCell ref="S50:T50"/>
    <mergeCell ref="U50:V50"/>
    <mergeCell ref="B47:C47"/>
    <mergeCell ref="J47:M47"/>
    <mergeCell ref="N47:O47"/>
    <mergeCell ref="Q47:R47"/>
    <mergeCell ref="S47:T47"/>
    <mergeCell ref="U47:V47"/>
    <mergeCell ref="B48:C48"/>
    <mergeCell ref="B49:C49"/>
    <mergeCell ref="B72:S72"/>
    <mergeCell ref="B74:E74"/>
    <mergeCell ref="B75:S76"/>
    <mergeCell ref="B60:S63"/>
    <mergeCell ref="B64:P67"/>
    <mergeCell ref="Q64:S67"/>
    <mergeCell ref="D68:E68"/>
    <mergeCell ref="F68:N68"/>
    <mergeCell ref="Q68:S71"/>
    <mergeCell ref="F69:N69"/>
    <mergeCell ref="D70:E70"/>
    <mergeCell ref="F70:N70"/>
  </mergeCells>
  <phoneticPr fontId="3"/>
  <conditionalFormatting sqref="S26:S49">
    <cfRule type="expression" dxfId="15" priority="50">
      <formula>OR(W26=0,W26=3,D26="",I26="",I26="無")</formula>
    </cfRule>
  </conditionalFormatting>
  <conditionalFormatting sqref="I26:I49">
    <cfRule type="expression" dxfId="14" priority="51">
      <formula>OR(W26=0,W26=3,D26="")</formula>
    </cfRule>
    <cfRule type="expression" dxfId="13" priority="3">
      <formula>AND(OR(W26=1,W26=2),D26&lt;&gt;"",I26="")</formula>
    </cfRule>
  </conditionalFormatting>
  <conditionalFormatting sqref="P26:P49">
    <cfRule type="expression" dxfId="12" priority="53">
      <formula>OR(W26=0,W26=3,D26="",I26="",I26="無")</formula>
    </cfRule>
    <cfRule type="expression" dxfId="11" priority="1">
      <formula>AND(OR(W26=1,W26=2),I26="有",P26="")</formula>
    </cfRule>
  </conditionalFormatting>
  <conditionalFormatting sqref="D26:D49">
    <cfRule type="expression" dxfId="10" priority="5">
      <formula>AND(B26&lt;&gt;"",D26="")</formula>
    </cfRule>
  </conditionalFormatting>
  <conditionalFormatting sqref="E26:H49">
    <cfRule type="expression" dxfId="9" priority="4">
      <formula>AND(B26&lt;&gt;"",E26="")</formula>
    </cfRule>
  </conditionalFormatting>
  <conditionalFormatting sqref="J26:M49">
    <cfRule type="expression" dxfId="8" priority="2">
      <formula>AND(B26&lt;&gt;"",J26="")</formula>
    </cfRule>
  </conditionalFormatting>
  <dataValidations count="13">
    <dataValidation type="whole" operator="greaterThanOrEqual" allowBlank="1" showInputMessage="1" showErrorMessage="1" sqref="P26:P49" xr:uid="{D3DA27CF-90C7-4EBE-99B0-71B06648AAF0}">
      <formula1>0</formula1>
    </dataValidation>
    <dataValidation imeMode="off" allowBlank="1" showInputMessage="1" showErrorMessage="1" sqref="O13:S13 O15:S15 K11:S11 O7:R7" xr:uid="{FBBF0A40-03CA-459E-8197-57F58A17F76C}"/>
    <dataValidation type="whole" imeMode="off" allowBlank="1" showInputMessage="1" showErrorMessage="1" sqref="M21:Q21" xr:uid="{9604E377-25A9-48A2-813F-08B9CB1BC146}">
      <formula1>0</formula1>
      <formula2>9999999</formula2>
    </dataValidation>
    <dataValidation imeMode="fullKatakana" allowBlank="1" showInputMessage="1" showErrorMessage="1" sqref="H22:S22" xr:uid="{D148A00D-3508-4D93-9535-1047A718BF29}"/>
    <dataValidation type="whole" allowBlank="1" showInputMessage="1" showErrorMessage="1" sqref="R21:S21" xr:uid="{174E11D0-68DF-43DD-BE9C-0F40F8B491AB}">
      <formula1>0</formula1>
      <formula2>9999999</formula2>
    </dataValidation>
    <dataValidation type="whole" imeMode="off" allowBlank="1" showInputMessage="1" showErrorMessage="1" sqref="Q20:S20" xr:uid="{280355B3-83BA-4C7B-99BE-72E8F5AD8444}">
      <formula1>0</formula1>
      <formula2>999</formula2>
    </dataValidation>
    <dataValidation type="whole" imeMode="off" allowBlank="1" showInputMessage="1" showErrorMessage="1" sqref="H20:K20" xr:uid="{9FBC9380-AB7B-4323-B376-03291496FB53}">
      <formula1>0</formula1>
      <formula2>9999</formula2>
    </dataValidation>
    <dataValidation type="list" allowBlank="1" showInputMessage="1" showErrorMessage="1" sqref="Y24" xr:uid="{124C6EF4-2643-4E07-88DE-49FFAE0DBB34}">
      <formula1>"　"</formula1>
    </dataValidation>
    <dataValidation type="list" allowBlank="1" showInputMessage="1" showErrorMessage="1" sqref="D26:D49" xr:uid="{A32EB71E-7A48-4614-A914-A7EE80EF8CAC}">
      <formula1>INDIRECT($B26)</formula1>
    </dataValidation>
    <dataValidation type="whole" allowBlank="1" showInputMessage="1" showErrorMessage="1" sqref="T20:T21" xr:uid="{24E01242-BED9-473F-B72F-9930641AC783}">
      <formula1>0</formula1>
      <formula2>9</formula2>
    </dataValidation>
    <dataValidation type="list" allowBlank="1" showInputMessage="1" showErrorMessage="1" errorTitle="このセルには入力できません。" sqref="I26" xr:uid="{F1F4C6D3-589E-4F49-B887-42D3857B3511}">
      <formula1>"有,無"</formula1>
    </dataValidation>
    <dataValidation type="list" allowBlank="1" showInputMessage="1" showErrorMessage="1" sqref="I27:I49" xr:uid="{FCE75888-4877-442B-9FAC-653CBE3078ED}">
      <formula1>"有,無"</formula1>
    </dataValidation>
    <dataValidation type="list" allowBlank="1" showInputMessage="1" showErrorMessage="1" sqref="B26:C49" xr:uid="{41EC6326-6C0C-4810-9132-2D150BC4FA3C}">
      <formula1>"入所施設_障,通所施設_障,その他_障"</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68</xdr:row>
                    <xdr:rowOff>38100</xdr:rowOff>
                  </from>
                  <to>
                    <xdr:col>18</xdr:col>
                    <xdr:colOff>69850</xdr:colOff>
                    <xdr:row>70</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Y76"/>
  <sheetViews>
    <sheetView view="pageBreakPreview" topLeftCell="A7" zoomScale="115" zoomScaleNormal="70" zoomScaleSheetLayoutView="115" workbookViewId="0">
      <selection activeCell="Z10" sqref="Z10"/>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1" width="9.54296875" customWidth="1"/>
    <col min="22" max="23" width="6" customWidth="1"/>
    <col min="26" max="26" width="15.90625" customWidth="1"/>
  </cols>
  <sheetData>
    <row r="1" spans="1:20" ht="20.149999999999999" customHeight="1" thickBot="1" x14ac:dyDescent="0.25">
      <c r="B1" s="1" t="s">
        <v>142</v>
      </c>
      <c r="C1" s="1"/>
      <c r="D1" s="2"/>
      <c r="E1" s="2"/>
      <c r="F1" s="2"/>
      <c r="G1" s="2"/>
      <c r="H1" s="2"/>
      <c r="I1" s="2"/>
      <c r="K1" s="307" t="s">
        <v>0</v>
      </c>
      <c r="L1" s="308"/>
      <c r="M1" s="3">
        <v>4</v>
      </c>
      <c r="N1" s="4"/>
      <c r="O1" s="5"/>
      <c r="P1" s="5"/>
      <c r="Q1" s="5"/>
      <c r="R1" s="5"/>
      <c r="S1" s="6"/>
      <c r="T1" s="43"/>
    </row>
    <row r="2" spans="1:20" ht="24" customHeight="1" x14ac:dyDescent="0.2">
      <c r="A2" s="288" t="s">
        <v>1</v>
      </c>
      <c r="B2" s="288"/>
      <c r="C2" s="9"/>
      <c r="D2" s="7"/>
      <c r="E2" s="309" t="s">
        <v>131</v>
      </c>
      <c r="F2" s="309"/>
      <c r="G2" s="309"/>
      <c r="H2" s="309"/>
      <c r="I2" s="309"/>
      <c r="J2" s="309"/>
      <c r="K2" s="309"/>
      <c r="L2" s="309"/>
      <c r="M2" s="309"/>
      <c r="N2" s="309"/>
      <c r="O2" s="309"/>
      <c r="P2" s="309"/>
      <c r="Q2" s="7"/>
      <c r="R2" s="7"/>
      <c r="S2" s="7"/>
      <c r="T2" s="7"/>
    </row>
    <row r="3" spans="1:20" ht="18.75" customHeight="1" x14ac:dyDescent="0.2">
      <c r="A3" s="288"/>
      <c r="B3" s="288"/>
      <c r="C3" s="9"/>
      <c r="M3" s="310" t="s">
        <v>2</v>
      </c>
      <c r="N3" s="310"/>
      <c r="O3" s="415">
        <v>45757</v>
      </c>
      <c r="P3" s="415"/>
      <c r="Q3" s="415"/>
      <c r="R3" s="415"/>
      <c r="S3" s="8"/>
      <c r="T3" s="8"/>
    </row>
    <row r="4" spans="1:20" ht="15.75" customHeight="1" x14ac:dyDescent="0.2">
      <c r="B4" s="312" t="s">
        <v>4</v>
      </c>
      <c r="C4" s="312"/>
      <c r="D4" s="312"/>
      <c r="E4" s="312"/>
      <c r="F4" s="312"/>
      <c r="G4" s="312"/>
      <c r="H4" s="8"/>
      <c r="I4" s="8"/>
      <c r="J4" s="8"/>
      <c r="K4" s="8"/>
      <c r="L4" s="8"/>
      <c r="M4" s="8"/>
    </row>
    <row r="5" spans="1:20" ht="7.5" customHeight="1" x14ac:dyDescent="0.2">
      <c r="B5" s="9"/>
      <c r="C5" s="9"/>
      <c r="D5" s="9"/>
      <c r="E5" s="9"/>
      <c r="F5" s="9"/>
      <c r="H5" s="8"/>
      <c r="I5" s="8"/>
      <c r="J5" s="8"/>
      <c r="K5" s="8"/>
      <c r="L5" s="8"/>
      <c r="M5" s="8"/>
    </row>
    <row r="6" spans="1:20" x14ac:dyDescent="0.2">
      <c r="B6" s="288" t="s">
        <v>5</v>
      </c>
      <c r="C6" s="288"/>
      <c r="D6" s="288"/>
      <c r="E6" s="288"/>
      <c r="F6" s="288"/>
      <c r="G6" s="288"/>
      <c r="H6" s="288"/>
      <c r="I6" s="288"/>
      <c r="J6" s="288"/>
      <c r="K6" s="288"/>
      <c r="L6" s="288"/>
      <c r="M6" s="288"/>
      <c r="N6" s="288"/>
      <c r="O6" s="288"/>
      <c r="P6" s="288"/>
      <c r="Q6" s="288"/>
      <c r="R6" s="288"/>
      <c r="S6" s="288"/>
      <c r="T6" s="9"/>
    </row>
    <row r="7" spans="1:20" ht="27.75" customHeight="1" x14ac:dyDescent="0.2">
      <c r="M7" s="10" t="s">
        <v>6</v>
      </c>
      <c r="N7" s="10"/>
      <c r="O7" s="289">
        <v>430000</v>
      </c>
      <c r="P7" s="289"/>
      <c r="Q7" s="290"/>
      <c r="R7" s="290"/>
      <c r="S7" s="11" t="s">
        <v>7</v>
      </c>
      <c r="T7" s="15"/>
    </row>
    <row r="8" spans="1:20" ht="18" customHeight="1" thickBot="1" x14ac:dyDescent="0.25">
      <c r="B8" t="s">
        <v>8</v>
      </c>
      <c r="O8" s="291" t="s">
        <v>144</v>
      </c>
      <c r="P8" s="291"/>
      <c r="Q8" s="291"/>
      <c r="R8" s="291"/>
      <c r="S8" s="291"/>
      <c r="T8" s="19"/>
    </row>
    <row r="9" spans="1:20" ht="27" customHeight="1" x14ac:dyDescent="0.2">
      <c r="B9" s="292" t="s">
        <v>9</v>
      </c>
      <c r="C9" s="293"/>
      <c r="D9" s="294"/>
      <c r="E9" s="294"/>
      <c r="F9" s="294"/>
      <c r="G9" s="407" t="s">
        <v>160</v>
      </c>
      <c r="H9" s="408"/>
      <c r="I9" s="408"/>
      <c r="J9" s="408"/>
      <c r="K9" s="408"/>
      <c r="L9" s="408"/>
      <c r="M9" s="408"/>
      <c r="N9" s="408"/>
      <c r="O9" s="408"/>
      <c r="P9" s="408"/>
      <c r="Q9" s="408"/>
      <c r="R9" s="409" t="s">
        <v>10</v>
      </c>
      <c r="S9" s="410"/>
      <c r="T9" s="44"/>
    </row>
    <row r="10" spans="1:20" ht="24.75" customHeight="1" x14ac:dyDescent="0.2">
      <c r="B10" s="301" t="s">
        <v>11</v>
      </c>
      <c r="C10" s="302"/>
      <c r="D10" s="303"/>
      <c r="E10" s="303"/>
      <c r="F10" s="304"/>
      <c r="G10" s="413" t="s">
        <v>148</v>
      </c>
      <c r="H10" s="414"/>
      <c r="I10" s="414"/>
      <c r="J10" s="414"/>
      <c r="K10" s="414"/>
      <c r="L10" s="414"/>
      <c r="M10" s="414"/>
      <c r="N10" s="414"/>
      <c r="O10" s="414"/>
      <c r="P10" s="414"/>
      <c r="Q10" s="414"/>
      <c r="R10" s="411"/>
      <c r="S10" s="412"/>
      <c r="T10" s="44"/>
    </row>
    <row r="11" spans="1:20" ht="13" customHeight="1" x14ac:dyDescent="0.2">
      <c r="B11" s="274" t="s">
        <v>12</v>
      </c>
      <c r="C11" s="275"/>
      <c r="D11" s="276"/>
      <c r="E11" s="276"/>
      <c r="F11" s="276"/>
      <c r="G11" s="277" t="s">
        <v>13</v>
      </c>
      <c r="H11" s="278"/>
      <c r="I11" s="278"/>
      <c r="J11" s="278"/>
      <c r="K11" s="416" t="s">
        <v>149</v>
      </c>
      <c r="L11" s="417"/>
      <c r="M11" s="417"/>
      <c r="N11" s="417"/>
      <c r="O11" s="417"/>
      <c r="P11" s="417"/>
      <c r="Q11" s="417"/>
      <c r="R11" s="417"/>
      <c r="S11" s="418"/>
      <c r="T11" s="45"/>
    </row>
    <row r="12" spans="1:20" ht="27" customHeight="1" x14ac:dyDescent="0.2">
      <c r="B12" s="274"/>
      <c r="C12" s="275"/>
      <c r="D12" s="276"/>
      <c r="E12" s="276"/>
      <c r="F12" s="276"/>
      <c r="G12" s="282" t="s">
        <v>14</v>
      </c>
      <c r="H12" s="283"/>
      <c r="I12" s="283"/>
      <c r="J12" s="283"/>
      <c r="K12" s="419" t="s">
        <v>150</v>
      </c>
      <c r="L12" s="420"/>
      <c r="M12" s="420"/>
      <c r="N12" s="420"/>
      <c r="O12" s="420"/>
      <c r="P12" s="420"/>
      <c r="Q12" s="420"/>
      <c r="R12" s="420"/>
      <c r="S12" s="421"/>
      <c r="T12" s="45"/>
    </row>
    <row r="13" spans="1:20" ht="27" customHeight="1" x14ac:dyDescent="0.2">
      <c r="B13" s="285" t="s">
        <v>15</v>
      </c>
      <c r="C13" s="286"/>
      <c r="D13" s="287"/>
      <c r="E13" s="287"/>
      <c r="F13" s="287"/>
      <c r="G13" s="422" t="s">
        <v>186</v>
      </c>
      <c r="H13" s="423"/>
      <c r="I13" s="423"/>
      <c r="J13" s="423"/>
      <c r="K13" s="423"/>
      <c r="L13" s="423"/>
      <c r="M13" s="270" t="s">
        <v>16</v>
      </c>
      <c r="N13" s="271"/>
      <c r="O13" s="424" t="s">
        <v>151</v>
      </c>
      <c r="P13" s="425"/>
      <c r="Q13" s="425"/>
      <c r="R13" s="425"/>
      <c r="S13" s="426"/>
      <c r="T13" s="46"/>
    </row>
    <row r="14" spans="1:20" ht="15.75" customHeight="1" x14ac:dyDescent="0.2">
      <c r="B14" s="259" t="s">
        <v>17</v>
      </c>
      <c r="C14" s="260"/>
      <c r="D14" s="260"/>
      <c r="E14" s="260"/>
      <c r="F14" s="261"/>
      <c r="G14" s="427" t="s">
        <v>187</v>
      </c>
      <c r="H14" s="428"/>
      <c r="I14" s="428"/>
      <c r="J14" s="428"/>
      <c r="K14" s="428"/>
      <c r="L14" s="428"/>
      <c r="M14" s="428"/>
      <c r="N14" s="428"/>
      <c r="O14" s="428"/>
      <c r="P14" s="428"/>
      <c r="Q14" s="428"/>
      <c r="R14" s="428"/>
      <c r="S14" s="429"/>
      <c r="T14" s="45"/>
    </row>
    <row r="15" spans="1:20" ht="27" customHeight="1" x14ac:dyDescent="0.2">
      <c r="B15" s="265" t="s">
        <v>18</v>
      </c>
      <c r="C15" s="266"/>
      <c r="D15" s="266"/>
      <c r="E15" s="266"/>
      <c r="F15" s="267"/>
      <c r="G15" s="422" t="s">
        <v>152</v>
      </c>
      <c r="H15" s="423"/>
      <c r="I15" s="423"/>
      <c r="J15" s="423"/>
      <c r="K15" s="423"/>
      <c r="L15" s="423"/>
      <c r="M15" s="270" t="s">
        <v>16</v>
      </c>
      <c r="N15" s="271"/>
      <c r="O15" s="424" t="s">
        <v>151</v>
      </c>
      <c r="P15" s="425"/>
      <c r="Q15" s="425"/>
      <c r="R15" s="425"/>
      <c r="S15" s="426"/>
      <c r="T15" s="46"/>
    </row>
    <row r="16" spans="1:20" ht="16.5" customHeight="1" thickBot="1" x14ac:dyDescent="0.25">
      <c r="B16" s="246" t="s">
        <v>19</v>
      </c>
      <c r="C16" s="247"/>
      <c r="D16" s="247"/>
      <c r="E16" s="247"/>
      <c r="F16" s="248"/>
      <c r="G16" s="430" t="s">
        <v>188</v>
      </c>
      <c r="H16" s="431"/>
      <c r="I16" s="431"/>
      <c r="J16" s="431"/>
      <c r="K16" s="431"/>
      <c r="L16" s="431"/>
      <c r="M16" s="431"/>
      <c r="N16" s="431"/>
      <c r="O16" s="431"/>
      <c r="P16" s="431"/>
      <c r="Q16" s="431"/>
      <c r="R16" s="431"/>
      <c r="S16" s="432"/>
      <c r="T16" s="45"/>
    </row>
    <row r="17" spans="2:25" ht="36.75" customHeight="1" x14ac:dyDescent="0.2">
      <c r="B17" s="252" t="s">
        <v>145</v>
      </c>
      <c r="C17" s="252"/>
      <c r="D17" s="252"/>
      <c r="E17" s="252"/>
      <c r="F17" s="252"/>
      <c r="G17" s="252"/>
      <c r="H17" s="252"/>
      <c r="I17" s="252"/>
      <c r="J17" s="252"/>
      <c r="K17" s="252"/>
      <c r="L17" s="252"/>
      <c r="M17" s="252"/>
      <c r="N17" s="252"/>
      <c r="O17" s="252"/>
      <c r="P17" s="252"/>
      <c r="Q17" s="252"/>
      <c r="R17" s="252"/>
      <c r="S17" s="89"/>
      <c r="T17" s="47"/>
    </row>
    <row r="18" spans="2:25" ht="19.5" customHeight="1" thickBot="1" x14ac:dyDescent="0.25">
      <c r="B18" t="s">
        <v>20</v>
      </c>
    </row>
    <row r="19" spans="2:25" ht="21.75" customHeight="1" x14ac:dyDescent="0.2">
      <c r="B19" s="253" t="s">
        <v>21</v>
      </c>
      <c r="C19" s="254"/>
      <c r="D19" s="255"/>
      <c r="E19" s="255"/>
      <c r="F19" s="255"/>
      <c r="G19" s="433" t="s">
        <v>153</v>
      </c>
      <c r="H19" s="433"/>
      <c r="I19" s="433"/>
      <c r="J19" s="433"/>
      <c r="K19" s="433"/>
      <c r="L19" s="257" t="s">
        <v>22</v>
      </c>
      <c r="M19" s="257"/>
      <c r="N19" s="257"/>
      <c r="O19" s="433" t="s">
        <v>154</v>
      </c>
      <c r="P19" s="433"/>
      <c r="Q19" s="433"/>
      <c r="R19" s="433"/>
      <c r="S19" s="434"/>
      <c r="T19" s="48"/>
    </row>
    <row r="20" spans="2:25" ht="22" customHeight="1" x14ac:dyDescent="0.2">
      <c r="B20" s="230" t="s">
        <v>23</v>
      </c>
      <c r="C20" s="231"/>
      <c r="D20" s="232"/>
      <c r="E20" s="232"/>
      <c r="F20" s="232"/>
      <c r="G20" s="232"/>
      <c r="H20" s="435">
        <v>1234</v>
      </c>
      <c r="I20" s="436"/>
      <c r="J20" s="436"/>
      <c r="K20" s="437"/>
      <c r="L20" s="236" t="s">
        <v>24</v>
      </c>
      <c r="M20" s="237"/>
      <c r="N20" s="237"/>
      <c r="O20" s="237"/>
      <c r="P20" s="238"/>
      <c r="Q20" s="438">
        <v>567</v>
      </c>
      <c r="R20" s="439"/>
      <c r="S20" s="440"/>
      <c r="T20" s="48"/>
    </row>
    <row r="21" spans="2:25" ht="22" customHeight="1" x14ac:dyDescent="0.2">
      <c r="B21" s="230" t="s">
        <v>25</v>
      </c>
      <c r="C21" s="231"/>
      <c r="D21" s="232"/>
      <c r="E21" s="232"/>
      <c r="F21" s="242"/>
      <c r="G21" s="243"/>
      <c r="H21" s="231"/>
      <c r="I21" s="242" t="s">
        <v>26</v>
      </c>
      <c r="J21" s="243"/>
      <c r="K21" s="243"/>
      <c r="L21" s="231"/>
      <c r="M21" s="441">
        <v>8912345</v>
      </c>
      <c r="N21" s="442"/>
      <c r="O21" s="442"/>
      <c r="P21" s="442"/>
      <c r="Q21" s="442"/>
      <c r="R21" s="84"/>
      <c r="S21" s="85"/>
      <c r="T21" s="49"/>
    </row>
    <row r="22" spans="2:25" ht="29.15" customHeight="1" thickBot="1" x14ac:dyDescent="0.25">
      <c r="B22" s="214" t="s">
        <v>27</v>
      </c>
      <c r="C22" s="215"/>
      <c r="D22" s="216"/>
      <c r="E22" s="216"/>
      <c r="F22" s="216"/>
      <c r="G22" s="216"/>
      <c r="H22" s="443" t="s">
        <v>185</v>
      </c>
      <c r="I22" s="443"/>
      <c r="J22" s="443"/>
      <c r="K22" s="443"/>
      <c r="L22" s="443"/>
      <c r="M22" s="443"/>
      <c r="N22" s="443"/>
      <c r="O22" s="443"/>
      <c r="P22" s="443"/>
      <c r="Q22" s="443"/>
      <c r="R22" s="443"/>
      <c r="S22" s="444"/>
      <c r="T22" s="48"/>
    </row>
    <row r="23" spans="2:25" ht="22" customHeight="1" x14ac:dyDescent="0.2">
      <c r="B23" s="219" t="s">
        <v>28</v>
      </c>
      <c r="C23" s="219"/>
      <c r="D23" s="220"/>
      <c r="E23" s="220"/>
      <c r="F23" s="220"/>
      <c r="G23" s="220"/>
      <c r="H23" s="220"/>
      <c r="I23" s="220"/>
      <c r="J23" s="220"/>
      <c r="K23" s="220"/>
      <c r="L23" s="220"/>
      <c r="M23" s="220"/>
      <c r="N23" s="220"/>
      <c r="O23" s="220"/>
      <c r="P23" s="220"/>
      <c r="Q23" s="220"/>
      <c r="R23" s="220"/>
      <c r="S23" s="220"/>
      <c r="T23" s="50"/>
    </row>
    <row r="24" spans="2:25" ht="18" customHeight="1" thickBot="1" x14ac:dyDescent="0.25">
      <c r="B24" t="s">
        <v>29</v>
      </c>
      <c r="I24" s="12"/>
    </row>
    <row r="25" spans="2:25" ht="35" customHeight="1" thickBot="1" x14ac:dyDescent="0.25">
      <c r="B25" s="221" t="s">
        <v>30</v>
      </c>
      <c r="C25" s="222"/>
      <c r="D25" s="223"/>
      <c r="E25" s="224" t="s">
        <v>139</v>
      </c>
      <c r="F25" s="222"/>
      <c r="G25" s="222"/>
      <c r="H25" s="223"/>
      <c r="I25" s="118" t="s">
        <v>172</v>
      </c>
      <c r="J25" s="224" t="s">
        <v>31</v>
      </c>
      <c r="K25" s="222"/>
      <c r="L25" s="222"/>
      <c r="M25" s="223"/>
      <c r="N25" s="228" t="s">
        <v>140</v>
      </c>
      <c r="O25" s="229"/>
      <c r="P25" s="83" t="s">
        <v>143</v>
      </c>
      <c r="Q25" s="227" t="s">
        <v>129</v>
      </c>
      <c r="R25" s="227"/>
      <c r="S25" s="225" t="s">
        <v>123</v>
      </c>
      <c r="T25" s="226"/>
      <c r="U25" s="225" t="s">
        <v>130</v>
      </c>
      <c r="V25" s="382"/>
      <c r="W25" s="120"/>
      <c r="X25" s="119"/>
    </row>
    <row r="26" spans="2:25" ht="28.5" customHeight="1" x14ac:dyDescent="0.2">
      <c r="B26" s="462" t="s">
        <v>176</v>
      </c>
      <c r="C26" s="463"/>
      <c r="D26" s="101" t="s">
        <v>50</v>
      </c>
      <c r="E26" s="446" t="s">
        <v>178</v>
      </c>
      <c r="F26" s="446"/>
      <c r="G26" s="446"/>
      <c r="H26" s="446"/>
      <c r="I26" s="134" t="s">
        <v>180</v>
      </c>
      <c r="J26" s="446" t="s">
        <v>155</v>
      </c>
      <c r="K26" s="446"/>
      <c r="L26" s="446"/>
      <c r="M26" s="446"/>
      <c r="N26" s="447">
        <v>1111111111</v>
      </c>
      <c r="O26" s="447"/>
      <c r="P26" s="136">
        <v>30</v>
      </c>
      <c r="Q26" s="448">
        <v>160</v>
      </c>
      <c r="R26" s="449"/>
      <c r="S26" s="450">
        <v>180</v>
      </c>
      <c r="T26" s="451"/>
      <c r="U26" s="452">
        <v>340</v>
      </c>
      <c r="V26" s="453"/>
      <c r="W26" s="103"/>
      <c r="Y26" s="108" t="s">
        <v>182</v>
      </c>
    </row>
    <row r="27" spans="2:25" ht="28.5" customHeight="1" x14ac:dyDescent="0.2">
      <c r="B27" s="460" t="s">
        <v>177</v>
      </c>
      <c r="C27" s="461"/>
      <c r="D27" s="102" t="s">
        <v>60</v>
      </c>
      <c r="E27" s="445" t="s">
        <v>179</v>
      </c>
      <c r="F27" s="445"/>
      <c r="G27" s="445"/>
      <c r="H27" s="445"/>
      <c r="I27" s="135" t="s">
        <v>181</v>
      </c>
      <c r="J27" s="454" t="s">
        <v>156</v>
      </c>
      <c r="K27" s="445"/>
      <c r="L27" s="445"/>
      <c r="M27" s="445"/>
      <c r="N27" s="455">
        <v>2334455567</v>
      </c>
      <c r="O27" s="455"/>
      <c r="P27" s="130"/>
      <c r="Q27" s="448">
        <v>90</v>
      </c>
      <c r="R27" s="449"/>
      <c r="S27" s="456" t="s">
        <v>182</v>
      </c>
      <c r="T27" s="457"/>
      <c r="U27" s="458">
        <v>90</v>
      </c>
      <c r="V27" s="459"/>
      <c r="W27" s="103"/>
      <c r="Y27" s="108" t="s">
        <v>182</v>
      </c>
    </row>
    <row r="28" spans="2:25" ht="17.149999999999999" customHeight="1" x14ac:dyDescent="0.2">
      <c r="B28" s="199"/>
      <c r="C28" s="200"/>
      <c r="D28" s="91"/>
      <c r="E28" s="326"/>
      <c r="F28" s="326"/>
      <c r="G28" s="326"/>
      <c r="H28" s="326"/>
      <c r="I28" s="126"/>
      <c r="J28" s="326"/>
      <c r="K28" s="326"/>
      <c r="L28" s="326"/>
      <c r="M28" s="326"/>
      <c r="N28" s="324"/>
      <c r="O28" s="324"/>
      <c r="P28" s="130"/>
      <c r="Q28" s="206" t="s">
        <v>182</v>
      </c>
      <c r="R28" s="317"/>
      <c r="S28" s="456" t="s">
        <v>182</v>
      </c>
      <c r="T28" s="457"/>
      <c r="U28" s="327">
        <v>0</v>
      </c>
      <c r="V28" s="328"/>
      <c r="W28" s="103"/>
      <c r="Y28" s="108" t="s">
        <v>182</v>
      </c>
    </row>
    <row r="29" spans="2:25" ht="17.149999999999999" customHeight="1" x14ac:dyDescent="0.2">
      <c r="B29" s="329"/>
      <c r="C29" s="330"/>
      <c r="D29" s="111"/>
      <c r="E29" s="331"/>
      <c r="F29" s="331"/>
      <c r="G29" s="331"/>
      <c r="H29" s="331"/>
      <c r="I29" s="127"/>
      <c r="J29" s="331"/>
      <c r="K29" s="331"/>
      <c r="L29" s="331"/>
      <c r="M29" s="331"/>
      <c r="N29" s="332"/>
      <c r="O29" s="332"/>
      <c r="P29" s="131"/>
      <c r="Q29" s="333" t="s">
        <v>182</v>
      </c>
      <c r="R29" s="334"/>
      <c r="S29" s="465" t="s">
        <v>182</v>
      </c>
      <c r="T29" s="466"/>
      <c r="U29" s="337">
        <v>0</v>
      </c>
      <c r="V29" s="338"/>
      <c r="W29" s="103"/>
      <c r="Y29" s="108" t="s">
        <v>182</v>
      </c>
    </row>
    <row r="30" spans="2:25" ht="17.149999999999999" customHeight="1" x14ac:dyDescent="0.2">
      <c r="B30" s="339"/>
      <c r="C30" s="340"/>
      <c r="D30" s="113"/>
      <c r="E30" s="351"/>
      <c r="F30" s="351"/>
      <c r="G30" s="351"/>
      <c r="H30" s="351"/>
      <c r="I30" s="128"/>
      <c r="J30" s="341"/>
      <c r="K30" s="341"/>
      <c r="L30" s="341"/>
      <c r="M30" s="341"/>
      <c r="N30" s="342"/>
      <c r="O30" s="342"/>
      <c r="P30" s="132"/>
      <c r="Q30" s="343" t="s">
        <v>182</v>
      </c>
      <c r="R30" s="344"/>
      <c r="S30" s="467" t="s">
        <v>182</v>
      </c>
      <c r="T30" s="468"/>
      <c r="U30" s="327">
        <v>0</v>
      </c>
      <c r="V30" s="328"/>
      <c r="W30" s="103"/>
      <c r="Y30" s="108" t="s">
        <v>182</v>
      </c>
    </row>
    <row r="31" spans="2:25" ht="17.149999999999999" customHeight="1" x14ac:dyDescent="0.2">
      <c r="B31" s="347"/>
      <c r="C31" s="348"/>
      <c r="D31" s="91"/>
      <c r="E31" s="352"/>
      <c r="F31" s="353"/>
      <c r="G31" s="353"/>
      <c r="H31" s="354"/>
      <c r="I31" s="126"/>
      <c r="J31" s="201"/>
      <c r="K31" s="202"/>
      <c r="L31" s="202"/>
      <c r="M31" s="203"/>
      <c r="N31" s="349"/>
      <c r="O31" s="350"/>
      <c r="P31" s="130"/>
      <c r="Q31" s="206" t="s">
        <v>182</v>
      </c>
      <c r="R31" s="317"/>
      <c r="S31" s="456" t="s">
        <v>182</v>
      </c>
      <c r="T31" s="457"/>
      <c r="U31" s="210">
        <v>0</v>
      </c>
      <c r="V31" s="211"/>
      <c r="W31" s="103"/>
      <c r="Y31" s="108" t="s">
        <v>182</v>
      </c>
    </row>
    <row r="32" spans="2:25" ht="17.149999999999999" customHeight="1" x14ac:dyDescent="0.2">
      <c r="B32" s="347"/>
      <c r="C32" s="348"/>
      <c r="D32" s="91"/>
      <c r="E32" s="164"/>
      <c r="F32" s="164"/>
      <c r="G32" s="164"/>
      <c r="H32" s="164"/>
      <c r="I32" s="126"/>
      <c r="J32" s="323"/>
      <c r="K32" s="323"/>
      <c r="L32" s="323"/>
      <c r="M32" s="323"/>
      <c r="N32" s="324"/>
      <c r="O32" s="204"/>
      <c r="P32" s="130"/>
      <c r="Q32" s="206" t="s">
        <v>182</v>
      </c>
      <c r="R32" s="317"/>
      <c r="S32" s="456" t="s">
        <v>182</v>
      </c>
      <c r="T32" s="457"/>
      <c r="U32" s="210">
        <v>0</v>
      </c>
      <c r="V32" s="211"/>
      <c r="W32" s="103"/>
      <c r="Y32" s="108" t="s">
        <v>182</v>
      </c>
    </row>
    <row r="33" spans="2:25" ht="17.149999999999999" customHeight="1" x14ac:dyDescent="0.2">
      <c r="B33" s="329"/>
      <c r="C33" s="330"/>
      <c r="D33" s="111"/>
      <c r="E33" s="358"/>
      <c r="F33" s="358"/>
      <c r="G33" s="358"/>
      <c r="H33" s="358"/>
      <c r="I33" s="127"/>
      <c r="J33" s="355"/>
      <c r="K33" s="355"/>
      <c r="L33" s="355"/>
      <c r="M33" s="355"/>
      <c r="N33" s="356"/>
      <c r="O33" s="357"/>
      <c r="P33" s="131"/>
      <c r="Q33" s="333" t="s">
        <v>182</v>
      </c>
      <c r="R33" s="334"/>
      <c r="S33" s="465" t="s">
        <v>182</v>
      </c>
      <c r="T33" s="466"/>
      <c r="U33" s="337">
        <v>0</v>
      </c>
      <c r="V33" s="338"/>
      <c r="W33" s="103"/>
      <c r="Y33" s="108" t="s">
        <v>182</v>
      </c>
    </row>
    <row r="34" spans="2:25" ht="17.149999999999999" customHeight="1" x14ac:dyDescent="0.2">
      <c r="B34" s="339"/>
      <c r="C34" s="340"/>
      <c r="D34" s="113"/>
      <c r="E34" s="351"/>
      <c r="F34" s="351"/>
      <c r="G34" s="351"/>
      <c r="H34" s="351"/>
      <c r="I34" s="128"/>
      <c r="J34" s="341"/>
      <c r="K34" s="341"/>
      <c r="L34" s="341"/>
      <c r="M34" s="341"/>
      <c r="N34" s="342"/>
      <c r="O34" s="342"/>
      <c r="P34" s="132"/>
      <c r="Q34" s="359" t="s">
        <v>182</v>
      </c>
      <c r="R34" s="360"/>
      <c r="S34" s="467" t="s">
        <v>182</v>
      </c>
      <c r="T34" s="468"/>
      <c r="U34" s="327">
        <v>0</v>
      </c>
      <c r="V34" s="328"/>
      <c r="W34" s="103"/>
      <c r="Y34" s="108" t="s">
        <v>182</v>
      </c>
    </row>
    <row r="35" spans="2:25" ht="17.149999999999999" customHeight="1" x14ac:dyDescent="0.2">
      <c r="B35" s="199"/>
      <c r="C35" s="200"/>
      <c r="D35" s="91"/>
      <c r="E35" s="352"/>
      <c r="F35" s="353"/>
      <c r="G35" s="353"/>
      <c r="H35" s="354"/>
      <c r="I35" s="126"/>
      <c r="J35" s="201"/>
      <c r="K35" s="202"/>
      <c r="L35" s="202"/>
      <c r="M35" s="203"/>
      <c r="N35" s="349"/>
      <c r="O35" s="350"/>
      <c r="P35" s="130"/>
      <c r="Q35" s="206" t="s">
        <v>182</v>
      </c>
      <c r="R35" s="207"/>
      <c r="S35" s="456" t="s">
        <v>182</v>
      </c>
      <c r="T35" s="457"/>
      <c r="U35" s="210">
        <v>0</v>
      </c>
      <c r="V35" s="211"/>
      <c r="W35" s="103"/>
      <c r="Y35" s="108" t="s">
        <v>182</v>
      </c>
    </row>
    <row r="36" spans="2:25" ht="17.149999999999999" customHeight="1" x14ac:dyDescent="0.2">
      <c r="B36" s="199"/>
      <c r="C36" s="200"/>
      <c r="D36" s="91"/>
      <c r="E36" s="164"/>
      <c r="F36" s="164"/>
      <c r="G36" s="164"/>
      <c r="H36" s="164"/>
      <c r="I36" s="126"/>
      <c r="J36" s="323"/>
      <c r="K36" s="323"/>
      <c r="L36" s="323"/>
      <c r="M36" s="323"/>
      <c r="N36" s="324"/>
      <c r="O36" s="204"/>
      <c r="P36" s="130"/>
      <c r="Q36" s="206" t="s">
        <v>182</v>
      </c>
      <c r="R36" s="207"/>
      <c r="S36" s="456" t="s">
        <v>182</v>
      </c>
      <c r="T36" s="457"/>
      <c r="U36" s="210">
        <v>0</v>
      </c>
      <c r="V36" s="211"/>
      <c r="W36" s="103"/>
      <c r="Y36" s="108" t="s">
        <v>182</v>
      </c>
    </row>
    <row r="37" spans="2:25" ht="17.149999999999999" customHeight="1" thickBot="1" x14ac:dyDescent="0.25">
      <c r="B37" s="212"/>
      <c r="C37" s="213"/>
      <c r="D37" s="116"/>
      <c r="E37" s="165"/>
      <c r="F37" s="165"/>
      <c r="G37" s="165"/>
      <c r="H37" s="165"/>
      <c r="I37" s="129"/>
      <c r="J37" s="361"/>
      <c r="K37" s="361"/>
      <c r="L37" s="361"/>
      <c r="M37" s="361"/>
      <c r="N37" s="362"/>
      <c r="O37" s="363"/>
      <c r="P37" s="133"/>
      <c r="Q37" s="364" t="s">
        <v>182</v>
      </c>
      <c r="R37" s="365"/>
      <c r="S37" s="469" t="s">
        <v>182</v>
      </c>
      <c r="T37" s="470"/>
      <c r="U37" s="368">
        <v>0</v>
      </c>
      <c r="V37" s="369"/>
      <c r="W37" s="103"/>
      <c r="Y37" s="108" t="s">
        <v>182</v>
      </c>
    </row>
    <row r="38" spans="2:25" ht="17.149999999999999" hidden="1" customHeight="1" x14ac:dyDescent="0.2">
      <c r="B38" s="339"/>
      <c r="C38" s="340"/>
      <c r="D38" s="113"/>
      <c r="E38" s="372"/>
      <c r="F38" s="372"/>
      <c r="G38" s="372"/>
      <c r="H38" s="372"/>
      <c r="I38" s="114"/>
      <c r="J38" s="370"/>
      <c r="K38" s="370"/>
      <c r="L38" s="370"/>
      <c r="M38" s="370"/>
      <c r="N38" s="371"/>
      <c r="O38" s="371"/>
      <c r="P38" s="115"/>
      <c r="Q38" s="359" t="s">
        <v>182</v>
      </c>
      <c r="R38" s="360"/>
      <c r="S38" s="345" t="s">
        <v>182</v>
      </c>
      <c r="T38" s="346"/>
      <c r="U38" s="327">
        <v>0</v>
      </c>
      <c r="V38" s="328"/>
      <c r="W38" s="103">
        <v>0</v>
      </c>
      <c r="X38">
        <v>0</v>
      </c>
    </row>
    <row r="39" spans="2:25" ht="17.149999999999999" hidden="1" customHeight="1" x14ac:dyDescent="0.2">
      <c r="B39" s="199"/>
      <c r="C39" s="200"/>
      <c r="D39" s="91"/>
      <c r="E39" s="352"/>
      <c r="F39" s="353"/>
      <c r="G39" s="353"/>
      <c r="H39" s="354"/>
      <c r="I39" s="109"/>
      <c r="J39" s="201"/>
      <c r="K39" s="202"/>
      <c r="L39" s="202"/>
      <c r="M39" s="203"/>
      <c r="N39" s="349"/>
      <c r="O39" s="350"/>
      <c r="P39" s="110"/>
      <c r="Q39" s="206" t="s">
        <v>182</v>
      </c>
      <c r="R39" s="207"/>
      <c r="S39" s="208" t="s">
        <v>182</v>
      </c>
      <c r="T39" s="209"/>
      <c r="U39" s="210">
        <v>0</v>
      </c>
      <c r="V39" s="211"/>
      <c r="W39" s="103">
        <v>0</v>
      </c>
      <c r="X39">
        <v>0</v>
      </c>
    </row>
    <row r="40" spans="2:25" ht="17.149999999999999" hidden="1" customHeight="1" x14ac:dyDescent="0.2">
      <c r="B40" s="199"/>
      <c r="C40" s="200"/>
      <c r="D40" s="91"/>
      <c r="E40" s="164"/>
      <c r="F40" s="164"/>
      <c r="G40" s="164"/>
      <c r="H40" s="164"/>
      <c r="I40" s="109"/>
      <c r="J40" s="323"/>
      <c r="K40" s="323"/>
      <c r="L40" s="323"/>
      <c r="M40" s="323"/>
      <c r="N40" s="324"/>
      <c r="O40" s="204"/>
      <c r="P40" s="110"/>
      <c r="Q40" s="206" t="s">
        <v>182</v>
      </c>
      <c r="R40" s="207"/>
      <c r="S40" s="208" t="s">
        <v>182</v>
      </c>
      <c r="T40" s="209"/>
      <c r="U40" s="210">
        <v>0</v>
      </c>
      <c r="V40" s="211"/>
      <c r="W40" s="103">
        <v>0</v>
      </c>
      <c r="X40">
        <v>0</v>
      </c>
    </row>
    <row r="41" spans="2:25" ht="17.149999999999999" hidden="1" customHeight="1" thickBot="1" x14ac:dyDescent="0.25">
      <c r="B41" s="329"/>
      <c r="C41" s="330"/>
      <c r="D41" s="111"/>
      <c r="E41" s="358"/>
      <c r="F41" s="358"/>
      <c r="G41" s="358"/>
      <c r="H41" s="358"/>
      <c r="I41" s="112"/>
      <c r="J41" s="361"/>
      <c r="K41" s="361"/>
      <c r="L41" s="361"/>
      <c r="M41" s="361"/>
      <c r="N41" s="356"/>
      <c r="O41" s="357"/>
      <c r="P41" s="86"/>
      <c r="Q41" s="333" t="s">
        <v>182</v>
      </c>
      <c r="R41" s="373"/>
      <c r="S41" s="335" t="s">
        <v>182</v>
      </c>
      <c r="T41" s="336"/>
      <c r="U41" s="337">
        <v>0</v>
      </c>
      <c r="V41" s="338"/>
      <c r="W41" s="103">
        <v>0</v>
      </c>
      <c r="X41">
        <v>0</v>
      </c>
    </row>
    <row r="42" spans="2:25" ht="17.149999999999999" hidden="1" customHeight="1" x14ac:dyDescent="0.2">
      <c r="B42" s="339"/>
      <c r="C42" s="340"/>
      <c r="D42" s="113"/>
      <c r="E42" s="379"/>
      <c r="F42" s="380"/>
      <c r="G42" s="380"/>
      <c r="H42" s="381"/>
      <c r="I42" s="114"/>
      <c r="J42" s="201"/>
      <c r="K42" s="202"/>
      <c r="L42" s="202"/>
      <c r="M42" s="203"/>
      <c r="N42" s="374"/>
      <c r="O42" s="375"/>
      <c r="P42" s="115"/>
      <c r="Q42" s="359" t="s">
        <v>182</v>
      </c>
      <c r="R42" s="360"/>
      <c r="S42" s="345" t="s">
        <v>182</v>
      </c>
      <c r="T42" s="346"/>
      <c r="U42" s="327">
        <v>0</v>
      </c>
      <c r="V42" s="328"/>
      <c r="W42" s="103">
        <v>0</v>
      </c>
      <c r="X42">
        <v>0</v>
      </c>
    </row>
    <row r="43" spans="2:25" ht="17.149999999999999" hidden="1" customHeight="1" x14ac:dyDescent="0.2">
      <c r="B43" s="199"/>
      <c r="C43" s="200"/>
      <c r="D43" s="91"/>
      <c r="E43" s="166"/>
      <c r="F43" s="167"/>
      <c r="G43" s="167"/>
      <c r="H43" s="168"/>
      <c r="I43" s="109"/>
      <c r="J43" s="376"/>
      <c r="K43" s="377"/>
      <c r="L43" s="377"/>
      <c r="M43" s="378"/>
      <c r="N43" s="204"/>
      <c r="O43" s="205"/>
      <c r="P43" s="110"/>
      <c r="Q43" s="206" t="s">
        <v>182</v>
      </c>
      <c r="R43" s="207"/>
      <c r="S43" s="208" t="s">
        <v>182</v>
      </c>
      <c r="T43" s="209"/>
      <c r="U43" s="210">
        <v>0</v>
      </c>
      <c r="V43" s="211"/>
      <c r="W43" s="103">
        <v>0</v>
      </c>
      <c r="X43">
        <v>0</v>
      </c>
    </row>
    <row r="44" spans="2:25" ht="17.149999999999999" hidden="1" customHeight="1" x14ac:dyDescent="0.2">
      <c r="B44" s="199"/>
      <c r="C44" s="200"/>
      <c r="D44" s="91"/>
      <c r="E44" s="166"/>
      <c r="F44" s="167"/>
      <c r="G44" s="167"/>
      <c r="H44" s="168"/>
      <c r="I44" s="109"/>
      <c r="J44" s="376"/>
      <c r="K44" s="377"/>
      <c r="L44" s="377"/>
      <c r="M44" s="378"/>
      <c r="N44" s="204"/>
      <c r="O44" s="205"/>
      <c r="P44" s="110"/>
      <c r="Q44" s="206" t="s">
        <v>182</v>
      </c>
      <c r="R44" s="207"/>
      <c r="S44" s="208" t="s">
        <v>182</v>
      </c>
      <c r="T44" s="209"/>
      <c r="U44" s="210">
        <v>0</v>
      </c>
      <c r="V44" s="211"/>
      <c r="W44" s="103">
        <v>0</v>
      </c>
      <c r="X44">
        <v>0</v>
      </c>
    </row>
    <row r="45" spans="2:25" ht="17.149999999999999" hidden="1" customHeight="1" x14ac:dyDescent="0.2">
      <c r="B45" s="329"/>
      <c r="C45" s="330"/>
      <c r="D45" s="111"/>
      <c r="E45" s="403"/>
      <c r="F45" s="404"/>
      <c r="G45" s="404"/>
      <c r="H45" s="405"/>
      <c r="I45" s="112"/>
      <c r="J45" s="396"/>
      <c r="K45" s="397"/>
      <c r="L45" s="397"/>
      <c r="M45" s="398"/>
      <c r="N45" s="399"/>
      <c r="O45" s="400"/>
      <c r="P45" s="86"/>
      <c r="Q45" s="333" t="s">
        <v>182</v>
      </c>
      <c r="R45" s="373"/>
      <c r="S45" s="335" t="s">
        <v>182</v>
      </c>
      <c r="T45" s="336"/>
      <c r="U45" s="337">
        <v>0</v>
      </c>
      <c r="V45" s="338"/>
      <c r="W45" s="103">
        <v>0</v>
      </c>
      <c r="X45">
        <v>0</v>
      </c>
    </row>
    <row r="46" spans="2:25" ht="17.149999999999999" hidden="1" customHeight="1" x14ac:dyDescent="0.2">
      <c r="B46" s="339"/>
      <c r="C46" s="340"/>
      <c r="D46" s="113"/>
      <c r="E46" s="406"/>
      <c r="F46" s="406"/>
      <c r="G46" s="406"/>
      <c r="H46" s="406"/>
      <c r="I46" s="114"/>
      <c r="J46" s="341"/>
      <c r="K46" s="341"/>
      <c r="L46" s="341"/>
      <c r="M46" s="341"/>
      <c r="N46" s="401"/>
      <c r="O46" s="402"/>
      <c r="P46" s="115"/>
      <c r="Q46" s="359" t="s">
        <v>182</v>
      </c>
      <c r="R46" s="360"/>
      <c r="S46" s="345" t="s">
        <v>182</v>
      </c>
      <c r="T46" s="346"/>
      <c r="U46" s="327">
        <v>0</v>
      </c>
      <c r="V46" s="328"/>
      <c r="W46" s="103">
        <v>0</v>
      </c>
      <c r="X46">
        <v>0</v>
      </c>
    </row>
    <row r="47" spans="2:25" ht="17.149999999999999" hidden="1" customHeight="1" x14ac:dyDescent="0.2">
      <c r="B47" s="199"/>
      <c r="C47" s="200"/>
      <c r="D47" s="91"/>
      <c r="E47" s="166"/>
      <c r="F47" s="167"/>
      <c r="G47" s="167"/>
      <c r="H47" s="168"/>
      <c r="I47" s="109"/>
      <c r="J47" s="201"/>
      <c r="K47" s="202"/>
      <c r="L47" s="202"/>
      <c r="M47" s="203"/>
      <c r="N47" s="204"/>
      <c r="O47" s="205"/>
      <c r="P47" s="110"/>
      <c r="Q47" s="206" t="s">
        <v>182</v>
      </c>
      <c r="R47" s="207"/>
      <c r="S47" s="208" t="s">
        <v>182</v>
      </c>
      <c r="T47" s="209"/>
      <c r="U47" s="210">
        <v>0</v>
      </c>
      <c r="V47" s="211"/>
      <c r="W47" s="103">
        <v>0</v>
      </c>
      <c r="X47">
        <v>0</v>
      </c>
    </row>
    <row r="48" spans="2:25" ht="17.149999999999999" hidden="1" customHeight="1" x14ac:dyDescent="0.2">
      <c r="B48" s="199"/>
      <c r="C48" s="200"/>
      <c r="D48" s="91"/>
      <c r="E48" s="164"/>
      <c r="F48" s="164"/>
      <c r="G48" s="164"/>
      <c r="H48" s="164"/>
      <c r="I48" s="109"/>
      <c r="J48" s="323"/>
      <c r="K48" s="323"/>
      <c r="L48" s="323"/>
      <c r="M48" s="323"/>
      <c r="N48" s="324"/>
      <c r="O48" s="204"/>
      <c r="P48" s="110"/>
      <c r="Q48" s="206" t="s">
        <v>182</v>
      </c>
      <c r="R48" s="207"/>
      <c r="S48" s="208" t="s">
        <v>182</v>
      </c>
      <c r="T48" s="209"/>
      <c r="U48" s="210">
        <v>0</v>
      </c>
      <c r="V48" s="211"/>
      <c r="W48" s="103">
        <v>0</v>
      </c>
      <c r="X48">
        <v>0</v>
      </c>
    </row>
    <row r="49" spans="2:24" ht="17.149999999999999" hidden="1" customHeight="1" thickBot="1" x14ac:dyDescent="0.25">
      <c r="B49" s="212"/>
      <c r="C49" s="213"/>
      <c r="D49" s="116"/>
      <c r="E49" s="165"/>
      <c r="F49" s="165"/>
      <c r="G49" s="165"/>
      <c r="H49" s="165"/>
      <c r="I49" s="117"/>
      <c r="J49" s="395"/>
      <c r="K49" s="395"/>
      <c r="L49" s="395"/>
      <c r="M49" s="395"/>
      <c r="N49" s="362"/>
      <c r="O49" s="363"/>
      <c r="P49" s="88"/>
      <c r="Q49" s="364" t="s">
        <v>182</v>
      </c>
      <c r="R49" s="365"/>
      <c r="S49" s="366" t="s">
        <v>182</v>
      </c>
      <c r="T49" s="367"/>
      <c r="U49" s="368">
        <v>0</v>
      </c>
      <c r="V49" s="369"/>
      <c r="W49" s="103">
        <v>0</v>
      </c>
      <c r="X49">
        <v>0</v>
      </c>
    </row>
    <row r="50" spans="2:24" ht="12.5" customHeight="1" x14ac:dyDescent="0.2">
      <c r="B50" s="194" t="s">
        <v>141</v>
      </c>
      <c r="C50" s="194"/>
      <c r="D50" s="194"/>
      <c r="E50" s="194"/>
      <c r="F50" s="194"/>
      <c r="G50" s="194"/>
      <c r="H50" s="194"/>
      <c r="I50" s="87"/>
      <c r="J50" s="47"/>
      <c r="K50" s="47"/>
      <c r="L50" s="383" t="s">
        <v>33</v>
      </c>
      <c r="M50" s="384"/>
      <c r="N50" s="195" t="s">
        <v>132</v>
      </c>
      <c r="O50" s="196"/>
      <c r="P50" s="104">
        <v>30</v>
      </c>
      <c r="Q50" s="197">
        <v>160</v>
      </c>
      <c r="R50" s="198"/>
      <c r="S50" s="197">
        <v>180</v>
      </c>
      <c r="T50" s="198"/>
      <c r="U50" s="197">
        <v>340</v>
      </c>
      <c r="V50" s="198"/>
      <c r="W50" s="125"/>
      <c r="X50" s="125"/>
    </row>
    <row r="51" spans="2:24" ht="12.5" customHeight="1" x14ac:dyDescent="0.2">
      <c r="B51" s="87"/>
      <c r="C51" s="87"/>
      <c r="D51" s="87"/>
      <c r="E51" s="87"/>
      <c r="F51" s="87"/>
      <c r="G51" s="87"/>
      <c r="H51" s="87"/>
      <c r="I51" s="87"/>
      <c r="J51" s="47"/>
      <c r="K51" s="47"/>
      <c r="L51" s="385"/>
      <c r="M51" s="386"/>
      <c r="N51" s="169" t="s">
        <v>133</v>
      </c>
      <c r="O51" s="170"/>
      <c r="P51" s="122">
        <v>0</v>
      </c>
      <c r="Q51" s="171">
        <v>90</v>
      </c>
      <c r="R51" s="172"/>
      <c r="S51" s="171">
        <v>0</v>
      </c>
      <c r="T51" s="172"/>
      <c r="U51" s="171">
        <v>90</v>
      </c>
      <c r="V51" s="172"/>
      <c r="W51" s="125"/>
      <c r="X51" s="125"/>
    </row>
    <row r="52" spans="2:24" ht="12.5" customHeight="1" thickBot="1" x14ac:dyDescent="0.25">
      <c r="B52" s="87"/>
      <c r="C52" s="87"/>
      <c r="D52" s="87"/>
      <c r="E52" s="87"/>
      <c r="F52" s="87"/>
      <c r="G52" s="87"/>
      <c r="H52" s="87"/>
      <c r="I52" s="87"/>
      <c r="J52" s="47"/>
      <c r="K52" s="47"/>
      <c r="L52" s="387"/>
      <c r="M52" s="388"/>
      <c r="N52" s="389" t="s">
        <v>175</v>
      </c>
      <c r="O52" s="390"/>
      <c r="P52" s="121"/>
      <c r="Q52" s="391">
        <v>0</v>
      </c>
      <c r="R52" s="392"/>
      <c r="S52" s="393"/>
      <c r="T52" s="394"/>
      <c r="U52" s="391">
        <v>0</v>
      </c>
      <c r="V52" s="392"/>
      <c r="W52" s="125"/>
      <c r="X52" s="125"/>
    </row>
    <row r="53" spans="2:24" ht="18" customHeight="1" x14ac:dyDescent="0.2">
      <c r="B53" t="s">
        <v>171</v>
      </c>
      <c r="G53" s="14"/>
      <c r="H53" s="14"/>
      <c r="I53" s="14"/>
      <c r="J53" s="14"/>
      <c r="K53" s="14"/>
      <c r="L53" s="14"/>
      <c r="M53" s="14"/>
      <c r="N53" s="15"/>
      <c r="O53" s="15"/>
      <c r="P53" s="15"/>
      <c r="Q53" s="13"/>
      <c r="R53" s="13"/>
      <c r="S53" s="13"/>
      <c r="T53" s="13"/>
    </row>
    <row r="54" spans="2:24" ht="17.25" customHeight="1" x14ac:dyDescent="0.2">
      <c r="B54" s="173" t="s">
        <v>183</v>
      </c>
      <c r="C54" s="174"/>
      <c r="D54" s="174"/>
      <c r="E54" s="174"/>
      <c r="F54" s="174"/>
      <c r="G54" s="174"/>
      <c r="H54" s="174"/>
      <c r="I54" s="174"/>
      <c r="J54" s="174"/>
      <c r="K54" s="174"/>
      <c r="L54" s="174"/>
      <c r="M54" s="174"/>
      <c r="N54" s="174"/>
      <c r="O54" s="174"/>
      <c r="P54" s="175"/>
      <c r="Q54" s="182" t="s">
        <v>34</v>
      </c>
      <c r="R54" s="183"/>
      <c r="S54" s="184"/>
      <c r="T54" s="123"/>
    </row>
    <row r="55" spans="2:24" ht="17.25" customHeight="1" x14ac:dyDescent="0.2">
      <c r="B55" s="176"/>
      <c r="C55" s="177"/>
      <c r="D55" s="177"/>
      <c r="E55" s="177"/>
      <c r="F55" s="177"/>
      <c r="G55" s="177"/>
      <c r="H55" s="177"/>
      <c r="I55" s="177"/>
      <c r="J55" s="177"/>
      <c r="K55" s="177"/>
      <c r="L55" s="177"/>
      <c r="M55" s="177"/>
      <c r="N55" s="177"/>
      <c r="O55" s="177"/>
      <c r="P55" s="178"/>
      <c r="Q55" s="185"/>
      <c r="R55" s="186"/>
      <c r="S55" s="187"/>
      <c r="T55" s="123"/>
    </row>
    <row r="56" spans="2:24" ht="17.25" customHeight="1" x14ac:dyDescent="0.2">
      <c r="B56" s="176"/>
      <c r="C56" s="177"/>
      <c r="D56" s="177"/>
      <c r="E56" s="177"/>
      <c r="F56" s="177"/>
      <c r="G56" s="177"/>
      <c r="H56" s="177"/>
      <c r="I56" s="177"/>
      <c r="J56" s="177"/>
      <c r="K56" s="177"/>
      <c r="L56" s="177"/>
      <c r="M56" s="177"/>
      <c r="N56" s="177"/>
      <c r="O56" s="177"/>
      <c r="P56" s="178"/>
      <c r="Q56" s="188"/>
      <c r="R56" s="189"/>
      <c r="S56" s="190"/>
      <c r="T56" s="124"/>
    </row>
    <row r="57" spans="2:24" ht="20.25" customHeight="1" x14ac:dyDescent="0.2">
      <c r="B57" s="179"/>
      <c r="C57" s="180"/>
      <c r="D57" s="180"/>
      <c r="E57" s="180"/>
      <c r="F57" s="180"/>
      <c r="G57" s="180"/>
      <c r="H57" s="180"/>
      <c r="I57" s="180"/>
      <c r="J57" s="180"/>
      <c r="K57" s="180"/>
      <c r="L57" s="180"/>
      <c r="M57" s="180"/>
      <c r="N57" s="180"/>
      <c r="O57" s="180"/>
      <c r="P57" s="181"/>
      <c r="Q57" s="191"/>
      <c r="R57" s="192"/>
      <c r="S57" s="193"/>
      <c r="T57" s="124"/>
    </row>
    <row r="58" spans="2:24" ht="18.75" customHeight="1" x14ac:dyDescent="0.2">
      <c r="B58" t="s">
        <v>35</v>
      </c>
    </row>
    <row r="59" spans="2:24" ht="20.149999999999999" customHeight="1" x14ac:dyDescent="0.2">
      <c r="B59" s="141" t="s">
        <v>36</v>
      </c>
      <c r="C59" s="141"/>
      <c r="D59" s="141"/>
      <c r="E59" s="141"/>
      <c r="F59" s="141"/>
      <c r="G59" s="141"/>
      <c r="H59" s="141"/>
      <c r="I59" s="141"/>
      <c r="J59" s="141"/>
      <c r="K59" s="141"/>
      <c r="L59" s="141"/>
      <c r="M59" s="141"/>
      <c r="N59" s="141"/>
      <c r="O59" s="141"/>
      <c r="P59" s="141"/>
      <c r="Q59" s="141"/>
      <c r="R59" s="141"/>
      <c r="S59" s="141"/>
      <c r="T59" s="51"/>
    </row>
    <row r="60" spans="2:24" ht="20.149999999999999" customHeight="1" x14ac:dyDescent="0.2">
      <c r="B60" s="141"/>
      <c r="C60" s="141"/>
      <c r="D60" s="141"/>
      <c r="E60" s="141"/>
      <c r="F60" s="141"/>
      <c r="G60" s="141"/>
      <c r="H60" s="141"/>
      <c r="I60" s="141"/>
      <c r="J60" s="141"/>
      <c r="K60" s="141"/>
      <c r="L60" s="141"/>
      <c r="M60" s="141"/>
      <c r="N60" s="141"/>
      <c r="O60" s="141"/>
      <c r="P60" s="141"/>
      <c r="Q60" s="141"/>
      <c r="R60" s="141"/>
      <c r="S60" s="141"/>
      <c r="T60" s="51"/>
    </row>
    <row r="61" spans="2:24" ht="20.149999999999999" customHeight="1" x14ac:dyDescent="0.2">
      <c r="B61" s="141"/>
      <c r="C61" s="141"/>
      <c r="D61" s="141"/>
      <c r="E61" s="141"/>
      <c r="F61" s="141"/>
      <c r="G61" s="141"/>
      <c r="H61" s="141"/>
      <c r="I61" s="141"/>
      <c r="J61" s="141"/>
      <c r="K61" s="141"/>
      <c r="L61" s="141"/>
      <c r="M61" s="141"/>
      <c r="N61" s="141"/>
      <c r="O61" s="141"/>
      <c r="P61" s="141"/>
      <c r="Q61" s="141"/>
      <c r="R61" s="141"/>
      <c r="S61" s="141"/>
      <c r="T61" s="51"/>
    </row>
    <row r="62" spans="2:24" ht="20.149999999999999" customHeight="1" x14ac:dyDescent="0.2">
      <c r="B62" s="141"/>
      <c r="C62" s="141"/>
      <c r="D62" s="141"/>
      <c r="E62" s="141"/>
      <c r="F62" s="141"/>
      <c r="G62" s="141"/>
      <c r="H62" s="141"/>
      <c r="I62" s="141"/>
      <c r="J62" s="141"/>
      <c r="K62" s="141"/>
      <c r="L62" s="141"/>
      <c r="M62" s="141"/>
      <c r="N62" s="141"/>
      <c r="O62" s="141"/>
      <c r="P62" s="141"/>
      <c r="Q62" s="141"/>
      <c r="R62" s="141"/>
      <c r="S62" s="141"/>
      <c r="T62" s="51"/>
    </row>
    <row r="63" spans="2:24" ht="18" customHeight="1" x14ac:dyDescent="0.2">
      <c r="B63" s="142" t="s">
        <v>146</v>
      </c>
      <c r="C63" s="143"/>
      <c r="D63" s="143"/>
      <c r="E63" s="143"/>
      <c r="F63" s="143"/>
      <c r="G63" s="143"/>
      <c r="H63" s="143"/>
      <c r="I63" s="143"/>
      <c r="J63" s="143"/>
      <c r="K63" s="143"/>
      <c r="L63" s="143"/>
      <c r="M63" s="143"/>
      <c r="N63" s="143"/>
      <c r="O63" s="143"/>
      <c r="P63" s="144"/>
      <c r="Q63" s="148" t="s">
        <v>37</v>
      </c>
      <c r="R63" s="149"/>
      <c r="S63" s="150"/>
      <c r="T63" s="15"/>
    </row>
    <row r="64" spans="2:24" ht="18" customHeight="1" x14ac:dyDescent="0.2">
      <c r="B64" s="145"/>
      <c r="C64" s="146"/>
      <c r="D64" s="146"/>
      <c r="E64" s="146"/>
      <c r="F64" s="146"/>
      <c r="G64" s="146"/>
      <c r="H64" s="146"/>
      <c r="I64" s="146"/>
      <c r="J64" s="146"/>
      <c r="K64" s="146"/>
      <c r="L64" s="146"/>
      <c r="M64" s="146"/>
      <c r="N64" s="146"/>
      <c r="O64" s="146"/>
      <c r="P64" s="147"/>
      <c r="Q64" s="151"/>
      <c r="R64" s="152"/>
      <c r="S64" s="153"/>
      <c r="T64" s="15"/>
    </row>
    <row r="65" spans="2:20" ht="18" customHeight="1" x14ac:dyDescent="0.2">
      <c r="B65" s="145"/>
      <c r="C65" s="146"/>
      <c r="D65" s="146"/>
      <c r="E65" s="146"/>
      <c r="F65" s="146"/>
      <c r="G65" s="146"/>
      <c r="H65" s="146"/>
      <c r="I65" s="146"/>
      <c r="J65" s="146"/>
      <c r="K65" s="146"/>
      <c r="L65" s="146"/>
      <c r="M65" s="146"/>
      <c r="N65" s="146"/>
      <c r="O65" s="146"/>
      <c r="P65" s="147"/>
      <c r="Q65" s="151"/>
      <c r="R65" s="152"/>
      <c r="S65" s="153"/>
      <c r="T65" s="15"/>
    </row>
    <row r="66" spans="2:20" ht="18" customHeight="1" x14ac:dyDescent="0.2">
      <c r="B66" s="145"/>
      <c r="C66" s="146"/>
      <c r="D66" s="146"/>
      <c r="E66" s="146"/>
      <c r="F66" s="146"/>
      <c r="G66" s="146"/>
      <c r="H66" s="146"/>
      <c r="I66" s="146"/>
      <c r="J66" s="146"/>
      <c r="K66" s="146"/>
      <c r="L66" s="146"/>
      <c r="M66" s="146"/>
      <c r="N66" s="146"/>
      <c r="O66" s="146"/>
      <c r="P66" s="147"/>
      <c r="Q66" s="151"/>
      <c r="R66" s="152"/>
      <c r="S66" s="153"/>
      <c r="T66" s="15"/>
    </row>
    <row r="67" spans="2:20" ht="15.75" customHeight="1" x14ac:dyDescent="0.2">
      <c r="B67" s="18"/>
      <c r="C67" s="19"/>
      <c r="D67" s="154" t="s">
        <v>14</v>
      </c>
      <c r="E67" s="154"/>
      <c r="F67" s="464" t="s">
        <v>157</v>
      </c>
      <c r="G67" s="464"/>
      <c r="H67" s="464"/>
      <c r="I67" s="464"/>
      <c r="J67" s="464"/>
      <c r="K67" s="464"/>
      <c r="L67" s="464"/>
      <c r="M67" s="464"/>
      <c r="N67" s="464"/>
      <c r="O67" s="19"/>
      <c r="P67" s="19"/>
      <c r="Q67" s="156"/>
      <c r="R67" s="157"/>
      <c r="S67" s="158"/>
      <c r="T67" s="25"/>
    </row>
    <row r="68" spans="2:20" ht="15.75" customHeight="1" x14ac:dyDescent="0.2">
      <c r="B68" s="18"/>
      <c r="C68" s="19"/>
      <c r="D68" s="20" t="s">
        <v>38</v>
      </c>
      <c r="E68" s="20"/>
      <c r="F68" s="464" t="s">
        <v>158</v>
      </c>
      <c r="G68" s="464"/>
      <c r="H68" s="464"/>
      <c r="I68" s="464"/>
      <c r="J68" s="464"/>
      <c r="K68" s="464"/>
      <c r="L68" s="464"/>
      <c r="M68" s="464"/>
      <c r="N68" s="464"/>
      <c r="O68" s="19"/>
      <c r="P68" s="19"/>
      <c r="Q68" s="159"/>
      <c r="R68" s="157"/>
      <c r="S68" s="158"/>
      <c r="T68" s="25"/>
    </row>
    <row r="69" spans="2:20" ht="15.75" customHeight="1" x14ac:dyDescent="0.2">
      <c r="B69" s="18"/>
      <c r="C69" s="19"/>
      <c r="D69" s="163" t="s">
        <v>39</v>
      </c>
      <c r="E69" s="163"/>
      <c r="F69" s="464" t="s">
        <v>159</v>
      </c>
      <c r="G69" s="464"/>
      <c r="H69" s="464"/>
      <c r="I69" s="464"/>
      <c r="J69" s="464"/>
      <c r="K69" s="464"/>
      <c r="L69" s="464"/>
      <c r="M69" s="464"/>
      <c r="N69" s="464"/>
      <c r="O69" s="19"/>
      <c r="P69" s="19"/>
      <c r="Q69" s="159"/>
      <c r="R69" s="157"/>
      <c r="S69" s="158"/>
      <c r="T69" s="25"/>
    </row>
    <row r="70" spans="2:20" ht="15.75" customHeight="1" x14ac:dyDescent="0.2">
      <c r="B70" s="21"/>
      <c r="C70" s="22"/>
      <c r="D70" s="22"/>
      <c r="E70" s="22"/>
      <c r="F70" s="22"/>
      <c r="G70" s="22"/>
      <c r="H70" s="22"/>
      <c r="I70" s="23"/>
      <c r="J70" s="23"/>
      <c r="K70" s="23"/>
      <c r="L70" s="23"/>
      <c r="M70" s="23"/>
      <c r="N70" s="23"/>
      <c r="O70" s="23"/>
      <c r="P70" s="23"/>
      <c r="Q70" s="160"/>
      <c r="R70" s="161"/>
      <c r="S70" s="162"/>
      <c r="T70" s="25"/>
    </row>
    <row r="71" spans="2:20" ht="18" customHeight="1" x14ac:dyDescent="0.2">
      <c r="B71" s="139" t="s">
        <v>40</v>
      </c>
      <c r="C71" s="139"/>
      <c r="D71" s="139"/>
      <c r="E71" s="139"/>
      <c r="F71" s="139"/>
      <c r="G71" s="139"/>
      <c r="H71" s="139"/>
      <c r="I71" s="139"/>
      <c r="J71" s="139"/>
      <c r="K71" s="139"/>
      <c r="L71" s="139"/>
      <c r="M71" s="139"/>
      <c r="N71" s="139"/>
      <c r="O71" s="139"/>
      <c r="P71" s="139"/>
      <c r="Q71" s="139"/>
      <c r="R71" s="139"/>
      <c r="S71" s="139"/>
      <c r="T71" s="19"/>
    </row>
    <row r="72" spans="2:20" ht="13.5" customHeight="1" x14ac:dyDescent="0.2">
      <c r="B72" s="19"/>
      <c r="C72" s="19"/>
      <c r="D72" s="19"/>
      <c r="E72" s="19"/>
      <c r="F72" s="19"/>
      <c r="G72" s="19"/>
      <c r="H72" s="19"/>
      <c r="I72" s="19"/>
      <c r="J72" s="19"/>
      <c r="K72" s="19"/>
      <c r="L72" s="19"/>
      <c r="M72" s="19"/>
      <c r="N72" s="19"/>
      <c r="O72" s="19"/>
      <c r="P72" s="19"/>
      <c r="Q72" s="19"/>
      <c r="R72" s="19"/>
      <c r="S72" s="19"/>
      <c r="T72" s="19"/>
    </row>
    <row r="73" spans="2:20" ht="20.25" customHeight="1" x14ac:dyDescent="0.2">
      <c r="B73" s="140" t="s">
        <v>41</v>
      </c>
      <c r="C73" s="140"/>
      <c r="D73" s="140"/>
      <c r="E73" s="140"/>
      <c r="F73" s="19"/>
      <c r="G73" s="19"/>
      <c r="H73" s="19"/>
      <c r="I73" s="24"/>
      <c r="J73" s="24"/>
      <c r="K73" s="24"/>
      <c r="L73" s="24"/>
      <c r="M73" s="24"/>
      <c r="N73" s="24"/>
      <c r="O73" s="24"/>
      <c r="P73" s="24"/>
      <c r="Q73" s="25"/>
      <c r="R73" s="25"/>
      <c r="S73" s="25"/>
      <c r="T73" s="25"/>
    </row>
    <row r="74" spans="2:20" ht="69.75" customHeight="1" x14ac:dyDescent="0.2">
      <c r="B74" s="141" t="s">
        <v>147</v>
      </c>
      <c r="C74" s="141"/>
      <c r="D74" s="141"/>
      <c r="E74" s="141"/>
      <c r="F74" s="141"/>
      <c r="G74" s="141"/>
      <c r="H74" s="141"/>
      <c r="I74" s="141"/>
      <c r="J74" s="141"/>
      <c r="K74" s="141"/>
      <c r="L74" s="141"/>
      <c r="M74" s="141"/>
      <c r="N74" s="141"/>
      <c r="O74" s="141"/>
      <c r="P74" s="141"/>
      <c r="Q74" s="141"/>
      <c r="R74" s="141"/>
      <c r="S74" s="141"/>
      <c r="T74" s="51"/>
    </row>
    <row r="75" spans="2:20" x14ac:dyDescent="0.2">
      <c r="B75" s="141"/>
      <c r="C75" s="141"/>
      <c r="D75" s="141"/>
      <c r="E75" s="141"/>
      <c r="F75" s="141"/>
      <c r="G75" s="141"/>
      <c r="H75" s="141"/>
      <c r="I75" s="141"/>
      <c r="J75" s="141"/>
      <c r="K75" s="141"/>
      <c r="L75" s="141"/>
      <c r="M75" s="141"/>
      <c r="N75" s="141"/>
      <c r="O75" s="141"/>
      <c r="P75" s="141"/>
      <c r="Q75" s="141"/>
      <c r="R75" s="141"/>
      <c r="S75" s="141"/>
      <c r="T75" s="8"/>
    </row>
    <row r="76" spans="2:20" x14ac:dyDescent="0.2">
      <c r="B76" s="8"/>
      <c r="C76" s="8"/>
      <c r="D76" s="8"/>
      <c r="E76" s="8"/>
      <c r="F76" s="8"/>
      <c r="G76" s="8"/>
      <c r="H76" s="8"/>
      <c r="I76" s="8"/>
      <c r="J76" s="8"/>
      <c r="K76" s="8"/>
      <c r="L76" s="8"/>
      <c r="M76" s="8"/>
      <c r="N76" s="8"/>
      <c r="O76" s="8"/>
      <c r="P76" s="8"/>
      <c r="Q76" s="8"/>
      <c r="R76" s="8"/>
      <c r="S76" s="8"/>
      <c r="T76" s="8"/>
    </row>
  </sheetData>
  <sheetProtection algorithmName="SHA-512" hashValue="m901iiRTRHkpPpuouLP1jLeZJRv46xQD6c3hye3ydiHB5y8xkbN6RzvZ3/L8r/p84l6PFycBdEqASgAGD/ROsg==" saltValue="azQFZOmEGw+FNEBmq0ebDA==" spinCount="100000" sheet="1" objects="1" scenarios="1"/>
  <mergeCells count="251">
    <mergeCell ref="B49:C49"/>
    <mergeCell ref="J49:M49"/>
    <mergeCell ref="N49:O49"/>
    <mergeCell ref="Q49:R49"/>
    <mergeCell ref="S49:T49"/>
    <mergeCell ref="U49:V49"/>
    <mergeCell ref="B54:P57"/>
    <mergeCell ref="Q54:S55"/>
    <mergeCell ref="Q56:S57"/>
    <mergeCell ref="N50:O50"/>
    <mergeCell ref="Q50:R50"/>
    <mergeCell ref="S50:T50"/>
    <mergeCell ref="U50:V50"/>
    <mergeCell ref="N51:O51"/>
    <mergeCell ref="Q51:R51"/>
    <mergeCell ref="S51:T51"/>
    <mergeCell ref="U51:V51"/>
    <mergeCell ref="N52:O52"/>
    <mergeCell ref="Q52:R52"/>
    <mergeCell ref="S52:T52"/>
    <mergeCell ref="U52:V52"/>
    <mergeCell ref="B47:C47"/>
    <mergeCell ref="J47:M47"/>
    <mergeCell ref="N47:O47"/>
    <mergeCell ref="Q47:R47"/>
    <mergeCell ref="S47:T47"/>
    <mergeCell ref="U47:V47"/>
    <mergeCell ref="B48:C48"/>
    <mergeCell ref="J48:M48"/>
    <mergeCell ref="N48:O48"/>
    <mergeCell ref="Q48:R48"/>
    <mergeCell ref="S48:T48"/>
    <mergeCell ref="U48:V48"/>
    <mergeCell ref="B45:C45"/>
    <mergeCell ref="J45:M45"/>
    <mergeCell ref="N45:O45"/>
    <mergeCell ref="Q45:R45"/>
    <mergeCell ref="S45:T45"/>
    <mergeCell ref="U45:V45"/>
    <mergeCell ref="E44:H44"/>
    <mergeCell ref="B46:C46"/>
    <mergeCell ref="J46:M46"/>
    <mergeCell ref="N46:O46"/>
    <mergeCell ref="Q46:R46"/>
    <mergeCell ref="S46:T46"/>
    <mergeCell ref="U46:V46"/>
    <mergeCell ref="B43:C43"/>
    <mergeCell ref="J43:M43"/>
    <mergeCell ref="N43:O43"/>
    <mergeCell ref="Q43:R43"/>
    <mergeCell ref="S43:T43"/>
    <mergeCell ref="U43:V43"/>
    <mergeCell ref="E42:H42"/>
    <mergeCell ref="B44:C44"/>
    <mergeCell ref="J44:M44"/>
    <mergeCell ref="N44:O44"/>
    <mergeCell ref="Q44:R44"/>
    <mergeCell ref="S44:T44"/>
    <mergeCell ref="U44:V44"/>
    <mergeCell ref="B41:C41"/>
    <mergeCell ref="J41:M41"/>
    <mergeCell ref="N41:O41"/>
    <mergeCell ref="Q41:R41"/>
    <mergeCell ref="S41:T41"/>
    <mergeCell ref="U41:V41"/>
    <mergeCell ref="E40:H40"/>
    <mergeCell ref="E41:H41"/>
    <mergeCell ref="B42:C42"/>
    <mergeCell ref="J42:M42"/>
    <mergeCell ref="N42:O42"/>
    <mergeCell ref="Q42:R42"/>
    <mergeCell ref="S42:T42"/>
    <mergeCell ref="U42:V42"/>
    <mergeCell ref="B39:C39"/>
    <mergeCell ref="J39:M39"/>
    <mergeCell ref="N39:O39"/>
    <mergeCell ref="Q39:R39"/>
    <mergeCell ref="S39:T39"/>
    <mergeCell ref="U39:V39"/>
    <mergeCell ref="E38:H38"/>
    <mergeCell ref="E39:H39"/>
    <mergeCell ref="B40:C40"/>
    <mergeCell ref="J40:M40"/>
    <mergeCell ref="N40:O40"/>
    <mergeCell ref="Q40:R40"/>
    <mergeCell ref="S40:T40"/>
    <mergeCell ref="U40:V40"/>
    <mergeCell ref="B37:C37"/>
    <mergeCell ref="J37:M37"/>
    <mergeCell ref="N37:O37"/>
    <mergeCell ref="Q37:R37"/>
    <mergeCell ref="S37:T37"/>
    <mergeCell ref="U37:V37"/>
    <mergeCell ref="E36:H36"/>
    <mergeCell ref="E37:H37"/>
    <mergeCell ref="B38:C38"/>
    <mergeCell ref="J38:M38"/>
    <mergeCell ref="N38:O38"/>
    <mergeCell ref="Q38:R38"/>
    <mergeCell ref="S38:T38"/>
    <mergeCell ref="U38:V38"/>
    <mergeCell ref="B35:C35"/>
    <mergeCell ref="J35:M35"/>
    <mergeCell ref="N35:O35"/>
    <mergeCell ref="Q35:R35"/>
    <mergeCell ref="S35:T35"/>
    <mergeCell ref="U35:V35"/>
    <mergeCell ref="E35:H35"/>
    <mergeCell ref="B36:C36"/>
    <mergeCell ref="J36:M36"/>
    <mergeCell ref="N36:O36"/>
    <mergeCell ref="Q36:R36"/>
    <mergeCell ref="S36:T36"/>
    <mergeCell ref="U36:V36"/>
    <mergeCell ref="B33:C33"/>
    <mergeCell ref="J33:M33"/>
    <mergeCell ref="N33:O33"/>
    <mergeCell ref="Q33:R33"/>
    <mergeCell ref="S33:T33"/>
    <mergeCell ref="U33:V33"/>
    <mergeCell ref="B34:C34"/>
    <mergeCell ref="J34:M34"/>
    <mergeCell ref="N34:O34"/>
    <mergeCell ref="Q34:R34"/>
    <mergeCell ref="S34:T34"/>
    <mergeCell ref="U34:V34"/>
    <mergeCell ref="E34:H34"/>
    <mergeCell ref="S31:T31"/>
    <mergeCell ref="U31:V31"/>
    <mergeCell ref="E31:H31"/>
    <mergeCell ref="E30:H30"/>
    <mergeCell ref="B32:C32"/>
    <mergeCell ref="J32:M32"/>
    <mergeCell ref="N32:O32"/>
    <mergeCell ref="Q32:R32"/>
    <mergeCell ref="S32:T32"/>
    <mergeCell ref="U32:V32"/>
    <mergeCell ref="B30:C30"/>
    <mergeCell ref="J30:M30"/>
    <mergeCell ref="N30:O30"/>
    <mergeCell ref="Q30:R30"/>
    <mergeCell ref="S30:T30"/>
    <mergeCell ref="U30:V30"/>
    <mergeCell ref="B31:C31"/>
    <mergeCell ref="J31:M31"/>
    <mergeCell ref="N31:O31"/>
    <mergeCell ref="Q31:R31"/>
    <mergeCell ref="J28:M28"/>
    <mergeCell ref="N28:O28"/>
    <mergeCell ref="Q28:R28"/>
    <mergeCell ref="S28:T28"/>
    <mergeCell ref="U28:V28"/>
    <mergeCell ref="B29:C29"/>
    <mergeCell ref="J29:M29"/>
    <mergeCell ref="N29:O29"/>
    <mergeCell ref="Q29:R29"/>
    <mergeCell ref="S29:T29"/>
    <mergeCell ref="U29:V29"/>
    <mergeCell ref="E29:H29"/>
    <mergeCell ref="B71:S71"/>
    <mergeCell ref="B73:E73"/>
    <mergeCell ref="B74:S75"/>
    <mergeCell ref="E43:H43"/>
    <mergeCell ref="E32:H32"/>
    <mergeCell ref="E28:H28"/>
    <mergeCell ref="B63:P66"/>
    <mergeCell ref="Q63:S66"/>
    <mergeCell ref="D67:E67"/>
    <mergeCell ref="F67:N67"/>
    <mergeCell ref="Q67:S70"/>
    <mergeCell ref="F68:N68"/>
    <mergeCell ref="D69:E69"/>
    <mergeCell ref="F69:N69"/>
    <mergeCell ref="B59:S62"/>
    <mergeCell ref="B50:H50"/>
    <mergeCell ref="L50:M52"/>
    <mergeCell ref="E48:H48"/>
    <mergeCell ref="E49:H49"/>
    <mergeCell ref="E47:H47"/>
    <mergeCell ref="E45:H45"/>
    <mergeCell ref="E46:H46"/>
    <mergeCell ref="E33:H33"/>
    <mergeCell ref="B28:C28"/>
    <mergeCell ref="B22:G22"/>
    <mergeCell ref="H22:S22"/>
    <mergeCell ref="E27:H27"/>
    <mergeCell ref="J26:M26"/>
    <mergeCell ref="N26:O26"/>
    <mergeCell ref="Q26:R26"/>
    <mergeCell ref="S26:T26"/>
    <mergeCell ref="U26:V26"/>
    <mergeCell ref="J27:M27"/>
    <mergeCell ref="N27:O27"/>
    <mergeCell ref="Q27:R27"/>
    <mergeCell ref="S27:T27"/>
    <mergeCell ref="U27:V27"/>
    <mergeCell ref="B27:C27"/>
    <mergeCell ref="S25:T25"/>
    <mergeCell ref="U25:V25"/>
    <mergeCell ref="B26:C26"/>
    <mergeCell ref="E26:H26"/>
    <mergeCell ref="B23:S23"/>
    <mergeCell ref="B25:D25"/>
    <mergeCell ref="E25:H25"/>
    <mergeCell ref="J25:M25"/>
    <mergeCell ref="N25:O25"/>
    <mergeCell ref="Q25:R25"/>
    <mergeCell ref="B14:F14"/>
    <mergeCell ref="G14:S14"/>
    <mergeCell ref="B15:F15"/>
    <mergeCell ref="G15:L15"/>
    <mergeCell ref="M15:N15"/>
    <mergeCell ref="O15:S15"/>
    <mergeCell ref="B20:G20"/>
    <mergeCell ref="L20:P20"/>
    <mergeCell ref="B21:E21"/>
    <mergeCell ref="F21:H21"/>
    <mergeCell ref="I21:L21"/>
    <mergeCell ref="B16:F16"/>
    <mergeCell ref="G16:S16"/>
    <mergeCell ref="B19:F19"/>
    <mergeCell ref="G19:K19"/>
    <mergeCell ref="L19:N19"/>
    <mergeCell ref="O19:S19"/>
    <mergeCell ref="H20:K20"/>
    <mergeCell ref="Q20:S20"/>
    <mergeCell ref="M21:Q21"/>
    <mergeCell ref="B17:R17"/>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s>
  <phoneticPr fontId="3"/>
  <conditionalFormatting sqref="S38:S49">
    <cfRule type="expression" dxfId="7" priority="6">
      <formula>OR(W38=0,W38=3,D38="",I38="",I38="無")</formula>
    </cfRule>
  </conditionalFormatting>
  <conditionalFormatting sqref="I38:I49">
    <cfRule type="expression" dxfId="6" priority="3">
      <formula>AND(OR(W38=1,W38=2),D38&lt;&gt;"",I38="")</formula>
    </cfRule>
    <cfRule type="expression" dxfId="5" priority="7">
      <formula>OR(W38=0,W38=3,D38="")</formula>
    </cfRule>
  </conditionalFormatting>
  <conditionalFormatting sqref="P38:P49">
    <cfRule type="expression" dxfId="4" priority="1">
      <formula>AND(OR(W38=1,W38=2),I38="有",P38="")</formula>
    </cfRule>
    <cfRule type="expression" dxfId="3" priority="8">
      <formula>OR(W38=0,W38=3,D38="",I38="",I38="無")</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38:M49">
    <cfRule type="expression" dxfId="0" priority="2">
      <formula>AND(B38&lt;&gt;"",J38="")</formula>
    </cfRule>
  </conditionalFormatting>
  <dataValidations count="13">
    <dataValidation type="whole" allowBlank="1" showInputMessage="1" showErrorMessage="1" sqref="T20:T21" xr:uid="{F4E2A75E-4F41-449C-B8A7-F49CE1524BF3}">
      <formula1>0</formula1>
      <formula2>9</formula2>
    </dataValidation>
    <dataValidation type="list" allowBlank="1" showInputMessage="1" showErrorMessage="1" sqref="D26:D49" xr:uid="{06F5D06A-B324-4135-9A90-2703BCB48719}">
      <formula1>INDIRECT($B26)</formula1>
    </dataValidation>
    <dataValidation type="list" allowBlank="1" showInputMessage="1" showErrorMessage="1" sqref="Z24" xr:uid="{5B384F80-174E-4D95-9B1C-17196C215764}">
      <formula1>"　"</formula1>
    </dataValidation>
    <dataValidation type="whole" imeMode="off" allowBlank="1" showInputMessage="1" showErrorMessage="1" sqref="H20:K20" xr:uid="{6439AA43-9A3E-446F-884E-F5676DC0906D}">
      <formula1>0</formula1>
      <formula2>9999</formula2>
    </dataValidation>
    <dataValidation type="whole" imeMode="off" allowBlank="1" showInputMessage="1" showErrorMessage="1" sqref="Q20:S20" xr:uid="{01827D7D-B3E0-457B-8217-EC1DC5D48E1E}">
      <formula1>0</formula1>
      <formula2>999</formula2>
    </dataValidation>
    <dataValidation type="whole" allowBlank="1" showInputMessage="1" showErrorMessage="1" sqref="R21:S21" xr:uid="{1C7C2031-6C39-4F87-B6E6-62070FC50996}">
      <formula1>0</formula1>
      <formula2>9999999</formula2>
    </dataValidation>
    <dataValidation imeMode="fullKatakana" allowBlank="1" showInputMessage="1" showErrorMessage="1" sqref="H22:S22" xr:uid="{243F4381-967F-412C-8A39-C07ED5024D45}"/>
    <dataValidation type="whole" imeMode="off" allowBlank="1" showInputMessage="1" showErrorMessage="1" sqref="M21:Q21" xr:uid="{F73E2F18-B95C-4F71-BDFB-A3ECAF435BA8}">
      <formula1>0</formula1>
      <formula2>9999999</formula2>
    </dataValidation>
    <dataValidation imeMode="off" allowBlank="1" showInputMessage="1" showErrorMessage="1" sqref="O7:R7 K11:S11 O13:S13 O15:S15" xr:uid="{0B2B6252-10B3-4239-A224-3E250C590F14}"/>
    <dataValidation type="whole" operator="greaterThanOrEqual" allowBlank="1" showInputMessage="1" showErrorMessage="1" sqref="P26:P49" xr:uid="{19EC6AB5-20DC-4967-A4C8-B11B8C5E59D9}">
      <formula1>0</formula1>
    </dataValidation>
    <dataValidation type="list" allowBlank="1" showInputMessage="1" showErrorMessage="1" sqref="B26:C49" xr:uid="{714B94EE-EFD5-4007-9E7D-4555BD4D501C}">
      <formula1>"入所施設_障,通所施設_障,その他_障"</formula1>
    </dataValidation>
    <dataValidation type="list" allowBlank="1" showInputMessage="1" showErrorMessage="1" sqref="I27:I49" xr:uid="{EEA402E9-C123-49F8-9F68-89821E81075E}">
      <formula1>"有,無"</formula1>
    </dataValidation>
    <dataValidation type="list" allowBlank="1" showInputMessage="1" showErrorMessage="1" errorTitle="このセルには入力できません。" sqref="I26" xr:uid="{35EE801B-C817-4012-85FC-306B2C353036}">
      <formula1>"有,無"</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67</xdr:row>
                    <xdr:rowOff>38100</xdr:rowOff>
                  </from>
                  <to>
                    <xdr:col>18</xdr:col>
                    <xdr:colOff>63500</xdr:colOff>
                    <xdr:row>69</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mc:AlternateContent xmlns:mc="http://schemas.openxmlformats.org/markup-compatibility/2006">
          <mc:Choice Requires="x14">
            <control shapeId="1038" r:id="rId8" name="Option Button 14">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B54" sqref="B54:P57"/>
    </sheetView>
  </sheetViews>
  <sheetFormatPr defaultRowHeight="11" x14ac:dyDescent="0.2"/>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x14ac:dyDescent="0.25">
      <c r="A1" s="27" t="s">
        <v>127</v>
      </c>
      <c r="D1" s="27">
        <v>1</v>
      </c>
      <c r="E1" s="27">
        <v>2</v>
      </c>
      <c r="F1" s="27">
        <v>3</v>
      </c>
      <c r="G1" s="27">
        <v>4</v>
      </c>
      <c r="H1" s="27">
        <v>5</v>
      </c>
      <c r="I1" s="27">
        <v>6</v>
      </c>
      <c r="J1" s="27">
        <v>7</v>
      </c>
      <c r="K1" s="27">
        <v>8</v>
      </c>
      <c r="L1" s="27">
        <v>9</v>
      </c>
      <c r="M1" s="27">
        <v>10</v>
      </c>
      <c r="N1" s="27">
        <v>11</v>
      </c>
      <c r="O1" s="27">
        <v>12</v>
      </c>
      <c r="P1" s="27">
        <v>13</v>
      </c>
      <c r="Q1" s="27">
        <v>14</v>
      </c>
      <c r="R1" s="27">
        <v>15</v>
      </c>
    </row>
    <row r="2" spans="1:18" x14ac:dyDescent="0.2">
      <c r="A2" s="77" t="s">
        <v>103</v>
      </c>
      <c r="B2" s="28"/>
    </row>
    <row r="3" spans="1:18" ht="11.5" thickBot="1" x14ac:dyDescent="0.25">
      <c r="A3" s="78" t="s">
        <v>102</v>
      </c>
      <c r="B3" s="28"/>
      <c r="C3" s="27" t="s">
        <v>128</v>
      </c>
    </row>
    <row r="4" spans="1:18" x14ac:dyDescent="0.2">
      <c r="A4" s="79" t="s">
        <v>99</v>
      </c>
      <c r="B4" s="28"/>
      <c r="C4" s="63" t="s">
        <v>104</v>
      </c>
      <c r="D4" s="64" t="s">
        <v>105</v>
      </c>
      <c r="E4" s="65" t="s">
        <v>106</v>
      </c>
      <c r="F4" s="65" t="s">
        <v>107</v>
      </c>
      <c r="G4" s="65" t="s">
        <v>114</v>
      </c>
      <c r="H4" s="66" t="s">
        <v>115</v>
      </c>
      <c r="I4" s="66" t="s">
        <v>116</v>
      </c>
      <c r="J4" s="67" t="s">
        <v>117</v>
      </c>
    </row>
    <row r="5" spans="1:18" x14ac:dyDescent="0.2">
      <c r="A5" s="80" t="s">
        <v>100</v>
      </c>
      <c r="B5" s="28"/>
      <c r="C5" s="68" t="s">
        <v>32</v>
      </c>
      <c r="D5" s="30" t="s">
        <v>161</v>
      </c>
      <c r="E5" s="30" t="s">
        <v>108</v>
      </c>
      <c r="F5" s="30" t="s">
        <v>46</v>
      </c>
      <c r="G5" s="30" t="s">
        <v>49</v>
      </c>
      <c r="H5" s="33" t="s">
        <v>50</v>
      </c>
      <c r="I5" s="33" t="s">
        <v>55</v>
      </c>
      <c r="J5" s="69" t="s">
        <v>64</v>
      </c>
    </row>
    <row r="6" spans="1:18" x14ac:dyDescent="0.2">
      <c r="A6" s="81" t="s">
        <v>101</v>
      </c>
      <c r="B6" s="28"/>
      <c r="C6" s="68" t="s">
        <v>42</v>
      </c>
      <c r="D6" s="30" t="s">
        <v>135</v>
      </c>
      <c r="E6" s="30" t="s">
        <v>43</v>
      </c>
      <c r="F6" s="30" t="s">
        <v>110</v>
      </c>
      <c r="G6" s="30"/>
      <c r="H6" s="33" t="s">
        <v>51</v>
      </c>
      <c r="I6" s="33" t="s">
        <v>56</v>
      </c>
      <c r="J6" s="69" t="s">
        <v>65</v>
      </c>
    </row>
    <row r="7" spans="1:18" ht="11.5" thickBot="1" x14ac:dyDescent="0.25">
      <c r="A7" s="82" t="s">
        <v>98</v>
      </c>
      <c r="B7" s="28"/>
      <c r="C7" s="70"/>
      <c r="D7" s="30" t="s">
        <v>136</v>
      </c>
      <c r="E7" s="31" t="s">
        <v>109</v>
      </c>
      <c r="F7" s="30" t="s">
        <v>47</v>
      </c>
      <c r="G7" s="32"/>
      <c r="H7" s="33" t="s">
        <v>52</v>
      </c>
      <c r="I7" s="33" t="s">
        <v>57</v>
      </c>
      <c r="J7" s="69" t="s">
        <v>66</v>
      </c>
    </row>
    <row r="8" spans="1:18" x14ac:dyDescent="0.2">
      <c r="B8" s="28"/>
      <c r="C8" s="70"/>
      <c r="D8" s="30" t="s">
        <v>162</v>
      </c>
      <c r="E8" s="31" t="s">
        <v>163</v>
      </c>
      <c r="F8" s="30" t="s">
        <v>165</v>
      </c>
      <c r="G8" s="32"/>
      <c r="H8" s="33" t="s">
        <v>53</v>
      </c>
      <c r="I8" s="33" t="s">
        <v>58</v>
      </c>
      <c r="J8" s="69" t="s">
        <v>67</v>
      </c>
    </row>
    <row r="9" spans="1:18" x14ac:dyDescent="0.2">
      <c r="B9" s="28"/>
      <c r="C9" s="70"/>
      <c r="D9" s="41" t="s">
        <v>137</v>
      </c>
      <c r="E9" s="31" t="s">
        <v>164</v>
      </c>
      <c r="F9" s="30" t="s">
        <v>112</v>
      </c>
      <c r="G9" s="32"/>
      <c r="H9" s="42" t="s">
        <v>54</v>
      </c>
      <c r="I9" s="33" t="s">
        <v>59</v>
      </c>
      <c r="J9" s="69" t="s">
        <v>68</v>
      </c>
    </row>
    <row r="10" spans="1:18" x14ac:dyDescent="0.2">
      <c r="B10" s="28"/>
      <c r="C10" s="70"/>
      <c r="D10" s="41"/>
      <c r="E10" s="31" t="s">
        <v>44</v>
      </c>
      <c r="F10" s="30" t="s">
        <v>113</v>
      </c>
      <c r="G10" s="32"/>
      <c r="H10" s="32"/>
      <c r="I10" s="33" t="s">
        <v>60</v>
      </c>
      <c r="J10" s="69" t="s">
        <v>69</v>
      </c>
    </row>
    <row r="11" spans="1:18" x14ac:dyDescent="0.2">
      <c r="B11" s="28"/>
      <c r="C11" s="70"/>
      <c r="D11" s="32"/>
      <c r="E11" s="31" t="s">
        <v>45</v>
      </c>
      <c r="F11" s="30" t="s">
        <v>48</v>
      </c>
      <c r="G11" s="32"/>
      <c r="H11" s="32"/>
      <c r="I11" s="33" t="s">
        <v>61</v>
      </c>
      <c r="J11" s="69" t="s">
        <v>70</v>
      </c>
    </row>
    <row r="12" spans="1:18" x14ac:dyDescent="0.2">
      <c r="B12" s="28"/>
      <c r="C12" s="70"/>
      <c r="D12" s="32"/>
      <c r="E12" s="32"/>
      <c r="F12" s="32"/>
      <c r="G12" s="32"/>
      <c r="H12" s="32"/>
      <c r="I12" s="33" t="s">
        <v>62</v>
      </c>
      <c r="J12" s="69" t="s">
        <v>71</v>
      </c>
    </row>
    <row r="13" spans="1:18" x14ac:dyDescent="0.2">
      <c r="B13" s="28"/>
      <c r="C13" s="70"/>
      <c r="D13" s="32"/>
      <c r="E13" s="32"/>
      <c r="F13" s="32"/>
      <c r="G13" s="32"/>
      <c r="H13" s="32"/>
      <c r="I13" s="33" t="s">
        <v>63</v>
      </c>
      <c r="J13" s="69" t="s">
        <v>72</v>
      </c>
    </row>
    <row r="14" spans="1:18" x14ac:dyDescent="0.2">
      <c r="C14" s="70"/>
      <c r="D14" s="32"/>
      <c r="E14" s="32"/>
      <c r="F14" s="32"/>
      <c r="G14" s="32"/>
      <c r="H14" s="32"/>
      <c r="I14" s="32"/>
      <c r="J14" s="69" t="s">
        <v>73</v>
      </c>
    </row>
    <row r="15" spans="1:18" x14ac:dyDescent="0.2">
      <c r="C15" s="70"/>
      <c r="D15" s="32"/>
      <c r="E15" s="32"/>
      <c r="F15" s="32"/>
      <c r="G15" s="32"/>
      <c r="H15" s="32"/>
      <c r="I15" s="32"/>
      <c r="J15" s="69" t="s">
        <v>74</v>
      </c>
    </row>
    <row r="16" spans="1:18" x14ac:dyDescent="0.2">
      <c r="C16" s="70"/>
      <c r="D16" s="32"/>
      <c r="E16" s="32"/>
      <c r="F16" s="32"/>
      <c r="G16" s="32"/>
      <c r="H16" s="32"/>
      <c r="I16" s="32"/>
      <c r="J16" s="69" t="s">
        <v>75</v>
      </c>
    </row>
    <row r="17" spans="3:10" x14ac:dyDescent="0.2">
      <c r="C17" s="70"/>
      <c r="D17" s="32"/>
      <c r="E17" s="32"/>
      <c r="F17" s="32"/>
      <c r="G17" s="32"/>
      <c r="H17" s="32"/>
      <c r="I17" s="32"/>
      <c r="J17" s="71"/>
    </row>
    <row r="18" spans="3:10" x14ac:dyDescent="0.2">
      <c r="C18" s="70"/>
      <c r="D18" s="32"/>
      <c r="E18" s="32"/>
      <c r="F18" s="32"/>
      <c r="G18" s="32"/>
      <c r="H18" s="32"/>
      <c r="I18" s="32"/>
      <c r="J18" s="71"/>
    </row>
    <row r="19" spans="3:10" x14ac:dyDescent="0.2">
      <c r="C19" s="72" t="s">
        <v>118</v>
      </c>
      <c r="D19" s="38" t="s">
        <v>119</v>
      </c>
      <c r="E19" s="38" t="s">
        <v>120</v>
      </c>
      <c r="F19" s="39" t="s">
        <v>121</v>
      </c>
      <c r="G19" s="40" t="s">
        <v>122</v>
      </c>
      <c r="H19" s="32"/>
      <c r="I19" s="32"/>
      <c r="J19" s="71"/>
    </row>
    <row r="20" spans="3:10" x14ac:dyDescent="0.2">
      <c r="C20" s="68" t="s">
        <v>166</v>
      </c>
      <c r="D20" s="34" t="s">
        <v>84</v>
      </c>
      <c r="E20" s="34" t="s">
        <v>90</v>
      </c>
      <c r="F20" s="30" t="s">
        <v>101</v>
      </c>
      <c r="G20" s="30" t="s">
        <v>169</v>
      </c>
      <c r="H20" s="32"/>
      <c r="I20" s="32"/>
      <c r="J20" s="71"/>
    </row>
    <row r="21" spans="3:10" x14ac:dyDescent="0.2">
      <c r="C21" s="68" t="s">
        <v>76</v>
      </c>
      <c r="D21" s="29" t="s">
        <v>85</v>
      </c>
      <c r="E21" s="34" t="s">
        <v>91</v>
      </c>
      <c r="F21" s="32"/>
      <c r="G21" s="32"/>
      <c r="H21" s="32"/>
      <c r="I21" s="32"/>
      <c r="J21" s="71"/>
    </row>
    <row r="22" spans="3:10" x14ac:dyDescent="0.2">
      <c r="C22" s="73" t="s">
        <v>77</v>
      </c>
      <c r="D22" s="29" t="s">
        <v>86</v>
      </c>
      <c r="E22" s="34" t="s">
        <v>92</v>
      </c>
      <c r="F22" s="32"/>
      <c r="G22" s="32"/>
      <c r="H22" s="32"/>
      <c r="I22" s="32"/>
      <c r="J22" s="71"/>
    </row>
    <row r="23" spans="3:10" x14ac:dyDescent="0.2">
      <c r="C23" s="68" t="s">
        <v>78</v>
      </c>
      <c r="D23" s="29" t="s">
        <v>87</v>
      </c>
      <c r="E23" s="29" t="s">
        <v>93</v>
      </c>
      <c r="F23" s="32"/>
      <c r="G23" s="32"/>
      <c r="H23" s="32"/>
      <c r="I23" s="32"/>
      <c r="J23" s="71"/>
    </row>
    <row r="24" spans="3:10" x14ac:dyDescent="0.2">
      <c r="C24" s="73" t="s">
        <v>79</v>
      </c>
      <c r="D24" s="29" t="s">
        <v>88</v>
      </c>
      <c r="E24" s="29" t="s">
        <v>94</v>
      </c>
      <c r="F24" s="32"/>
      <c r="G24" s="32"/>
      <c r="H24" s="32"/>
      <c r="I24" s="32"/>
      <c r="J24" s="71"/>
    </row>
    <row r="25" spans="3:10" x14ac:dyDescent="0.2">
      <c r="C25" s="73" t="s">
        <v>80</v>
      </c>
      <c r="D25" s="29" t="s">
        <v>89</v>
      </c>
      <c r="E25" s="34" t="s">
        <v>95</v>
      </c>
      <c r="F25" s="32"/>
      <c r="G25" s="32"/>
      <c r="H25" s="32"/>
      <c r="I25" s="32"/>
      <c r="J25" s="71"/>
    </row>
    <row r="26" spans="3:10" x14ac:dyDescent="0.2">
      <c r="C26" s="73" t="s">
        <v>81</v>
      </c>
      <c r="D26" s="32"/>
      <c r="E26" s="34" t="s">
        <v>96</v>
      </c>
      <c r="F26" s="32"/>
      <c r="G26" s="32"/>
      <c r="H26" s="32"/>
      <c r="I26" s="32"/>
      <c r="J26" s="71"/>
    </row>
    <row r="27" spans="3:10" x14ac:dyDescent="0.2">
      <c r="C27" s="68" t="s">
        <v>82</v>
      </c>
      <c r="D27" s="32"/>
      <c r="E27" s="34" t="s">
        <v>97</v>
      </c>
      <c r="F27" s="32"/>
      <c r="G27" s="32"/>
      <c r="H27" s="32"/>
      <c r="I27" s="32"/>
      <c r="J27" s="71"/>
    </row>
    <row r="28" spans="3:10" x14ac:dyDescent="0.2">
      <c r="C28" s="73" t="s">
        <v>83</v>
      </c>
      <c r="D28" s="32"/>
      <c r="E28" s="32"/>
      <c r="F28" s="32"/>
      <c r="G28" s="32"/>
      <c r="H28" s="32"/>
      <c r="I28" s="32"/>
      <c r="J28" s="71"/>
    </row>
    <row r="29" spans="3:10" x14ac:dyDescent="0.2">
      <c r="C29" s="73" t="s">
        <v>167</v>
      </c>
      <c r="D29" s="32"/>
      <c r="E29" s="32"/>
      <c r="F29" s="32"/>
      <c r="G29" s="32"/>
      <c r="H29" s="32"/>
      <c r="I29" s="32"/>
      <c r="J29" s="71"/>
    </row>
    <row r="30" spans="3:10" ht="11.5" thickBot="1" x14ac:dyDescent="0.25">
      <c r="C30" s="74" t="s">
        <v>168</v>
      </c>
      <c r="D30" s="75"/>
      <c r="E30" s="75"/>
      <c r="F30" s="75"/>
      <c r="G30" s="75"/>
      <c r="H30" s="75"/>
      <c r="I30" s="75"/>
      <c r="J30" s="76"/>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4" sqref="B54:P57"/>
    </sheetView>
  </sheetViews>
  <sheetFormatPr defaultRowHeight="13" x14ac:dyDescent="0.2"/>
  <cols>
    <col min="1" max="1" width="12.1796875" customWidth="1"/>
    <col min="2" max="2" width="23.453125" customWidth="1"/>
  </cols>
  <sheetData>
    <row r="1" spans="1:8" x14ac:dyDescent="0.2">
      <c r="A1" t="s">
        <v>124</v>
      </c>
    </row>
    <row r="3" spans="1:8" ht="26" x14ac:dyDescent="0.2">
      <c r="B3" s="62" t="s">
        <v>126</v>
      </c>
    </row>
    <row r="4" spans="1:8" ht="22" x14ac:dyDescent="0.2">
      <c r="A4" s="61" t="s">
        <v>125</v>
      </c>
      <c r="B4" s="26"/>
      <c r="C4" s="35" t="s">
        <v>103</v>
      </c>
      <c r="D4" s="36" t="s">
        <v>102</v>
      </c>
      <c r="E4" s="37" t="s">
        <v>99</v>
      </c>
      <c r="F4" s="38" t="s">
        <v>100</v>
      </c>
      <c r="G4" s="39" t="s">
        <v>101</v>
      </c>
      <c r="H4" s="40" t="s">
        <v>98</v>
      </c>
    </row>
    <row r="5" spans="1:8" x14ac:dyDescent="0.2">
      <c r="B5" s="52" t="s">
        <v>32</v>
      </c>
      <c r="C5" s="26">
        <v>290</v>
      </c>
      <c r="D5" s="26"/>
      <c r="E5" s="26"/>
      <c r="F5" s="26"/>
      <c r="G5" s="26"/>
      <c r="H5" s="26"/>
    </row>
    <row r="6" spans="1:8" x14ac:dyDescent="0.2">
      <c r="B6" s="52" t="s">
        <v>42</v>
      </c>
      <c r="C6" s="26">
        <v>290</v>
      </c>
      <c r="D6" s="26"/>
      <c r="E6" s="26"/>
      <c r="F6" s="26"/>
      <c r="G6" s="26"/>
      <c r="H6" s="26"/>
    </row>
    <row r="7" spans="1:8" x14ac:dyDescent="0.2">
      <c r="B7" s="30" t="s">
        <v>161</v>
      </c>
      <c r="C7" s="26">
        <v>60</v>
      </c>
      <c r="D7" s="26"/>
      <c r="E7" s="26"/>
      <c r="F7" s="26"/>
      <c r="G7" s="26"/>
      <c r="H7" s="26"/>
    </row>
    <row r="8" spans="1:8" x14ac:dyDescent="0.2">
      <c r="B8" s="30" t="s">
        <v>134</v>
      </c>
      <c r="C8" s="26">
        <v>60</v>
      </c>
      <c r="D8" s="26"/>
      <c r="E8" s="26"/>
      <c r="F8" s="26"/>
      <c r="G8" s="26"/>
      <c r="H8" s="26"/>
    </row>
    <row r="9" spans="1:8" x14ac:dyDescent="0.2">
      <c r="B9" s="30" t="s">
        <v>135</v>
      </c>
      <c r="C9" s="26">
        <v>20</v>
      </c>
      <c r="D9" s="26"/>
      <c r="E9" s="26"/>
      <c r="F9" s="26"/>
      <c r="G9" s="26"/>
      <c r="H9" s="26"/>
    </row>
    <row r="10" spans="1:8" x14ac:dyDescent="0.2">
      <c r="B10" s="41" t="s">
        <v>136</v>
      </c>
      <c r="C10" s="26">
        <v>20</v>
      </c>
      <c r="D10" s="26"/>
      <c r="E10" s="26"/>
      <c r="F10" s="26"/>
      <c r="G10" s="26"/>
      <c r="H10" s="26"/>
    </row>
    <row r="11" spans="1:8" x14ac:dyDescent="0.2">
      <c r="B11" s="41" t="s">
        <v>137</v>
      </c>
      <c r="C11" s="26">
        <v>20</v>
      </c>
      <c r="D11" s="26"/>
      <c r="E11" s="26"/>
      <c r="F11" s="26"/>
      <c r="G11" s="26"/>
      <c r="H11" s="26"/>
    </row>
    <row r="12" spans="1:8" x14ac:dyDescent="0.2">
      <c r="B12" s="53" t="s">
        <v>108</v>
      </c>
      <c r="C12" s="26"/>
      <c r="D12" s="26">
        <v>160</v>
      </c>
      <c r="E12" s="26"/>
      <c r="F12" s="26"/>
      <c r="G12" s="26"/>
      <c r="H12" s="26"/>
    </row>
    <row r="13" spans="1:8" x14ac:dyDescent="0.2">
      <c r="B13" s="53" t="s">
        <v>43</v>
      </c>
      <c r="C13" s="26"/>
      <c r="D13" s="26">
        <v>160</v>
      </c>
      <c r="E13" s="26"/>
      <c r="F13" s="26"/>
      <c r="G13" s="26"/>
      <c r="H13" s="26"/>
    </row>
    <row r="14" spans="1:8" x14ac:dyDescent="0.2">
      <c r="B14" s="59" t="s">
        <v>109</v>
      </c>
      <c r="C14" s="26"/>
      <c r="D14" s="26">
        <v>160</v>
      </c>
      <c r="E14" s="26"/>
      <c r="F14" s="26"/>
      <c r="G14" s="26"/>
      <c r="H14" s="26"/>
    </row>
    <row r="15" spans="1:8" x14ac:dyDescent="0.2">
      <c r="B15" s="59" t="s">
        <v>163</v>
      </c>
      <c r="C15" s="26"/>
      <c r="D15" s="26">
        <v>160</v>
      </c>
      <c r="E15" s="26"/>
      <c r="F15" s="26"/>
      <c r="G15" s="26"/>
      <c r="H15" s="26"/>
    </row>
    <row r="16" spans="1:8" ht="22" x14ac:dyDescent="0.2">
      <c r="B16" s="59" t="s">
        <v>170</v>
      </c>
      <c r="C16" s="26"/>
      <c r="D16" s="26">
        <v>160</v>
      </c>
      <c r="E16" s="26"/>
      <c r="F16" s="26"/>
      <c r="G16" s="26"/>
      <c r="H16" s="26"/>
    </row>
    <row r="17" spans="2:8" x14ac:dyDescent="0.2">
      <c r="B17" s="59" t="s">
        <v>44</v>
      </c>
      <c r="C17" s="26"/>
      <c r="D17" s="26">
        <v>160</v>
      </c>
      <c r="E17" s="26"/>
      <c r="F17" s="26"/>
      <c r="G17" s="26"/>
      <c r="H17" s="26"/>
    </row>
    <row r="18" spans="2:8" x14ac:dyDescent="0.2">
      <c r="B18" s="59" t="s">
        <v>45</v>
      </c>
      <c r="C18" s="26"/>
      <c r="D18" s="26">
        <v>160</v>
      </c>
      <c r="E18" s="26"/>
      <c r="F18" s="26"/>
      <c r="G18" s="26"/>
      <c r="H18" s="26"/>
    </row>
    <row r="19" spans="2:8" x14ac:dyDescent="0.2">
      <c r="B19" s="30" t="s">
        <v>46</v>
      </c>
      <c r="C19" s="26"/>
      <c r="D19" s="26">
        <v>90</v>
      </c>
      <c r="E19" s="26"/>
      <c r="F19" s="26"/>
      <c r="G19" s="26"/>
      <c r="H19" s="26"/>
    </row>
    <row r="20" spans="2:8" x14ac:dyDescent="0.2">
      <c r="B20" s="30" t="s">
        <v>110</v>
      </c>
      <c r="C20" s="26"/>
      <c r="D20" s="26">
        <v>90</v>
      </c>
      <c r="E20" s="26"/>
      <c r="F20" s="26"/>
      <c r="G20" s="26"/>
      <c r="H20" s="26"/>
    </row>
    <row r="21" spans="2:8" x14ac:dyDescent="0.2">
      <c r="B21" s="30" t="s">
        <v>47</v>
      </c>
      <c r="C21" s="26"/>
      <c r="D21" s="26">
        <v>90</v>
      </c>
      <c r="E21" s="26"/>
      <c r="F21" s="26"/>
      <c r="G21" s="26"/>
      <c r="H21" s="26"/>
    </row>
    <row r="22" spans="2:8" x14ac:dyDescent="0.2">
      <c r="B22" s="30" t="s">
        <v>111</v>
      </c>
      <c r="C22" s="26"/>
      <c r="D22" s="26">
        <v>90</v>
      </c>
      <c r="E22" s="26"/>
      <c r="F22" s="26"/>
      <c r="G22" s="26"/>
      <c r="H22" s="26"/>
    </row>
    <row r="23" spans="2:8" x14ac:dyDescent="0.2">
      <c r="B23" s="30" t="s">
        <v>112</v>
      </c>
      <c r="C23" s="26"/>
      <c r="D23" s="26">
        <v>90</v>
      </c>
      <c r="E23" s="26"/>
      <c r="F23" s="26"/>
      <c r="G23" s="26"/>
      <c r="H23" s="26"/>
    </row>
    <row r="24" spans="2:8" x14ac:dyDescent="0.2">
      <c r="B24" s="30" t="s">
        <v>113</v>
      </c>
      <c r="C24" s="26"/>
      <c r="D24" s="26">
        <v>90</v>
      </c>
      <c r="E24" s="26"/>
      <c r="F24" s="26"/>
      <c r="G24" s="26"/>
      <c r="H24" s="26"/>
    </row>
    <row r="25" spans="2:8" x14ac:dyDescent="0.2">
      <c r="B25" s="30" t="s">
        <v>48</v>
      </c>
      <c r="C25" s="26"/>
      <c r="D25" s="26">
        <v>90</v>
      </c>
      <c r="E25" s="26"/>
      <c r="F25" s="26"/>
      <c r="G25" s="26"/>
      <c r="H25" s="26"/>
    </row>
    <row r="26" spans="2:8" x14ac:dyDescent="0.2">
      <c r="B26" s="55" t="s">
        <v>49</v>
      </c>
      <c r="C26" s="26"/>
      <c r="D26" s="26">
        <v>50</v>
      </c>
      <c r="E26" s="26"/>
      <c r="F26" s="26"/>
      <c r="G26" s="26"/>
      <c r="H26" s="26"/>
    </row>
    <row r="27" spans="2:8" x14ac:dyDescent="0.2">
      <c r="B27" s="52" t="s">
        <v>50</v>
      </c>
      <c r="C27" s="26"/>
      <c r="D27" s="26"/>
      <c r="E27" s="26">
        <v>160</v>
      </c>
      <c r="F27" s="26"/>
      <c r="G27" s="26"/>
      <c r="H27" s="26"/>
    </row>
    <row r="28" spans="2:8" x14ac:dyDescent="0.2">
      <c r="B28" s="52" t="s">
        <v>51</v>
      </c>
      <c r="C28" s="26"/>
      <c r="D28" s="26"/>
      <c r="E28" s="26">
        <v>160</v>
      </c>
      <c r="F28" s="26"/>
      <c r="G28" s="26"/>
      <c r="H28" s="26"/>
    </row>
    <row r="29" spans="2:8" x14ac:dyDescent="0.2">
      <c r="B29" s="52" t="s">
        <v>52</v>
      </c>
      <c r="C29" s="26"/>
      <c r="D29" s="26"/>
      <c r="E29" s="26">
        <v>160</v>
      </c>
      <c r="F29" s="26"/>
      <c r="G29" s="26"/>
      <c r="H29" s="26"/>
    </row>
    <row r="30" spans="2:8" x14ac:dyDescent="0.2">
      <c r="B30" s="52" t="s">
        <v>53</v>
      </c>
      <c r="C30" s="26"/>
      <c r="D30" s="26"/>
      <c r="E30" s="26">
        <v>160</v>
      </c>
      <c r="F30" s="26"/>
      <c r="G30" s="26"/>
      <c r="H30" s="26"/>
    </row>
    <row r="31" spans="2:8" x14ac:dyDescent="0.2">
      <c r="B31" s="52" t="s">
        <v>54</v>
      </c>
      <c r="C31" s="26"/>
      <c r="D31" s="26"/>
      <c r="E31" s="26">
        <v>160</v>
      </c>
      <c r="F31" s="26"/>
      <c r="G31" s="26"/>
      <c r="H31" s="26"/>
    </row>
    <row r="32" spans="2:8" x14ac:dyDescent="0.2">
      <c r="B32" s="33" t="s">
        <v>55</v>
      </c>
      <c r="C32" s="26"/>
      <c r="D32" s="26"/>
      <c r="E32" s="26">
        <v>90</v>
      </c>
      <c r="F32" s="26"/>
      <c r="G32" s="26"/>
      <c r="H32" s="26"/>
    </row>
    <row r="33" spans="2:8" x14ac:dyDescent="0.2">
      <c r="B33" s="33" t="s">
        <v>56</v>
      </c>
      <c r="C33" s="26"/>
      <c r="D33" s="26"/>
      <c r="E33" s="26">
        <v>90</v>
      </c>
      <c r="F33" s="26"/>
      <c r="G33" s="26"/>
      <c r="H33" s="26"/>
    </row>
    <row r="34" spans="2:8" x14ac:dyDescent="0.2">
      <c r="B34" s="33" t="s">
        <v>57</v>
      </c>
      <c r="C34" s="26"/>
      <c r="D34" s="26"/>
      <c r="E34" s="26">
        <v>90</v>
      </c>
      <c r="F34" s="26"/>
      <c r="G34" s="26"/>
      <c r="H34" s="26"/>
    </row>
    <row r="35" spans="2:8" x14ac:dyDescent="0.2">
      <c r="B35" s="33" t="s">
        <v>58</v>
      </c>
      <c r="C35" s="26"/>
      <c r="D35" s="26"/>
      <c r="E35" s="26">
        <v>90</v>
      </c>
      <c r="F35" s="26"/>
      <c r="G35" s="26"/>
      <c r="H35" s="26"/>
    </row>
    <row r="36" spans="2:8" x14ac:dyDescent="0.2">
      <c r="B36" s="33" t="s">
        <v>59</v>
      </c>
      <c r="C36" s="26"/>
      <c r="D36" s="26"/>
      <c r="E36" s="26">
        <v>90</v>
      </c>
      <c r="F36" s="26"/>
      <c r="G36" s="26"/>
      <c r="H36" s="26"/>
    </row>
    <row r="37" spans="2:8" x14ac:dyDescent="0.2">
      <c r="B37" s="33" t="s">
        <v>60</v>
      </c>
      <c r="C37" s="26"/>
      <c r="D37" s="26"/>
      <c r="E37" s="26">
        <v>90</v>
      </c>
      <c r="F37" s="26"/>
      <c r="G37" s="26"/>
      <c r="H37" s="26"/>
    </row>
    <row r="38" spans="2:8" x14ac:dyDescent="0.2">
      <c r="B38" s="33" t="s">
        <v>61</v>
      </c>
      <c r="C38" s="26"/>
      <c r="D38" s="26"/>
      <c r="E38" s="26">
        <v>90</v>
      </c>
      <c r="F38" s="26"/>
      <c r="G38" s="26"/>
      <c r="H38" s="26"/>
    </row>
    <row r="39" spans="2:8" x14ac:dyDescent="0.2">
      <c r="B39" s="33" t="s">
        <v>62</v>
      </c>
      <c r="C39" s="26"/>
      <c r="D39" s="26"/>
      <c r="E39" s="26">
        <v>90</v>
      </c>
      <c r="F39" s="26"/>
      <c r="G39" s="26"/>
      <c r="H39" s="26"/>
    </row>
    <row r="40" spans="2:8" x14ac:dyDescent="0.2">
      <c r="B40" s="33" t="s">
        <v>63</v>
      </c>
      <c r="C40" s="26"/>
      <c r="D40" s="26"/>
      <c r="E40" s="26">
        <v>90</v>
      </c>
      <c r="F40" s="26"/>
      <c r="G40" s="26"/>
      <c r="H40" s="26"/>
    </row>
    <row r="41" spans="2:8" x14ac:dyDescent="0.2">
      <c r="B41" s="54" t="s">
        <v>64</v>
      </c>
      <c r="C41" s="26"/>
      <c r="D41" s="26"/>
      <c r="E41" s="26">
        <v>50</v>
      </c>
      <c r="F41" s="26"/>
      <c r="G41" s="26"/>
      <c r="H41" s="26"/>
    </row>
    <row r="42" spans="2:8" x14ac:dyDescent="0.2">
      <c r="B42" s="54" t="s">
        <v>65</v>
      </c>
      <c r="C42" s="26"/>
      <c r="D42" s="26"/>
      <c r="E42" s="26">
        <v>50</v>
      </c>
      <c r="F42" s="26"/>
      <c r="G42" s="26"/>
      <c r="H42" s="26"/>
    </row>
    <row r="43" spans="2:8" x14ac:dyDescent="0.2">
      <c r="B43" s="54" t="s">
        <v>66</v>
      </c>
      <c r="C43" s="26"/>
      <c r="D43" s="26"/>
      <c r="E43" s="26">
        <v>50</v>
      </c>
      <c r="F43" s="26"/>
      <c r="G43" s="26"/>
      <c r="H43" s="26"/>
    </row>
    <row r="44" spans="2:8" x14ac:dyDescent="0.2">
      <c r="B44" s="54" t="s">
        <v>67</v>
      </c>
      <c r="C44" s="26"/>
      <c r="D44" s="26"/>
      <c r="E44" s="26">
        <v>50</v>
      </c>
      <c r="F44" s="26"/>
      <c r="G44" s="26"/>
      <c r="H44" s="26"/>
    </row>
    <row r="45" spans="2:8" x14ac:dyDescent="0.2">
      <c r="B45" s="54" t="s">
        <v>68</v>
      </c>
      <c r="C45" s="26"/>
      <c r="D45" s="26"/>
      <c r="E45" s="26">
        <v>50</v>
      </c>
      <c r="F45" s="26"/>
      <c r="G45" s="26"/>
      <c r="H45" s="26"/>
    </row>
    <row r="46" spans="2:8" x14ac:dyDescent="0.2">
      <c r="B46" s="54" t="s">
        <v>69</v>
      </c>
      <c r="C46" s="26"/>
      <c r="D46" s="26"/>
      <c r="E46" s="26">
        <v>50</v>
      </c>
      <c r="F46" s="26"/>
      <c r="G46" s="26"/>
      <c r="H46" s="26"/>
    </row>
    <row r="47" spans="2:8" x14ac:dyDescent="0.2">
      <c r="B47" s="54" t="s">
        <v>70</v>
      </c>
      <c r="C47" s="26"/>
      <c r="D47" s="26"/>
      <c r="E47" s="26">
        <v>50</v>
      </c>
      <c r="F47" s="26"/>
      <c r="G47" s="26"/>
      <c r="H47" s="26"/>
    </row>
    <row r="48" spans="2:8" x14ac:dyDescent="0.2">
      <c r="B48" s="54" t="s">
        <v>71</v>
      </c>
      <c r="C48" s="26"/>
      <c r="D48" s="26"/>
      <c r="E48" s="26">
        <v>50</v>
      </c>
      <c r="F48" s="26"/>
      <c r="G48" s="26"/>
      <c r="H48" s="26"/>
    </row>
    <row r="49" spans="1:8" x14ac:dyDescent="0.2">
      <c r="B49" s="54" t="s">
        <v>72</v>
      </c>
      <c r="C49" s="26"/>
      <c r="D49" s="26"/>
      <c r="E49" s="26">
        <v>50</v>
      </c>
      <c r="F49" s="26"/>
      <c r="G49" s="26"/>
      <c r="H49" s="26"/>
    </row>
    <row r="50" spans="1:8" x14ac:dyDescent="0.2">
      <c r="B50" s="54" t="s">
        <v>73</v>
      </c>
      <c r="C50" s="26"/>
      <c r="D50" s="26"/>
      <c r="E50" s="26">
        <v>50</v>
      </c>
      <c r="F50" s="26"/>
      <c r="G50" s="26"/>
      <c r="H50" s="26"/>
    </row>
    <row r="51" spans="1:8" x14ac:dyDescent="0.2">
      <c r="B51" s="54" t="s">
        <v>74</v>
      </c>
      <c r="C51" s="26"/>
      <c r="D51" s="26"/>
      <c r="E51" s="26">
        <v>50</v>
      </c>
      <c r="F51" s="26"/>
      <c r="G51" s="26"/>
      <c r="H51" s="26"/>
    </row>
    <row r="52" spans="1:8" x14ac:dyDescent="0.2">
      <c r="B52" s="54" t="s">
        <v>75</v>
      </c>
      <c r="C52" s="26"/>
      <c r="D52" s="26"/>
      <c r="E52" s="26">
        <v>50</v>
      </c>
      <c r="F52" s="26"/>
      <c r="G52" s="26"/>
      <c r="H52" s="26"/>
    </row>
    <row r="53" spans="1:8" x14ac:dyDescent="0.2">
      <c r="A53">
        <v>5</v>
      </c>
      <c r="B53" s="52" t="s">
        <v>166</v>
      </c>
      <c r="C53" s="26"/>
      <c r="D53" s="26"/>
      <c r="E53" s="26"/>
      <c r="F53" s="26">
        <v>160</v>
      </c>
      <c r="G53" s="26"/>
      <c r="H53" s="26"/>
    </row>
    <row r="54" spans="1:8" x14ac:dyDescent="0.2">
      <c r="A54">
        <v>5</v>
      </c>
      <c r="B54" s="52" t="s">
        <v>76</v>
      </c>
      <c r="C54" s="26"/>
      <c r="D54" s="26"/>
      <c r="E54" s="26"/>
      <c r="F54" s="26">
        <v>160</v>
      </c>
      <c r="G54" s="26"/>
      <c r="H54" s="26"/>
    </row>
    <row r="55" spans="1:8" x14ac:dyDescent="0.2">
      <c r="A55">
        <v>1</v>
      </c>
      <c r="B55" s="56" t="s">
        <v>77</v>
      </c>
      <c r="C55" s="26"/>
      <c r="D55" s="26"/>
      <c r="E55" s="26"/>
      <c r="F55" s="26">
        <v>160</v>
      </c>
      <c r="G55" s="26"/>
      <c r="H55" s="26"/>
    </row>
    <row r="56" spans="1:8" x14ac:dyDescent="0.2">
      <c r="A56">
        <v>10</v>
      </c>
      <c r="B56" s="52" t="s">
        <v>78</v>
      </c>
      <c r="C56" s="26"/>
      <c r="D56" s="26"/>
      <c r="E56" s="26"/>
      <c r="F56" s="26">
        <v>160</v>
      </c>
      <c r="G56" s="26"/>
      <c r="H56" s="26"/>
    </row>
    <row r="57" spans="1:8" x14ac:dyDescent="0.2">
      <c r="A57">
        <v>2</v>
      </c>
      <c r="B57" s="56" t="s">
        <v>79</v>
      </c>
      <c r="C57" s="26"/>
      <c r="D57" s="26"/>
      <c r="E57" s="26"/>
      <c r="F57" s="26">
        <v>160</v>
      </c>
      <c r="G57" s="26"/>
      <c r="H57" s="26"/>
    </row>
    <row r="58" spans="1:8" x14ac:dyDescent="0.2">
      <c r="A58">
        <v>3</v>
      </c>
      <c r="B58" s="56" t="s">
        <v>80</v>
      </c>
      <c r="C58" s="26"/>
      <c r="D58" s="26"/>
      <c r="E58" s="26"/>
      <c r="F58" s="26">
        <v>160</v>
      </c>
      <c r="G58" s="26"/>
      <c r="H58" s="26"/>
    </row>
    <row r="59" spans="1:8" x14ac:dyDescent="0.2">
      <c r="A59">
        <v>4</v>
      </c>
      <c r="B59" s="56" t="s">
        <v>81</v>
      </c>
      <c r="C59" s="26"/>
      <c r="D59" s="26"/>
      <c r="E59" s="26"/>
      <c r="F59" s="26">
        <v>160</v>
      </c>
      <c r="G59" s="26"/>
      <c r="H59" s="26"/>
    </row>
    <row r="60" spans="1:8" x14ac:dyDescent="0.2">
      <c r="A60">
        <v>6</v>
      </c>
      <c r="B60" s="52" t="s">
        <v>82</v>
      </c>
      <c r="C60" s="26"/>
      <c r="D60" s="26"/>
      <c r="E60" s="26"/>
      <c r="F60" s="26">
        <v>160</v>
      </c>
      <c r="G60" s="26"/>
      <c r="H60" s="26"/>
    </row>
    <row r="61" spans="1:8" x14ac:dyDescent="0.2">
      <c r="A61">
        <v>7</v>
      </c>
      <c r="B61" s="56" t="s">
        <v>83</v>
      </c>
      <c r="C61" s="26"/>
      <c r="D61" s="26"/>
      <c r="E61" s="26"/>
      <c r="F61" s="26">
        <v>160</v>
      </c>
      <c r="G61" s="26"/>
      <c r="H61" s="26"/>
    </row>
    <row r="62" spans="1:8" x14ac:dyDescent="0.2">
      <c r="A62">
        <v>8</v>
      </c>
      <c r="B62" s="56" t="s">
        <v>167</v>
      </c>
      <c r="C62" s="26"/>
      <c r="D62" s="26"/>
      <c r="E62" s="26"/>
      <c r="F62" s="26">
        <v>160</v>
      </c>
      <c r="G62" s="26"/>
      <c r="H62" s="26"/>
    </row>
    <row r="63" spans="1:8" x14ac:dyDescent="0.2">
      <c r="A63">
        <v>9</v>
      </c>
      <c r="B63" s="60" t="s">
        <v>168</v>
      </c>
      <c r="C63" s="26"/>
      <c r="D63" s="26"/>
      <c r="E63" s="26"/>
      <c r="F63" s="26">
        <v>160</v>
      </c>
      <c r="G63" s="26"/>
      <c r="H63" s="26"/>
    </row>
    <row r="64" spans="1:8" x14ac:dyDescent="0.2">
      <c r="A64">
        <v>1</v>
      </c>
      <c r="B64" s="34" t="s">
        <v>84</v>
      </c>
      <c r="C64" s="26"/>
      <c r="D64" s="26"/>
      <c r="E64" s="26"/>
      <c r="F64" s="26">
        <v>90</v>
      </c>
      <c r="G64" s="26"/>
      <c r="H64" s="26"/>
    </row>
    <row r="65" spans="1:8" x14ac:dyDescent="0.2">
      <c r="A65">
        <v>6</v>
      </c>
      <c r="B65" s="29" t="s">
        <v>85</v>
      </c>
      <c r="C65" s="26"/>
      <c r="D65" s="26"/>
      <c r="E65" s="26"/>
      <c r="F65" s="26">
        <v>90</v>
      </c>
      <c r="G65" s="26"/>
      <c r="H65" s="26"/>
    </row>
    <row r="66" spans="1:8" x14ac:dyDescent="0.2">
      <c r="A66">
        <v>5</v>
      </c>
      <c r="B66" s="29" t="s">
        <v>86</v>
      </c>
      <c r="C66" s="26"/>
      <c r="D66" s="26"/>
      <c r="E66" s="26"/>
      <c r="F66" s="26">
        <v>90</v>
      </c>
      <c r="G66" s="26"/>
      <c r="H66" s="26"/>
    </row>
    <row r="67" spans="1:8" x14ac:dyDescent="0.2">
      <c r="A67">
        <v>2</v>
      </c>
      <c r="B67" s="29" t="s">
        <v>87</v>
      </c>
      <c r="C67" s="26"/>
      <c r="D67" s="26"/>
      <c r="E67" s="26"/>
      <c r="F67" s="26">
        <v>90</v>
      </c>
      <c r="G67" s="26"/>
      <c r="H67" s="26"/>
    </row>
    <row r="68" spans="1:8" x14ac:dyDescent="0.2">
      <c r="A68">
        <v>3</v>
      </c>
      <c r="B68" s="29" t="s">
        <v>88</v>
      </c>
      <c r="C68" s="26"/>
      <c r="D68" s="26"/>
      <c r="E68" s="26"/>
      <c r="F68" s="26">
        <v>90</v>
      </c>
      <c r="G68" s="26"/>
      <c r="H68" s="26"/>
    </row>
    <row r="69" spans="1:8" x14ac:dyDescent="0.2">
      <c r="A69">
        <v>4</v>
      </c>
      <c r="B69" s="29" t="s">
        <v>89</v>
      </c>
      <c r="C69" s="26"/>
      <c r="D69" s="26"/>
      <c r="E69" s="26"/>
      <c r="F69" s="26">
        <v>90</v>
      </c>
      <c r="G69" s="26"/>
      <c r="H69" s="26"/>
    </row>
    <row r="70" spans="1:8" x14ac:dyDescent="0.2">
      <c r="B70" s="57" t="s">
        <v>90</v>
      </c>
      <c r="C70" s="26"/>
      <c r="D70" s="26"/>
      <c r="E70" s="26"/>
      <c r="F70" s="26">
        <v>50</v>
      </c>
      <c r="G70" s="26"/>
      <c r="H70" s="26"/>
    </row>
    <row r="71" spans="1:8" x14ac:dyDescent="0.2">
      <c r="B71" s="57" t="s">
        <v>91</v>
      </c>
      <c r="C71" s="26"/>
      <c r="D71" s="26"/>
      <c r="E71" s="26"/>
      <c r="F71" s="26">
        <v>50</v>
      </c>
      <c r="G71" s="26"/>
      <c r="H71" s="26"/>
    </row>
    <row r="72" spans="1:8" x14ac:dyDescent="0.2">
      <c r="B72" s="57" t="s">
        <v>92</v>
      </c>
      <c r="C72" s="26"/>
      <c r="D72" s="26"/>
      <c r="E72" s="26"/>
      <c r="F72" s="26">
        <v>50</v>
      </c>
      <c r="G72" s="26"/>
      <c r="H72" s="26"/>
    </row>
    <row r="73" spans="1:8" x14ac:dyDescent="0.2">
      <c r="B73" s="58" t="s">
        <v>93</v>
      </c>
      <c r="C73" s="26"/>
      <c r="D73" s="26"/>
      <c r="E73" s="26"/>
      <c r="F73" s="26">
        <v>50</v>
      </c>
      <c r="G73" s="26"/>
      <c r="H73" s="26"/>
    </row>
    <row r="74" spans="1:8" x14ac:dyDescent="0.2">
      <c r="B74" s="58" t="s">
        <v>94</v>
      </c>
      <c r="C74" s="26"/>
      <c r="D74" s="26"/>
      <c r="E74" s="26"/>
      <c r="F74" s="26">
        <v>50</v>
      </c>
      <c r="G74" s="26"/>
      <c r="H74" s="26"/>
    </row>
    <row r="75" spans="1:8" x14ac:dyDescent="0.2">
      <c r="B75" s="57" t="s">
        <v>95</v>
      </c>
      <c r="C75" s="26"/>
      <c r="D75" s="26"/>
      <c r="E75" s="26"/>
      <c r="F75" s="26">
        <v>50</v>
      </c>
      <c r="G75" s="26"/>
      <c r="H75" s="26"/>
    </row>
    <row r="76" spans="1:8" x14ac:dyDescent="0.2">
      <c r="B76" s="57" t="s">
        <v>96</v>
      </c>
      <c r="C76" s="26"/>
      <c r="D76" s="26"/>
      <c r="E76" s="26"/>
      <c r="F76" s="26">
        <v>50</v>
      </c>
      <c r="G76" s="26"/>
      <c r="H76" s="26"/>
    </row>
    <row r="77" spans="1:8" x14ac:dyDescent="0.2">
      <c r="A77" t="s">
        <v>138</v>
      </c>
      <c r="B77" s="57" t="s">
        <v>97</v>
      </c>
      <c r="C77" s="26"/>
      <c r="D77" s="26"/>
      <c r="E77" s="26"/>
      <c r="F77" s="26">
        <v>30</v>
      </c>
      <c r="G77" s="26"/>
      <c r="H77" s="26"/>
    </row>
    <row r="78" spans="1:8" x14ac:dyDescent="0.2">
      <c r="B78" s="30" t="s">
        <v>101</v>
      </c>
      <c r="C78" s="26"/>
      <c r="D78" s="26"/>
      <c r="E78" s="26"/>
      <c r="F78" s="26"/>
      <c r="G78" s="26">
        <v>160</v>
      </c>
      <c r="H78" s="26"/>
    </row>
    <row r="79" spans="1:8" x14ac:dyDescent="0.2">
      <c r="B79" s="30" t="s">
        <v>169</v>
      </c>
      <c r="C79" s="26"/>
      <c r="D79" s="26"/>
      <c r="E79" s="26"/>
      <c r="F79" s="26"/>
      <c r="G79" s="26"/>
      <c r="H79" s="26">
        <v>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2025-04-11T06:54:27Z</cp:lastPrinted>
  <dcterms:created xsi:type="dcterms:W3CDTF">2024-12-23T02:29:13Z</dcterms:created>
  <dcterms:modified xsi:type="dcterms:W3CDTF">2025-05-02T00:47:06Z</dcterms:modified>
</cp:coreProperties>
</file>