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312D549-F899-4A05-A001-D7CD164798AD}"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<sst xmlns="http://schemas.openxmlformats.org/spreadsheetml/2006/main" count="3081" uniqueCount="1050">
  <si>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</si>
  <si>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</si>
  <si>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</si>
  <si>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</si>
  <si>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</si>
  <si>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</si>
  <si>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</si>
  <si>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</si>
  <si>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</si>
  <si>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</si>
  <si>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</si>
  <si>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</si>
  <si>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</si>
  <si>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</si>
  <si>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</si>
  <si>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</si>
  <si>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</si>
  <si>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</si>
  <si>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</si>
  <si>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</si>
  <si>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</si>
  <si>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</si>
  <si>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</si>
  <si>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</si>
  <si>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</si>
  <si>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</si>
  <si>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</si>
  <si>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</si>
  <si>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</si>
  <si>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</si>
  <si>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</si>
  <si>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</si>
  <si>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</si>
  <si>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</si>
  <si>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</si>
  <si>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</si>
  <si>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</si>
  <si>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</si>
  <si>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</si>
  <si>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</si>
  <si>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</si>
  <si>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</si>
  <si>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</si>
  <si>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</si>
  <si>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</si>
  <si>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</si>
  <si>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</si>
  <si>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</si>
  <si>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</si>
  <si>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</si>
  <si>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</si>
  <si>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</si>
  <si>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</si>
  <si>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</si>
  <si>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</si>
  <si>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</si>
  <si>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</si>
  <si>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</si>
  <si>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</si>
  <si>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</si>
  <si>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</si>
  <si>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</si>
  <si>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</si>
  <si>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</si>
  <si>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</si>
  <si>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</si>
  <si>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</si>
  <si>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</si>
  <si>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</si>
  <si>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</si>
  <si>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</si>
  <si>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</si>
  <si>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</si>
  <si>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</si>
  <si>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</si>
  <si>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</si>
  <si>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</si>
  <si>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</si>
  <si>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</si>
  <si>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</si>
  <si>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</si>
  <si>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</si>
  <si>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</si>
  <si>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</si>
  <si>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</si>
  <si>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</si>
  <si>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</si>
  <si>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</si>
  <si>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</si>
  <si>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</si>
  <si>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</si>
  <si>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</si>
  <si>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</si>
  <si>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</si>
  <si>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</si>
  <si>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</si>
  <si>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</si>
  <si>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</si>
  <si>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</si>
  <si>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</si>
  <si>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</si>
  <si>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</si>
  <si>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</si>
  <si>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</si>
  <si>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</si>
  <si>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</si>
  <si>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</si>
  <si>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</si>
  <si>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</si>
  <si>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</si>
  <si>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</si>
  <si>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</si>
  <si>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</si>
  <si>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</si>
  <si>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</si>
  <si>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</si>
  <si>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</si>
  <si>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</si>
  <si>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</si>
  <si>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</si>
  <si>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</si>
  <si>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</si>
  <si>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</si>
  <si>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</si>
  <si>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</si>
  <si>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</si>
  <si>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</si>
  <si>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</si>
  <si>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</si>
  <si>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</si>
  <si>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</si>
  <si>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</si>
  <si>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</si>
  <si>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</si>
  <si>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</si>
  <si>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</si>
  <si>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</si>
  <si>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</si>
  <si>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</si>
  <si>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</si>
  <si>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</si>
  <si>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</si>
  <si>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</si>
  <si>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</si>
  <si>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</si>
  <si>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</si>
  <si>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</si>
  <si>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</si>
  <si>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</si>
  <si>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</si>
  <si>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</si>
  <si>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</si>
  <si>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</si>
  <si>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</si>
  <si>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</si>
  <si>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</si>
  <si>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</si>
  <si>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</si>
  <si>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</si>
  <si>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</si>
  <si>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</si>
  <si>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</si>
  <si>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</si>
  <si>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</si>
  <si>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</si>
  <si>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</si>
  <si>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</si>
  <si>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</si>
  <si>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</si>
  <si>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</si>
  <si>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</si>
  <si>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</si>
  <si>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</si>
  <si>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</si>
  <si>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</si>
  <si>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</si>
  <si>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</si>
  <si>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</si>
  <si>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</si>
  <si>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</si>
  <si>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</si>
  <si>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</si>
  <si>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</si>
  <si>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</si>
  <si>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</si>
  <si>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</si>
  <si>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</si>
  <si>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</si>
  <si>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</si>
  <si>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</si>
  <si>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</si>
  <si>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</si>
  <si>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</si>
  <si>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</si>
  <si>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</si>
  <si>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</si>
  <si>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</si>
  <si>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</si>
  <si>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</si>
  <si>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</si>
  <si>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</si>
  <si>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</si>
  <si>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</si>
  <si>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</si>
  <si>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</si>
  <si>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</si>
  <si>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</si>
  <si>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</si>
  <si>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</si>
  <si>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</si>
  <si>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</si>
  <si>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</si>
  <si>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</si>
  <si>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</si>
  <si>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</si>
  <si>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</si>
  <si>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</si>
  <si>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</si>
  <si>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</si>
  <si>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</si>
  <si>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</si>
  <si>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</si>
  <si>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</si>
  <si>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</si>
  <si>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</si>
  <si>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</si>
  <si>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</si>
  <si>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</si>
  <si>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</si>
  <si>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</si>
  <si>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</si>
  <si>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</si>
  <si>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</si>
  <si>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</si>
  <si>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</si>
  <si>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</si>
  <si>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</si>
  <si>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</si>
  <si>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</si>
  <si>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</si>
  <si>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</si>
  <si>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</si>
  <si>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</si>
  <si>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</si>
  <si>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</si>
  <si>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</si>
  <si>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</si>
  <si>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</si>
  <si>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</si>
  <si>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</si>
  <si>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</si>
  <si>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</si>
  <si>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</si>
  <si>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</si>
  <si>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</si>
  <si>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</si>
  <si>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</si>
  <si>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</si>
  <si>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</si>
  <si>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</si>
  <si>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</si>
  <si>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</si>
  <si>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</si>
  <si>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</si>
  <si>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</si>
  <si>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</si>
  <si>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</si>
  <si>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</si>
  <si>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</si>
  <si>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</si>
  <si>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</si>
  <si>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</si>
  <si>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</si>
  <si>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</si>
  <si>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</si>
  <si>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</si>
  <si>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</si>
  <si>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</si>
  <si>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</si>
  <si>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</si>
  <si>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</si>
  <si>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</si>
  <si>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</si>
  <si>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</si>
  <si>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</si>
  <si>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</si>
  <si>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</si>
  <si>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</si>
  <si>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</si>
  <si>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</si>
  <si>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</si>
  <si>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</si>
  <si>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</si>
  <si>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</si>
  <si>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</si>
  <si>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</si>
  <si>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</si>
  <si>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</si>
  <si>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</si>
  <si>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</si>
  <si>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</si>
  <si>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</si>
  <si>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</si>
  <si>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</si>
  <si>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</si>
  <si>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</si>
  <si>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</si>
  <si>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</si>
  <si>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</si>
  <si>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</si>
  <si>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</si>
  <si>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</si>
  <si>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</si>
  <si>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</si>
  <si>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</si>
  <si>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</si>
  <si>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</si>
  <si>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</si>
  <si>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</si>
  <si>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</si>
  <si>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</si>
  <si>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</si>
  <si>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</si>
  <si>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</si>
  <si>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</si>
  <si>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</si>
  <si>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</si>
  <si>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</si>
  <si>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</si>
  <si>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</si>
  <si>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</si>
  <si>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</si>
  <si>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</si>
  <si>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</si>
  <si>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</si>
  <si>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</si>
  <si>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</si>
  <si>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</si>
  <si>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</si>
  <si>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</si>
  <si>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</si>
  <si>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</si>
  <si>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</si>
  <si>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</si>
  <si>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</si>
  <si>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</si>
  <si>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</si>
  <si>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</si>
  <si>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</si>
  <si>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</si>
  <si>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</si>
  <si>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</si>
  <si>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</si>
  <si>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</si>
  <si>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</si>
  <si>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</si>
  <si>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</si>
  <si>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</si>
  <si>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</si>
  <si>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</si>
  <si>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</si>
  <si>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</si>
  <si>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</si>
  <si>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</si>
  <si>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</si>
  <si>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</si>
  <si>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</si>
  <si>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</si>
  <si>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</si>
  <si>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</si>
  <si>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</si>
  <si>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</si>
  <si>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</si>
  <si>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</si>
  <si>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</si>
  <si>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</si>
  <si>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</si>
  <si>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</si>
  <si>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</si>
  <si>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</si>
  <si>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</si>
  <si>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</si>
  <si>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</si>
  <si>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</si>
  <si>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</si>
  <si>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</si>
  <si>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</si>
  <si>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</si>
  <si>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</si>
  <si>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</si>
  <si>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</si>
  <si>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</si>
  <si>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</si>
  <si>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</si>
  <si>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</si>
  <si>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</si>
  <si>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</si>
  <si>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</si>
  <si>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</si>
  <si>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</si>
  <si>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</si>
  <si>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</si>
  <si>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</si>
  <si>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</si>
  <si>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</si>
  <si>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</si>
  <si>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</si>
  <si>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</si>
  <si>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</si>
  <si>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</si>
  <si>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</si>
  <si>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</si>
  <si>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</si>
  <si>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</si>
  <si>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</si>
  <si>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</si>
  <si>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</si>
  <si>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</si>
  <si>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</si>
  <si>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</si>
  <si>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</si>
  <si>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</si>
  <si>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</si>
  <si>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</si>
  <si>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</si>
  <si>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</si>
  <si>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</si>
  <si>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</si>
  <si>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</si>
  <si>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</si>
  <si>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</si>
  <si>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</si>
  <si>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</si>
  <si>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</si>
  <si>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</si>
  <si>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</si>
  <si>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</si>
  <si>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</si>
  <si>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</si>
  <si>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</si>
  <si>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</si>
  <si>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</si>
  <si>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</si>
  <si>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</si>
  <si>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</si>
  <si>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</si>
  <si>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</si>
  <si>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</si>
  <si>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</si>
  <si>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</si>
  <si>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</si>
  <si>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</si>
  <si>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</si>
  <si>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</si>
  <si>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</si>
  <si>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</si>
  <si>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</si>
  <si>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</si>
  <si>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</si>
  <si>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</si>
  <si>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</si>
  <si>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</si>
  <si>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</si>
  <si>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</si>
  <si>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</si>
  <si>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</si>
  <si>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</si>
  <si>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</si>
  <si>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</si>
  <si>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</si>
  <si>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</si>
  <si>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</si>
  <si>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</si>
  <si>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</si>
  <si>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</si>
  <si>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</si>
  <si>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</si>
  <si>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</si>
  <si>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</si>
  <si>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</si>
  <si>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</si>
  <si>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</si>
  <si>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</si>
  <si>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</si>
  <si>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</si>
  <si>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</si>
  <si>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</si>
  <si>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</si>
  <si>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</si>
  <si>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</si>
  <si>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</si>
  <si>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</si>
  <si>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</si>
  <si>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</si>
  <si>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</si>
  <si>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</si>
  <si>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</si>
  <si>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</si>
  <si>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</si>
  <si>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</si>
  <si>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</si>
  <si>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</si>
  <si>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</si>
  <si>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</si>
  <si>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</si>
  <si>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</si>
  <si>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</si>
  <si>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</si>
  <si>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</si>
  <si>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</si>
  <si>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</si>
  <si>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</si>
  <si>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</si>
  <si>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</si>
  <si>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</si>
  <si>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</si>
  <si>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</si>
  <si>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</si>
  <si>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</si>
  <si>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</si>
  <si>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</si>
  <si>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</si>
  <si>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</si>
  <si>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</si>
  <si>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</si>
  <si>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</si>
  <si>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</si>
  <si>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</si>
  <si>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</si>
  <si>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</si>
  <si>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</si>
  <si>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</si>
  <si>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</si>
  <si>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</si>
  <si>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</si>
  <si>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</si>
  <si>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</si>
  <si>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</si>
  <si>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</si>
  <si>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</si>
  <si>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</si>
  <si>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</si>
  <si>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</si>
  <si>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</si>
  <si>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</si>
  <si>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</si>
  <si>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</si>
  <si>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</si>
  <si>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</si>
  <si>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</si>
  <si>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</si>
  <si>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</si>
  <si>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</si>
  <si>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</si>
  <si>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</si>
  <si>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</si>
  <si>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</si>
  <si>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</si>
  <si>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</si>
  <si>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</si>
  <si>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</si>
  <si>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</si>
  <si>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</si>
  <si>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</si>
  <si>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</si>
  <si>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</si>
  <si>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</si>
  <si>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</si>
  <si>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</si>
  <si>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</si>
  <si>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</si>
  <si>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</si>
  <si>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</si>
  <si>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</si>
  <si>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</si>
  <si>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</si>
  <si>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</si>
  <si>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</si>
  <si>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</si>
  <si>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</si>
  <si>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</si>
  <si>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</si>
  <si>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</si>
  <si>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</si>
  <si>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</si>
  <si>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</si>
  <si>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</si>
  <si>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</si>
  <si>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</si>
  <si>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</si>
  <si>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</si>
  <si>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</si>
  <si>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</si>
  <si>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</si>
  <si>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</si>
  <si>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</si>
  <si>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</si>
  <si>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</si>
  <si>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</si>
  <si>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</si>
  <si>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</si>
  <si>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</si>
  <si>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</si>
  <si>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</si>
  <si>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</si>
  <si>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</si>
  <si>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</si>
  <si>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</si>
  <si>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</si>
  <si>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</si>
  <si>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</si>
  <si>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</si>
  <si>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</si>
  <si>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</si>
  <si>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</si>
  <si>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</si>
  <si>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</si>
  <si>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</si>
  <si>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</si>
  <si>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</si>
  <si>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</si>
  <si>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</si>
  <si>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</si>
  <si>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</si>
  <si>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</si>
  <si>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</si>
  <si>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</si>
  <si>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</si>
  <si>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</si>
  <si>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</si>
  <si>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</si>
  <si>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</si>
  <si>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</si>
  <si>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</si>
  <si>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</si>
  <si>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</si>
  <si>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</si>
  <si>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</si>
  <si>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</si>
  <si>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</si>
  <si>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</si>
  <si>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</si>
  <si>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</si>
  <si>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</si>
  <si>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</si>
  <si>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</si>
  <si>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</si>
  <si>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</si>
  <si>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</si>
  <si>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</si>
  <si>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</si>
  <si>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</si>
  <si>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</si>
  <si>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</si>
  <si>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</si>
  <si>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</si>
  <si>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</si>
  <si>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</si>
  <si>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</si>
  <si>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</si>
  <si>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</si>
  <si>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</si>
  <si>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</si>
  <si>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</si>
  <si>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</si>
  <si>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</si>
  <si>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</si>
  <si>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</si>
  <si>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</si>
  <si>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</si>
  <si>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</si>
  <si>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</si>
  <si>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</si>
  <si>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</si>
  <si>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</si>
  <si>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</si>
  <si>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</si>
  <si>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</si>
  <si>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</si>
  <si>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</si>
  <si>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</si>
  <si>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</si>
  <si>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</si>
  <si>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</si>
  <si>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</si>
  <si>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</si>
  <si>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</si>
  <si>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</si>
  <si>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</si>
  <si>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</si>
  <si>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</si>
  <si>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</si>
  <si>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</si>
  <si>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</si>
  <si>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</si>
  <si>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</si>
  <si>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</si>
  <si>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</si>
  <si>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</si>
  <si>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</si>
  <si>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</si>
  <si>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</si>
  <si>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</si>
  <si>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</si>
  <si>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</si>
  <si>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</si>
  <si>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</si>
  <si>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</si>
  <si>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</si>
  <si>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</si>
  <si>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</si>
  <si>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</si>
  <si>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</si>
  <si>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</si>
  <si>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</si>
  <si>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</si>
  <si>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</si>
  <si>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</si>
  <si>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</si>
  <si>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</si>
  <si>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</si>
  <si>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</si>
  <si>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</si>
  <si>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</si>
  <si>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</si>
  <si>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</si>
  <si>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</si>
  <si>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</si>
  <si>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</si>
  <si>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</si>
  <si>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</si>
  <si>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</si>
  <si>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</si>
  <si>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</si>
  <si>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</si>
  <si>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</si>
  <si>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</si>
  <si>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</si>
  <si>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</si>
  <si>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</si>
  <si>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</si>
  <si>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</si>
  <si>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</si>
  <si>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</si>
  <si>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</si>
  <si>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</si>
  <si>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</si>
  <si>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</si>
  <si>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</si>
  <si>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</si>
  <si>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</si>
  <si>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</si>
  <si>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</si>
  <si>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</si>
  <si>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</si>
  <si>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</si>
  <si>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</si>
  <si>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</si>
  <si>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</si>
  <si>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</si>
  <si>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</si>
  <si>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</si>
  <si>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</si>
  <si>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</si>
  <si>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</si>
  <si>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</si>
  <si>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</si>
  <si>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</si>
  <si>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</si>
  <si>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</si>
  <si>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</si>
  <si>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</si>
  <si>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</si>
  <si>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</si>
  <si>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</si>
  <si>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</si>
  <si>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</si>
  <si>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</si>
  <si>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</si>
  <si>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</si>
  <si>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</si>
  <si>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</si>
  <si>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</si>
  <si>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</si>
  <si>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</si>
  <si>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</si>
  <si>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</si>
  <si>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</si>
  <si>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</si>
  <si>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</si>
  <si>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</si>
  <si>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</si>
  <si>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</si>
  <si>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</si>
  <si>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</si>
  <si>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</si>
  <si>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</si>
  <si>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</si>
  <si>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</si>
  <si>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</si>
  <si>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</si>
  <si>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</si>
  <si>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</si>
  <si>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</si>
  <si>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</si>
  <si>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</si>
  <si>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</si>
  <si>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</si>
  <si>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</si>
  <si>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</si>
  <si>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</si>
  <si>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</si>
  <si>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</si>
  <si>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</si>
  <si>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</si>
  <si>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</si>
  <si>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</si>
  <si>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</si>
  <si>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</si>
  <si>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</si>
  <si>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</si>
  <si>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</si>
  <si>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</si>
  <si>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</si>
  <si>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</si>
  <si>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</si>
  <si>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</si>
  <si>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</si>
  <si>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</si>
  <si>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</si>
  <si>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</si>
  <si>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</si>
  <si>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</si>
  <si>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</si>
  <si>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</si>
  <si>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</si>
  <si>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</si>
  <si>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</si>
  <si>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</si>
  <si>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</si>
  <si>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</si>
  <si>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</si>
  <si>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</si>
  <si>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</si>
  <si>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</si>
  <si>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</si>
  <si>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</si>
  <si>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</si>
  <si>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</si>
  <si>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</si>
  <si>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</si>
  <si>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</si>
  <si>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</si>
  <si>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</si>
  <si>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</si>
  <si>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</si>
  <si>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</si>
  <si>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</si>
  <si>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</si>
  <si>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</si>
  <si>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</si>
  <si>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</si>
  <si>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</si>
  <si>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</si>
  <si>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</si>
  <si>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</si>
  <si>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</si>
  <si>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</si>
  <si>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</si>
  <si>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</si>
  <si>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</si>
  <si>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</si>
  <si>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</si>
  <si>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</si>
  <si>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</si>
  <si>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</si>
  <si>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</si>
  <si>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</si>
  <si>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</si>
  <si>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</si>
  <si>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</si>
  <si>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</si>
  <si>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</si>
  <si>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</si>
  <si>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</si>
  <si>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</si>
  <si>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</si>
  <si>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</si>
  <si>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</si>
  <si>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</si>
  <si>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</si>
  <si>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</si>
  <si>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</si>
  <si>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</si>
  <si>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</si>
  <si>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</si>
  <si>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</si>
  <si>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</si>
  <si>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</si>
  <si>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</si>
  <si>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</si>
  <si>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</si>
  <si>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</si>
  <si>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</si>
  <si>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</si>
  <si>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</si>
  <si>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</si>
  <si>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</si>
  <si>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</si>
  <si>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</si>
  <si>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</si>
  <si>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</si>
  <si>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</si>
  <si>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</si>
  <si>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</si>
  <si>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</si>
  <si>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</si>
  <si>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</si>
  <si>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</si>
  <si>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</si>
  <si>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</si>
  <si>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</si>
  <si>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</si>
  <si>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</si>
  <si>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</si>
  <si>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</si>
  <si>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</si>
  <si>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</si>
  <si>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</si>
  <si>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</si>
  <si>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</si>
  <si>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</si>
  <si>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</si>
  <si>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</si>
  <si>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</si>
  <si>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</si>
  <si>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</si>
  <si>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</si>
  <si>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</si>
  <si>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</si>
  <si>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</si>
  <si>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</si>
  <si>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</si>
  <si>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</si>
  <si>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</si>
  <si>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</si>
  <si>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</si>
  <si>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</si>
  <si>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</si>
  <si>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</si>
  <si>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</si>
  <si>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</si>
  <si>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</si>
  <si>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</si>
  <si>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</si>
  <si>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</si>
  <si>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</si>
  <si>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</si>
  <si>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</si>
  <si>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</si>
  <si>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</si>
  <si>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</si>
  <si>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</si>
  <si>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</si>
  <si>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</si>
  <si>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</si>
  <si>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</si>
  <si>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</si>
  <si>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</si>
  <si>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</si>
  <si>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</si>
  <si>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</si>
  <si>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</si>
  <si>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</si>
  <si>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</si>
  <si>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</si>
  <si>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</si>
  <si>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</si>
  <si>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</si>
  <si>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</si>
  <si>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</si>
  <si>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</si>
  <si>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</si>
  <si>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</si>
  <si>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</si>
  <si>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</si>
  <si>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</si>
  <si>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</si>
  <si>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</si>
  <si>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</si>
  <si>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</si>
  <si>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</si>
  <si>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</si>
  <si>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</si>
  <si>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</si>
  <si>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</si>
  <si>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</si>
  <si>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</si>
  <si>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</si>
  <si>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</si>
  <si>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</si>
  <si>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</si>
  <si>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</si>
  <si>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</si>
  <si>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</si>
  <si>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</si>
  <si>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</si>
  <si>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</si>
  <si>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</si>
  <si>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</si>
  <si>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</si>
  <si>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</si>
  <si>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</si>
  <si>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</si>
  <si>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</si>
  <si>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</si>
  <si>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</si>
  <si>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</si>
  <si>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</si>
  <si>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</si>
  <si>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</si>
  <si>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</si>
  <si>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</si>
  <si>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</si>
  <si>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</si>
  <si>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</si>
  <si>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</si>
  <si>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</si>
  <si>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</si>
  <si>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</si>
  <si>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</si>
  <si>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</si>
  <si>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</si>
  <si>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</si>
  <si>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</si>
  <si>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</si>
  <si>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</si>
  <si>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医療法人青峰会　真網代くじらリハビリテーション病院</t>
    <phoneticPr fontId="3"/>
  </si>
  <si>
    <t>〒796-8053 八幡浜市真網代甲２２９番地５</t>
    <phoneticPr fontId="3"/>
  </si>
  <si>
    <t>〇</t>
  </si>
  <si>
    <t>医療法人</t>
  </si>
  <si>
    <t>内科</t>
  </si>
  <si>
    <t>地域包括ケア入院医療管理料４</t>
  </si>
  <si>
    <t>ＤＰＣ病院ではない</t>
  </si>
  <si>
    <t>有</t>
  </si>
  <si>
    <t>看護必要度Ⅰ</t>
    <phoneticPr fontId="3"/>
  </si>
  <si>
    <t>回復期機能</t>
  </si>
  <si>
    <t>リハビリテーション科</t>
  </si>
  <si>
    <t>回復期ﾘﾊﾋﾞﾘﾃｰｼｮﾝ病棟入院料３</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</si>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</sst>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1042</v>
      </c>
      <c r="M9" s="282" t="s">
        <v>109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1042</v>
      </c>
      <c r="M22" s="282" t="s">
        <v>109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1042</v>
      </c>
      <c r="M35" s="282" t="s">
        <v>109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1042</v>
      </c>
      <c r="M44" s="282" t="s">
        <v>109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1042</v>
      </c>
      <c r="M89" s="262" t="s">
        <v>109</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89</v>
      </c>
      <c r="K103" s="237" t="str">
        <f t="shared" si="1"/>
        <v/>
      </c>
      <c r="L103" s="258">
        <v>43</v>
      </c>
      <c r="M103" s="258">
        <v>46</v>
      </c>
    </row>
    <row r="104" spans="1:22" s="83" customFormat="1" ht="34.5" customHeight="1">
      <c r="A104" s="244" t="s">
        <v>614</v>
      </c>
      <c r="B104" s="84"/>
      <c r="C104" s="396"/>
      <c r="D104" s="397"/>
      <c r="E104" s="428"/>
      <c r="F104" s="429"/>
      <c r="G104" s="320" t="s">
        <v>47</v>
      </c>
      <c r="H104" s="322"/>
      <c r="I104" s="420"/>
      <c r="J104" s="256">
        <f t="shared" si="0"/>
        <v>89</v>
      </c>
      <c r="K104" s="237" t="str">
        <f t="shared" si="1"/>
        <v/>
      </c>
      <c r="L104" s="258">
        <v>43</v>
      </c>
      <c r="M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89</v>
      </c>
      <c r="K106" s="237" t="str">
        <f t="shared" si="1"/>
        <v/>
      </c>
      <c r="L106" s="258">
        <v>43</v>
      </c>
      <c r="M106" s="258">
        <v>46</v>
      </c>
    </row>
    <row r="107" spans="1:22" s="83" customFormat="1" ht="34.5" customHeight="1">
      <c r="A107" s="244" t="s">
        <v>614</v>
      </c>
      <c r="B107" s="84"/>
      <c r="C107" s="396"/>
      <c r="D107" s="397"/>
      <c r="E107" s="428"/>
      <c r="F107" s="429"/>
      <c r="G107" s="320" t="s">
        <v>47</v>
      </c>
      <c r="H107" s="322"/>
      <c r="I107" s="420"/>
      <c r="J107" s="256">
        <f t="shared" si="0"/>
        <v>89</v>
      </c>
      <c r="K107" s="237" t="str">
        <f t="shared" si="1"/>
        <v/>
      </c>
      <c r="L107" s="258">
        <v>43</v>
      </c>
      <c r="M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89</v>
      </c>
      <c r="K109" s="237" t="str">
        <f t="shared" si="1"/>
        <v/>
      </c>
      <c r="L109" s="258">
        <v>43</v>
      </c>
      <c r="M109" s="258">
        <v>46</v>
      </c>
    </row>
    <row r="110" spans="1:22" s="83" customFormat="1" ht="34.5" customHeight="1">
      <c r="A110" s="244" t="s">
        <v>614</v>
      </c>
      <c r="B110" s="84"/>
      <c r="C110" s="396"/>
      <c r="D110" s="397"/>
      <c r="E110" s="432"/>
      <c r="F110" s="433"/>
      <c r="G110" s="317" t="s">
        <v>47</v>
      </c>
      <c r="H110" s="319"/>
      <c r="I110" s="420"/>
      <c r="J110" s="256">
        <f t="shared" si="0"/>
        <v>43</v>
      </c>
      <c r="K110" s="237" t="str">
        <f t="shared" si="1"/>
        <v/>
      </c>
      <c r="L110" s="258">
        <v>43</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1048</v>
      </c>
    </row>
    <row r="132" spans="1:22" s="83" customFormat="1" ht="34.5" customHeight="1">
      <c r="A132" s="244" t="s">
        <v>621</v>
      </c>
      <c r="B132" s="84"/>
      <c r="C132" s="295"/>
      <c r="D132" s="297"/>
      <c r="E132" s="320" t="s">
        <v>58</v>
      </c>
      <c r="F132" s="321"/>
      <c r="G132" s="321"/>
      <c r="H132" s="322"/>
      <c r="I132" s="389"/>
      <c r="J132" s="101"/>
      <c r="K132" s="102"/>
      <c r="L132" s="82">
        <v>22</v>
      </c>
      <c r="M132" s="82">
        <v>46</v>
      </c>
    </row>
    <row r="133" spans="1:22" s="83" customFormat="1" ht="67.5" customHeight="1">
      <c r="A133" s="244" t="s">
        <v>622</v>
      </c>
      <c r="B133" s="84"/>
      <c r="C133" s="334" t="s">
        <v>59</v>
      </c>
      <c r="D133" s="335"/>
      <c r="E133" s="335"/>
      <c r="F133" s="335"/>
      <c r="G133" s="335"/>
      <c r="H133" s="336"/>
      <c r="I133" s="389"/>
      <c r="J133" s="101"/>
      <c r="K133" s="102"/>
      <c r="L133" s="259" t="s">
        <v>1042</v>
      </c>
      <c r="M133" s="98" t="s">
        <v>533</v>
      </c>
    </row>
    <row r="134" spans="1:22" s="83" customFormat="1" ht="34.5" customHeight="1">
      <c r="A134" s="244" t="s">
        <v>622</v>
      </c>
      <c r="B134" s="84"/>
      <c r="C134" s="111"/>
      <c r="D134" s="112"/>
      <c r="E134" s="320" t="s">
        <v>60</v>
      </c>
      <c r="F134" s="321"/>
      <c r="G134" s="321"/>
      <c r="H134" s="322"/>
      <c r="I134" s="389"/>
      <c r="J134" s="101"/>
      <c r="K134" s="102"/>
      <c r="L134" s="82">
        <v>21</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18</v>
      </c>
      <c r="K158" s="264" t="str">
        <f t="shared" si="3"/>
        <v/>
      </c>
      <c r="L158" s="117">
        <v>18</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31</v>
      </c>
      <c r="K196" s="264" t="str">
        <f t="shared" si="5"/>
        <v/>
      </c>
      <c r="L196" s="117">
        <v>0</v>
      </c>
      <c r="M196" s="117">
        <v>31</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26</v>
      </c>
      <c r="K207" s="264" t="str">
        <f t="shared" si="5"/>
        <v/>
      </c>
      <c r="L207" s="117">
        <v>26</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10</v>
      </c>
      <c r="M269" s="147">
        <v>6</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7</v>
      </c>
      <c r="M273" s="147">
        <v>4</v>
      </c>
    </row>
    <row r="274" spans="1:13" s="83" customFormat="1" ht="34.5" customHeight="1">
      <c r="A274" s="249" t="s">
        <v>727</v>
      </c>
      <c r="B274" s="120"/>
      <c r="C274" s="372"/>
      <c r="D274" s="372"/>
      <c r="E274" s="372"/>
      <c r="F274" s="372"/>
      <c r="G274" s="371" t="s">
        <v>148</v>
      </c>
      <c r="H274" s="371"/>
      <c r="I274" s="404"/>
      <c r="J274" s="266">
        <f t="shared" si="9"/>
        <v>1.7</v>
      </c>
      <c r="K274" s="81" t="str">
        <f t="shared" si="8"/>
        <v/>
      </c>
      <c r="L274" s="148">
        <v>0</v>
      </c>
      <c r="M274" s="148">
        <v>1.7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14</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109</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257</v>
      </c>
      <c r="K392" s="81" t="str">
        <f t="shared" ref="K392:K397" si="12">IF(OR(COUNTIF(L392:M392,"未確認")&gt;0,COUNTIF(L392:M392,"~*")&gt;0),"※","")</f>
        <v/>
      </c>
      <c r="L392" s="147">
        <v>120</v>
      </c>
      <c r="M392" s="147">
        <v>137</v>
      </c>
    </row>
    <row r="393" spans="1:22" s="83" customFormat="1" ht="34.5" customHeight="1">
      <c r="A393" s="249" t="s">
        <v>773</v>
      </c>
      <c r="B393" s="84"/>
      <c r="C393" s="370"/>
      <c r="D393" s="380"/>
      <c r="E393" s="320" t="s">
        <v>224</v>
      </c>
      <c r="F393" s="321"/>
      <c r="G393" s="321"/>
      <c r="H393" s="322"/>
      <c r="I393" s="343"/>
      <c r="J393" s="140">
        <f t="shared" si="11"/>
        <v>227</v>
      </c>
      <c r="K393" s="81" t="str">
        <f t="shared" si="12"/>
        <v/>
      </c>
      <c r="L393" s="147">
        <v>90</v>
      </c>
      <c r="M393" s="147">
        <v>137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30</v>
      </c>
      <c r="K395" s="81" t="str">
        <f t="shared" si="12"/>
        <v/>
      </c>
      <c r="L395" s="147">
        <v>30</v>
      </c>
      <c r="M395" s="147">
        <v>0</v>
      </c>
    </row>
    <row r="396" spans="1:22" s="83" customFormat="1" ht="34.5" customHeight="1">
      <c r="A396" s="250" t="s">
        <v>776</v>
      </c>
      <c r="B396" s="1"/>
      <c r="C396" s="370"/>
      <c r="D396" s="320" t="s">
        <v>227</v>
      </c>
      <c r="E396" s="321"/>
      <c r="F396" s="321"/>
      <c r="G396" s="321"/>
      <c r="H396" s="322"/>
      <c r="I396" s="343"/>
      <c r="J396" s="140">
        <f t="shared" si="11"/>
        <v>22587</v>
      </c>
      <c r="K396" s="81" t="str">
        <f t="shared" si="12"/>
        <v/>
      </c>
      <c r="L396" s="147">
        <v>10878</v>
      </c>
      <c r="M396" s="147">
        <v>11709</v>
      </c>
    </row>
    <row r="397" spans="1:22" s="83" customFormat="1" ht="34.5" customHeight="1">
      <c r="A397" s="250" t="s">
        <v>777</v>
      </c>
      <c r="B397" s="119"/>
      <c r="C397" s="370"/>
      <c r="D397" s="320" t="s">
        <v>228</v>
      </c>
      <c r="E397" s="321"/>
      <c r="F397" s="321"/>
      <c r="G397" s="321"/>
      <c r="H397" s="322"/>
      <c r="I397" s="344"/>
      <c r="J397" s="140">
        <f t="shared" si="11"/>
        <v>285</v>
      </c>
      <c r="K397" s="81" t="str">
        <f t="shared" si="12"/>
        <v/>
      </c>
      <c r="L397" s="147">
        <v>129</v>
      </c>
      <c r="M397" s="147">
        <v>156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257</v>
      </c>
      <c r="K405" s="81" t="str">
        <f t="shared" ref="K405:K422" si="14">IF(OR(COUNTIF(L405:M405,"未確認")&gt;0,COUNTIF(L405:M405,"~*")&gt;0),"※","")</f>
        <v/>
      </c>
      <c r="L405" s="147">
        <v>120</v>
      </c>
      <c r="M405" s="147">
        <v>137</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13</v>
      </c>
      <c r="M406" s="147">
        <v>0</v>
      </c>
    </row>
    <row r="407" spans="1:22" s="83" customFormat="1" ht="34.5" customHeight="1">
      <c r="A407" s="251" t="s">
        <v>780</v>
      </c>
      <c r="B407" s="119"/>
      <c r="C407" s="369"/>
      <c r="D407" s="369"/>
      <c r="E407" s="320" t="s">
        <v>235</v>
      </c>
      <c r="F407" s="321"/>
      <c r="G407" s="321"/>
      <c r="H407" s="322"/>
      <c r="I407" s="361"/>
      <c r="J407" s="140">
        <f t="shared" si="13"/>
        <v>49</v>
      </c>
      <c r="K407" s="81" t="str">
        <f t="shared" si="14"/>
        <v/>
      </c>
      <c r="L407" s="147">
        <v>49</v>
      </c>
      <c r="M407" s="147">
        <v>0</v>
      </c>
    </row>
    <row r="408" spans="1:22" s="83" customFormat="1" ht="34.5" customHeight="1">
      <c r="A408" s="251" t="s">
        <v>781</v>
      </c>
      <c r="B408" s="119"/>
      <c r="C408" s="369"/>
      <c r="D408" s="369"/>
      <c r="E408" s="320" t="s">
        <v>236</v>
      </c>
      <c r="F408" s="321"/>
      <c r="G408" s="321"/>
      <c r="H408" s="322"/>
      <c r="I408" s="361"/>
      <c r="J408" s="140">
        <f t="shared" si="13"/>
        <v>194</v>
      </c>
      <c r="K408" s="81" t="str">
        <f t="shared" si="14"/>
        <v/>
      </c>
      <c r="L408" s="147">
        <v>57</v>
      </c>
      <c r="M408" s="147">
        <v>137</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285</v>
      </c>
      <c r="K413" s="81" t="str">
        <f t="shared" si="14"/>
        <v/>
      </c>
      <c r="L413" s="147">
        <v>129</v>
      </c>
      <c r="M413" s="147">
        <v>156</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2</v>
      </c>
      <c r="M414" s="147">
        <v>1</v>
      </c>
    </row>
    <row r="415" spans="1:22" s="83" customFormat="1" ht="34.5" customHeight="1">
      <c r="A415" s="251" t="s">
        <v>788</v>
      </c>
      <c r="B415" s="119"/>
      <c r="C415" s="369"/>
      <c r="D415" s="369"/>
      <c r="E415" s="320" t="s">
        <v>242</v>
      </c>
      <c r="F415" s="321"/>
      <c r="G415" s="321"/>
      <c r="H415" s="322"/>
      <c r="I415" s="361"/>
      <c r="J415" s="140">
        <f t="shared" si="13"/>
        <v>127</v>
      </c>
      <c r="K415" s="81" t="str">
        <f t="shared" si="14"/>
        <v/>
      </c>
      <c r="L415" s="147">
        <v>41</v>
      </c>
      <c r="M415" s="147">
        <v>86</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21</v>
      </c>
      <c r="M416" s="147">
        <v>2</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8</v>
      </c>
      <c r="M417" s="147">
        <v>27</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18</v>
      </c>
      <c r="M420" s="147">
        <v>26</v>
      </c>
    </row>
    <row r="421" spans="1:22" s="83" customFormat="1" ht="34.5" customHeight="1">
      <c r="A421" s="251" t="s">
        <v>794</v>
      </c>
      <c r="B421" s="119"/>
      <c r="C421" s="369"/>
      <c r="D421" s="369"/>
      <c r="E421" s="320" t="s">
        <v>247</v>
      </c>
      <c r="F421" s="321"/>
      <c r="G421" s="321"/>
      <c r="H421" s="322"/>
      <c r="I421" s="361"/>
      <c r="J421" s="140">
        <f t="shared" si="13"/>
        <v>35</v>
      </c>
      <c r="K421" s="81" t="str">
        <f t="shared" si="14"/>
        <v/>
      </c>
      <c r="L421" s="147">
        <v>33</v>
      </c>
      <c r="M421" s="147">
        <v>2</v>
      </c>
    </row>
    <row r="422" spans="1:22" s="83" customFormat="1" ht="34.5" customHeight="1">
      <c r="A422" s="251" t="s">
        <v>795</v>
      </c>
      <c r="B422" s="119"/>
      <c r="C422" s="369"/>
      <c r="D422" s="369"/>
      <c r="E422" s="320" t="s">
        <v>166</v>
      </c>
      <c r="F422" s="321"/>
      <c r="G422" s="321"/>
      <c r="H422" s="322"/>
      <c r="I422" s="362"/>
      <c r="J422" s="140">
        <f t="shared" si="13"/>
        <v>12</v>
      </c>
      <c r="K422" s="81" t="str">
        <f t="shared" si="14"/>
        <v/>
      </c>
      <c r="L422" s="147">
        <v>0</v>
      </c>
      <c r="M422" s="147">
        <v>12</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282</v>
      </c>
      <c r="K430" s="193" t="str">
        <f>IF(OR(COUNTIF(L430:M430,"未確認")&gt;0,COUNTIF(L430:M430,"~*")&gt;0),"※","")</f>
        <v/>
      </c>
      <c r="L430" s="147">
        <v>127</v>
      </c>
      <c r="M430" s="147">
        <v>155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27</v>
      </c>
      <c r="K432" s="193" t="str">
        <f>IF(OR(COUNTIF(L432:M432,"未確認")&gt;0,COUNTIF(L432:M432,"~*")&gt;0),"※","")</f>
        <v/>
      </c>
      <c r="L432" s="147">
        <v>0</v>
      </c>
      <c r="M432" s="147">
        <v>27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72</v>
      </c>
      <c r="K433" s="193" t="str">
        <f>IF(OR(COUNTIF(L433:M433,"未確認")&gt;0,COUNTIF(L433:M433,"~*")&gt;0),"※","")</f>
        <v/>
      </c>
      <c r="L433" s="147">
        <v>56</v>
      </c>
      <c r="M433" s="147">
        <v>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183</v>
      </c>
      <c r="K434" s="193" t="str">
        <f>IF(OR(COUNTIF(L434:M434,"未確認")&gt;0,COUNTIF(L434:M434,"~*")&gt;0),"※","")</f>
        <v/>
      </c>
      <c r="L434" s="147">
        <v>71</v>
      </c>
      <c r="M434" s="147">
        <v>112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19</v>
      </c>
      <c r="K535" s="201" t="str">
        <f t="shared" si="23"/>
        <v/>
      </c>
      <c r="L535" s="117">
        <v>19</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109</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11.7</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109</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11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30</v>
      </c>
      <c r="K646" s="201" t="str">
        <f t="shared" ref="K646:K660" si="33">IF(OR(COUNTIF(L646:M646,"未確認")&gt;0,COUNTIF(L646:M646,"*")&gt;0),"※","")</f>
        <v>※</v>
      </c>
      <c r="L646" s="117" t="s">
        <v>541</v>
      </c>
      <c r="M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
      </c>
      <c r="L648" s="117">
        <v>0</v>
      </c>
      <c r="M648" s="117">
        <v>14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t="s">
        <v>541</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31</v>
      </c>
      <c r="K659" s="201" t="str">
        <f t="shared" si="33"/>
        <v/>
      </c>
      <c r="L659" s="117">
        <v>0</v>
      </c>
      <c r="M659" s="117">
        <v>31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7.7</v>
      </c>
    </row>
    <row r="670" spans="1:22" s="83" customFormat="1" ht="60" customHeight="1">
      <c r="A670" s="251" t="s">
        <v>953</v>
      </c>
      <c r="B670" s="84"/>
      <c r="C670" s="323" t="s">
        <v>485</v>
      </c>
      <c r="D670" s="324"/>
      <c r="E670" s="324"/>
      <c r="F670" s="324"/>
      <c r="G670" s="324"/>
      <c r="H670" s="325"/>
      <c r="I670" s="326" t="s">
        <v>1030</v>
      </c>
      <c r="J670" s="223"/>
      <c r="K670" s="224"/>
      <c r="L670" s="301" t="s">
        <v>533</v>
      </c>
      <c r="M670" s="301">
        <v>156</v>
      </c>
    </row>
    <row r="671" spans="1:22" s="83" customFormat="1" ht="35.15" customHeight="1">
      <c r="A671" s="251" t="s">
        <v>954</v>
      </c>
      <c r="B671" s="84"/>
      <c r="C671" s="227"/>
      <c r="D671" s="228"/>
      <c r="E671" s="323" t="s">
        <v>487</v>
      </c>
      <c r="F671" s="324"/>
      <c r="G671" s="324"/>
      <c r="H671" s="325"/>
      <c r="I671" s="327"/>
      <c r="J671" s="223"/>
      <c r="K671" s="224"/>
      <c r="L671" s="301" t="s">
        <v>533</v>
      </c>
      <c r="M671" s="301">
        <v>48</v>
      </c>
    </row>
    <row r="672" spans="1:22" s="83" customFormat="1" ht="25.75" customHeight="1">
      <c r="A672" s="251" t="s">
        <v>955</v>
      </c>
      <c r="B672" s="84"/>
      <c r="C672" s="229"/>
      <c r="D672" s="286"/>
      <c r="E672" s="329"/>
      <c r="F672" s="330"/>
      <c r="G672" s="331" t="s">
        <v>1003</v>
      </c>
      <c r="H672" s="332"/>
      <c r="I672" s="328"/>
      <c r="J672" s="223"/>
      <c r="K672" s="224"/>
      <c r="L672" s="301" t="s">
        <v>533</v>
      </c>
      <c r="M672" s="301">
        <v>36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61</v>
      </c>
    </row>
    <row r="674" spans="1:22" s="115" customFormat="1" ht="34.5" customHeight="1">
      <c r="A674" s="251" t="s">
        <v>957</v>
      </c>
      <c r="B674" s="84"/>
      <c r="C674" s="289"/>
      <c r="D674" s="291"/>
      <c r="E674" s="317" t="s">
        <v>1004</v>
      </c>
      <c r="F674" s="318"/>
      <c r="G674" s="318"/>
      <c r="H674" s="319"/>
      <c r="I674" s="333"/>
      <c r="J674" s="223"/>
      <c r="K674" s="224"/>
      <c r="L674" s="301" t="s">
        <v>533</v>
      </c>
      <c r="M674" s="301">
        <v>46</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37.299999999999997</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C7EDAD5-5ACD-4BB5-B77B-F76A4B33A2F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2019-12-23T01:30:40Z</dcterms:modified>
</cp:coreProperties>
</file>