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B80F7D7-15A6-485A-9A09-6A02C395A03A}"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<sst xmlns="http://schemas.openxmlformats.org/spreadsheetml/2006/main" count="3217" uniqueCount="1049">
  <si>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</si>
  <si>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</si>
  <si>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</si>
  <si>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</si>
  <si>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</si>
  <si>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</si>
  <si>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</si>
  <si>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</si>
  <si>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</si>
  <si>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</si>
  <si>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</si>
  <si>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</si>
  <si>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</si>
  <si>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</si>
  <si>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</si>
  <si>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</si>
  <si>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</si>
  <si>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</si>
  <si>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</si>
  <si>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</si>
  <si>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</si>
  <si>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</si>
  <si>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</si>
  <si>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</si>
  <si>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</si>
  <si>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</si>
  <si>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</si>
  <si>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</si>
  <si>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</si>
  <si>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</si>
  <si>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</si>
  <si>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</si>
  <si>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</si>
  <si>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</si>
  <si>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</si>
  <si>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</si>
  <si>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</si>
  <si>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</si>
  <si>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</si>
  <si>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</si>
  <si>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</si>
  <si>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</si>
  <si>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</si>
  <si>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</si>
  <si>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</si>
  <si>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</si>
  <si>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</si>
  <si>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</si>
  <si>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</si>
  <si>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</si>
  <si>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</si>
  <si>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</si>
  <si>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</si>
  <si>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</si>
  <si>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</si>
  <si>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</si>
  <si>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</si>
  <si>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</si>
  <si>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</si>
  <si>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</si>
  <si>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</si>
  <si>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</si>
  <si>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</si>
  <si>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</si>
  <si>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</si>
  <si>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</si>
  <si>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</si>
  <si>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</si>
  <si>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</si>
  <si>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</si>
  <si>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</si>
  <si>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</si>
  <si>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</si>
  <si>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</si>
  <si>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</si>
  <si>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</si>
  <si>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</si>
  <si>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</si>
  <si>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</si>
  <si>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</si>
  <si>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</si>
  <si>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</si>
  <si>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</si>
  <si>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</si>
  <si>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</si>
  <si>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</si>
  <si>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</si>
  <si>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</si>
  <si>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</si>
  <si>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</si>
  <si>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</si>
  <si>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</si>
  <si>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</si>
  <si>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</si>
  <si>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</si>
  <si>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</si>
  <si>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</si>
  <si>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</si>
  <si>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</si>
  <si>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</si>
  <si>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</si>
  <si>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</si>
  <si>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</si>
  <si>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</si>
  <si>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</si>
  <si>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</si>
  <si>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</si>
  <si>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</si>
  <si>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</si>
  <si>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</si>
  <si>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</si>
  <si>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</si>
  <si>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</si>
  <si>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</si>
  <si>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</si>
  <si>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</si>
  <si>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</si>
  <si>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</si>
  <si>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</si>
  <si>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</si>
  <si>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</si>
  <si>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</si>
  <si>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</si>
  <si>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</si>
  <si>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</si>
  <si>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</si>
  <si>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</si>
  <si>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</si>
  <si>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</si>
  <si>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</si>
  <si>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</si>
  <si>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</si>
  <si>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</si>
  <si>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</si>
  <si>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</si>
  <si>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</si>
  <si>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</si>
  <si>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</si>
  <si>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</si>
  <si>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</si>
  <si>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</si>
  <si>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</si>
  <si>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</si>
  <si>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</si>
  <si>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</si>
  <si>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</si>
  <si>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</si>
  <si>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</si>
  <si>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</si>
  <si>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</si>
  <si>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</si>
  <si>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</si>
  <si>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</si>
  <si>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</si>
  <si>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</si>
  <si>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</si>
  <si>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</si>
  <si>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</si>
  <si>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</si>
  <si>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</si>
  <si>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</si>
  <si>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</si>
  <si>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</si>
  <si>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</si>
  <si>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</si>
  <si>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</si>
  <si>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</si>
  <si>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</si>
  <si>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</si>
  <si>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</si>
  <si>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</si>
  <si>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</si>
  <si>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</si>
  <si>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</si>
  <si>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</si>
  <si>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</si>
  <si>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</si>
  <si>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</si>
  <si>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</si>
  <si>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</si>
  <si>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</si>
  <si>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</si>
  <si>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</si>
  <si>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</si>
  <si>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</si>
  <si>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</si>
  <si>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</si>
  <si>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</si>
  <si>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</si>
  <si>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</si>
  <si>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</si>
  <si>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</si>
  <si>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</si>
  <si>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</si>
  <si>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</si>
  <si>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</si>
  <si>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</si>
  <si>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</si>
  <si>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</si>
  <si>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</si>
  <si>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</si>
  <si>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</si>
  <si>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</si>
  <si>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</si>
  <si>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</si>
  <si>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</si>
  <si>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</si>
  <si>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</si>
  <si>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</si>
  <si>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</si>
  <si>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</si>
  <si>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</si>
  <si>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</si>
  <si>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</si>
  <si>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</si>
  <si>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</si>
  <si>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</si>
  <si>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</si>
  <si>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</si>
  <si>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</si>
  <si>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</si>
  <si>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</si>
  <si>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</si>
  <si>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</si>
  <si>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</si>
  <si>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</si>
  <si>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</si>
  <si>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</si>
  <si>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</si>
  <si>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</si>
  <si>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</si>
  <si>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</si>
  <si>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</si>
  <si>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</si>
  <si>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</si>
  <si>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</si>
  <si>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</si>
  <si>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</si>
  <si>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</si>
  <si>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</si>
  <si>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</si>
  <si>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</si>
  <si>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</si>
  <si>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</si>
  <si>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</si>
  <si>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</si>
  <si>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</si>
  <si>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</si>
  <si>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</si>
  <si>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</si>
  <si>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</si>
  <si>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</si>
  <si>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</si>
  <si>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</si>
  <si>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</si>
  <si>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</si>
  <si>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</si>
  <si>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</si>
  <si>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</si>
  <si>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</si>
  <si>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</si>
  <si>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</si>
  <si>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</si>
  <si>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</si>
  <si>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</si>
  <si>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</si>
  <si>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</si>
  <si>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</si>
  <si>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</si>
  <si>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</si>
  <si>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</si>
  <si>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</si>
  <si>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</si>
  <si>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</si>
  <si>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</si>
  <si>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</si>
  <si>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</si>
  <si>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</si>
  <si>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</si>
  <si>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</si>
  <si>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</si>
  <si>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</si>
  <si>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</si>
  <si>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</si>
  <si>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</si>
  <si>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</si>
  <si>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</si>
  <si>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</si>
  <si>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</si>
  <si>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</si>
  <si>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</si>
  <si>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</si>
  <si>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</si>
  <si>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</si>
  <si>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</si>
  <si>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</si>
  <si>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</si>
  <si>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</si>
  <si>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</si>
  <si>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</si>
  <si>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</si>
  <si>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</si>
  <si>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</si>
  <si>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</si>
  <si>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</si>
  <si>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</si>
  <si>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</si>
  <si>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</si>
  <si>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</si>
  <si>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</si>
  <si>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</si>
  <si>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</si>
  <si>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</si>
  <si>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</si>
  <si>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</si>
  <si>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</si>
  <si>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</si>
  <si>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</si>
  <si>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</si>
  <si>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</si>
  <si>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</si>
  <si>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</si>
  <si>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</si>
  <si>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</si>
  <si>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</si>
  <si>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</si>
  <si>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</si>
  <si>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</si>
  <si>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</si>
  <si>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</si>
  <si>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</si>
  <si>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</si>
  <si>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</si>
  <si>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</si>
  <si>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</si>
  <si>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</si>
  <si>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</si>
  <si>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</si>
  <si>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</si>
  <si>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</si>
  <si>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</si>
  <si>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</si>
  <si>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</si>
  <si>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</si>
  <si>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</si>
  <si>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</si>
  <si>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</si>
  <si>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</si>
  <si>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</si>
  <si>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</si>
  <si>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</si>
  <si>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</si>
  <si>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</si>
  <si>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</si>
  <si>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</si>
  <si>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</si>
  <si>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</si>
  <si>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</si>
  <si>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</si>
  <si>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</si>
  <si>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</si>
  <si>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</si>
  <si>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</si>
  <si>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</si>
  <si>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</si>
  <si>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</si>
  <si>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</si>
  <si>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</si>
  <si>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</si>
  <si>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</si>
  <si>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</si>
  <si>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</si>
  <si>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</si>
  <si>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</si>
  <si>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</si>
  <si>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</si>
  <si>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</si>
  <si>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</si>
  <si>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</si>
  <si>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</si>
  <si>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</si>
  <si>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</si>
  <si>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</si>
  <si>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</si>
  <si>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</si>
  <si>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</si>
  <si>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</si>
  <si>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</si>
  <si>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</si>
  <si>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</si>
  <si>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</si>
  <si>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</si>
  <si>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</si>
  <si>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</si>
  <si>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</si>
  <si>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</si>
  <si>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</si>
  <si>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</si>
  <si>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</si>
  <si>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</si>
  <si>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</si>
  <si>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</si>
  <si>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</si>
  <si>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</si>
  <si>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</si>
  <si>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</si>
  <si>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</si>
  <si>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</si>
  <si>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</si>
  <si>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</si>
  <si>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</si>
  <si>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</si>
  <si>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</si>
  <si>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</si>
  <si>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</si>
  <si>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</si>
  <si>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</si>
  <si>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</si>
  <si>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</si>
  <si>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</si>
  <si>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</si>
  <si>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</si>
  <si>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</si>
  <si>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</si>
  <si>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</si>
  <si>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</si>
  <si>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</si>
  <si>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</si>
  <si>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</si>
  <si>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</si>
  <si>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</si>
  <si>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</si>
  <si>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</si>
  <si>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</si>
  <si>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</si>
  <si>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</si>
  <si>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</si>
  <si>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</si>
  <si>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</si>
  <si>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</si>
  <si>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</si>
  <si>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</si>
  <si>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</si>
  <si>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</si>
  <si>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</si>
  <si>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</si>
  <si>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</si>
  <si>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</si>
  <si>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</si>
  <si>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</si>
  <si>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</si>
  <si>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</si>
  <si>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</si>
  <si>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</si>
  <si>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</si>
  <si>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</si>
  <si>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</si>
  <si>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</si>
  <si>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</si>
  <si>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</si>
  <si>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</si>
  <si>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</si>
  <si>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</si>
  <si>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</si>
  <si>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</si>
  <si>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</si>
  <si>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</si>
  <si>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</si>
  <si>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</si>
  <si>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</si>
  <si>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</si>
  <si>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</si>
  <si>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</si>
  <si>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</si>
  <si>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</si>
  <si>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</si>
  <si>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</si>
  <si>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</si>
  <si>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</si>
  <si>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</si>
  <si>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</si>
  <si>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</si>
  <si>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</si>
  <si>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</si>
  <si>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</si>
  <si>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</si>
  <si>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</si>
  <si>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</si>
  <si>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</si>
  <si>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</si>
  <si>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</si>
  <si>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</si>
  <si>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</si>
  <si>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</si>
  <si>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</si>
  <si>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</si>
  <si>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</si>
  <si>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</si>
  <si>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</si>
  <si>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</si>
  <si>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</si>
  <si>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</si>
  <si>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</si>
  <si>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</si>
  <si>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</si>
  <si>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</si>
  <si>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</si>
  <si>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</si>
  <si>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</si>
  <si>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</si>
  <si>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</si>
  <si>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</si>
  <si>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</si>
  <si>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</si>
  <si>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</si>
  <si>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</si>
  <si>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</si>
  <si>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</si>
  <si>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</si>
  <si>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</si>
  <si>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</si>
  <si>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</si>
  <si>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</si>
  <si>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</si>
  <si>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</si>
  <si>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</si>
  <si>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</si>
  <si>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</si>
  <si>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</si>
  <si>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</si>
  <si>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</si>
  <si>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</si>
  <si>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</si>
  <si>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</si>
  <si>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</si>
  <si>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</si>
  <si>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</si>
  <si>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</si>
  <si>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</si>
  <si>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</si>
  <si>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</si>
  <si>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</si>
  <si>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</si>
  <si>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</si>
  <si>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</si>
  <si>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</si>
  <si>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</si>
  <si>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</si>
  <si>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</si>
  <si>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</si>
  <si>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</si>
  <si>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</si>
  <si>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</si>
  <si>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</si>
  <si>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</si>
  <si>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</si>
  <si>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</si>
  <si>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</si>
  <si>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</si>
  <si>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</si>
  <si>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</si>
  <si>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</si>
  <si>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</si>
  <si>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</si>
  <si>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</si>
  <si>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</si>
  <si>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</si>
  <si>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</si>
  <si>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</si>
  <si>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</si>
  <si>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</si>
  <si>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</si>
  <si>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</si>
  <si>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</si>
  <si>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</si>
  <si>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</si>
  <si>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</si>
  <si>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</si>
  <si>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</si>
  <si>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</si>
  <si>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</si>
  <si>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</si>
  <si>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</si>
  <si>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</si>
  <si>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</si>
  <si>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</si>
  <si>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</si>
  <si>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</si>
  <si>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</si>
  <si>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</si>
  <si>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</si>
  <si>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</si>
  <si>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</si>
  <si>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</si>
  <si>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</si>
  <si>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</si>
  <si>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</si>
  <si>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</si>
  <si>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</si>
  <si>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</si>
  <si>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</si>
  <si>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</si>
  <si>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</si>
  <si>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</si>
  <si>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</si>
  <si>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</si>
  <si>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</si>
  <si>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</si>
  <si>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</si>
  <si>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</si>
  <si>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</si>
  <si>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</si>
  <si>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</si>
  <si>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</si>
  <si>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</si>
  <si>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</si>
  <si>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</si>
  <si>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</si>
  <si>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</si>
  <si>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</si>
  <si>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</si>
  <si>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</si>
  <si>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</si>
  <si>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</si>
  <si>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</si>
  <si>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</si>
  <si>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</si>
  <si>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</si>
  <si>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</si>
  <si>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</si>
  <si>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</si>
  <si>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</si>
  <si>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</si>
  <si>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</si>
  <si>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</si>
  <si>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</si>
  <si>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</si>
  <si>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</si>
  <si>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</si>
  <si>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</si>
  <si>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</si>
  <si>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</si>
  <si>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</si>
  <si>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</si>
  <si>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</si>
  <si>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</si>
  <si>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</si>
  <si>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</si>
  <si>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</si>
  <si>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</si>
  <si>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</si>
  <si>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</si>
  <si>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</si>
  <si>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</si>
  <si>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</si>
  <si>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</si>
  <si>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</si>
  <si>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</si>
  <si>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</si>
  <si>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</si>
  <si>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</si>
  <si>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</si>
  <si>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</si>
  <si>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</si>
  <si>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</si>
  <si>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</si>
  <si>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</si>
  <si>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</si>
  <si>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</si>
  <si>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</si>
  <si>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</si>
  <si>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</si>
  <si>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</si>
  <si>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</si>
  <si>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</si>
  <si>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</si>
  <si>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</si>
  <si>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</si>
  <si>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</si>
  <si>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</si>
  <si>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</si>
  <si>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</si>
  <si>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</si>
  <si>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</si>
  <si>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</si>
  <si>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</si>
  <si>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</si>
  <si>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</si>
  <si>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</si>
  <si>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</si>
  <si>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</si>
  <si>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</si>
  <si>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</si>
  <si>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</si>
  <si>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</si>
  <si>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</si>
  <si>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</si>
  <si>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</si>
  <si>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</si>
  <si>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</si>
  <si>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</si>
  <si>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</si>
  <si>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</si>
  <si>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</si>
  <si>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</si>
  <si>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</si>
  <si>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</si>
  <si>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</si>
  <si>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</si>
  <si>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</si>
  <si>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</si>
  <si>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</si>
  <si>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</si>
  <si>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</si>
  <si>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</si>
  <si>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</si>
  <si>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</si>
  <si>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</si>
  <si>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</si>
  <si>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</si>
  <si>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</si>
  <si>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</si>
  <si>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</si>
  <si>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</si>
  <si>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</si>
  <si>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</si>
  <si>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</si>
  <si>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</si>
  <si>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</si>
  <si>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</si>
  <si>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</si>
  <si>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</si>
  <si>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</si>
  <si>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</si>
  <si>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</si>
  <si>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</si>
  <si>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</si>
  <si>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</si>
  <si>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</si>
  <si>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</si>
  <si>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</si>
  <si>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</si>
  <si>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</si>
  <si>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</si>
  <si>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</si>
  <si>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</si>
  <si>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</si>
  <si>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</si>
  <si>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</si>
  <si>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</si>
  <si>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</si>
  <si>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</si>
  <si>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</si>
  <si>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</si>
  <si>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</si>
  <si>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</si>
  <si>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</si>
  <si>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</si>
  <si>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</si>
  <si>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</si>
  <si>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</si>
  <si>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</si>
  <si>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</si>
  <si>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</si>
  <si>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</si>
  <si>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</si>
  <si>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</si>
  <si>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</si>
  <si>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</si>
  <si>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</si>
  <si>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</si>
  <si>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</si>
  <si>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</si>
  <si>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</si>
  <si>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</si>
  <si>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</si>
  <si>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</si>
  <si>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</si>
  <si>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</si>
  <si>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</si>
  <si>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</si>
  <si>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</si>
  <si>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</si>
  <si>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</si>
  <si>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</si>
  <si>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</si>
  <si>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</si>
  <si>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</si>
  <si>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</si>
  <si>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</si>
  <si>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</si>
  <si>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</si>
  <si>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</si>
  <si>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</si>
  <si>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</si>
  <si>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</si>
  <si>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</si>
  <si>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</si>
  <si>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</si>
  <si>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</si>
  <si>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</si>
  <si>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</si>
  <si>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</si>
  <si>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</si>
  <si>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</si>
  <si>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</si>
  <si>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</si>
  <si>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</si>
  <si>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</si>
  <si>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</si>
  <si>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</si>
  <si>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</si>
  <si>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</si>
  <si>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</si>
  <si>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</si>
  <si>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</si>
  <si>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</si>
  <si>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</si>
  <si>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</si>
  <si>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</si>
  <si>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</si>
  <si>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</si>
  <si>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</si>
  <si>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</si>
  <si>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</si>
  <si>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</si>
  <si>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</si>
  <si>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</si>
  <si>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</si>
  <si>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</si>
  <si>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</si>
  <si>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</si>
  <si>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</si>
  <si>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</si>
  <si>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</si>
  <si>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</si>
  <si>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</si>
  <si>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</si>
  <si>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</si>
  <si>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</si>
  <si>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</si>
  <si>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</si>
  <si>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</si>
  <si>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</si>
  <si>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</si>
  <si>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</si>
  <si>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</si>
  <si>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</si>
  <si>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</si>
  <si>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</si>
  <si>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</si>
  <si>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</si>
  <si>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</si>
  <si>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</si>
  <si>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</si>
  <si>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</si>
  <si>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</si>
  <si>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</si>
  <si>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</si>
  <si>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</si>
  <si>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</si>
  <si>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</si>
  <si>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</si>
  <si>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</si>
  <si>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</si>
  <si>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</si>
  <si>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</si>
  <si>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</si>
  <si>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</si>
  <si>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</si>
  <si>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</si>
  <si>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</si>
  <si>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</si>
  <si>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</si>
  <si>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</si>
  <si>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</si>
  <si>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</si>
  <si>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</si>
  <si>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</si>
  <si>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</si>
  <si>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</si>
  <si>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</si>
  <si>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</si>
  <si>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</si>
  <si>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</si>
  <si>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</si>
  <si>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</si>
  <si>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</si>
  <si>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</si>
  <si>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</si>
  <si>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</si>
  <si>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</si>
  <si>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</si>
  <si>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</si>
  <si>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</si>
  <si>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</si>
  <si>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</si>
  <si>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</si>
  <si>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</si>
  <si>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</si>
  <si>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</si>
  <si>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</si>
  <si>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</si>
  <si>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</si>
  <si>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</si>
  <si>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</si>
  <si>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</si>
  <si>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</si>
  <si>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</si>
  <si>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</si>
  <si>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</si>
  <si>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</si>
  <si>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</si>
  <si>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</si>
  <si>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</si>
  <si>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</si>
  <si>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</si>
  <si>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</si>
  <si>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</si>
  <si>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</si>
  <si>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</si>
  <si>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</si>
  <si>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</si>
  <si>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</si>
  <si>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</si>
  <si>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</si>
  <si>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</si>
  <si>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</si>
  <si>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</si>
  <si>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</si>
  <si>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</si>
  <si>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</si>
  <si>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</si>
  <si>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</si>
  <si>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</si>
  <si>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</si>
  <si>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</si>
  <si>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</si>
  <si>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</si>
  <si>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</si>
  <si>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</si>
  <si>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</si>
  <si>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</si>
  <si>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</si>
  <si>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</si>
  <si>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</si>
  <si>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</si>
  <si>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</si>
  <si>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</si>
  <si>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</si>
  <si>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</si>
  <si>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</si>
  <si>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</si>
  <si>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</si>
  <si>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</si>
  <si>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</si>
  <si>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</si>
  <si>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</si>
  <si>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</si>
  <si>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</si>
  <si>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</si>
  <si>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</si>
  <si>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</si>
  <si>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</si>
  <si>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</si>
  <si>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</si>
  <si>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</si>
  <si>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</si>
  <si>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</si>
  <si>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</si>
  <si>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</si>
  <si>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</si>
  <si>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</si>
  <si>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</si>
  <si>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</si>
  <si>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</si>
  <si>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</si>
  <si>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</si>
  <si>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</si>
  <si>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</si>
  <si>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</si>
  <si>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</si>
  <si>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</si>
  <si>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</si>
  <si>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</si>
  <si>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</si>
  <si>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</si>
  <si>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</si>
  <si>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</si>
  <si>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</si>
  <si>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</si>
  <si>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</si>
  <si>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</si>
  <si>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</si>
  <si>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</si>
  <si>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</si>
  <si>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</si>
  <si>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</si>
  <si>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</si>
  <si>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</si>
  <si>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</si>
  <si>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</si>
  <si>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</si>
  <si>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</si>
  <si>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</si>
  <si>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</si>
  <si>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</si>
  <si>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</si>
  <si>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</si>
  <si>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</si>
  <si>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</si>
  <si>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</si>
  <si>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</si>
  <si>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</si>
  <si>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</si>
  <si>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</si>
  <si>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</si>
  <si>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</si>
  <si>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</si>
  <si>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</si>
  <si>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</si>
  <si>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</si>
  <si>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</si>
  <si>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</si>
  <si>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</si>
  <si>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</si>
  <si>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</si>
  <si>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</si>
  <si>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</si>
  <si>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</si>
  <si>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</si>
  <si>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</si>
  <si>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</si>
  <si>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</si>
  <si>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</si>
  <si>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</si>
  <si>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</si>
  <si>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宇都宮病院</t>
    <phoneticPr fontId="3"/>
  </si>
  <si>
    <t>〒796-0088 八幡浜市１５３６番地１１８</t>
    <phoneticPr fontId="3"/>
  </si>
  <si>
    <t>〇</t>
  </si>
  <si>
    <t>医療法人</t>
  </si>
  <si>
    <t>内科</t>
  </si>
  <si>
    <t>療養病棟入院料１</t>
  </si>
  <si>
    <t>ＤＰＣ病院ではない</t>
  </si>
  <si>
    <t>-</t>
    <phoneticPr fontId="3"/>
  </si>
  <si>
    <t>医療療養病棟（１）</t>
  </si>
  <si>
    <t>慢性期機能</t>
  </si>
  <si>
    <t>医療療養病棟（２）</t>
  </si>
  <si>
    <t>医療療養病棟（３）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</si>
</sst>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4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44</v>
      </c>
      <c r="M103" s="258">
        <v>40</v>
      </c>
      <c r="N103" s="258">
        <v>36</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44</v>
      </c>
      <c r="M104" s="258">
        <v>40</v>
      </c>
      <c r="N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44</v>
      </c>
      <c r="M106" s="258">
        <v>40</v>
      </c>
      <c r="N106" s="258">
        <v>36</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44</v>
      </c>
      <c r="M107" s="258">
        <v>40</v>
      </c>
      <c r="N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44</v>
      </c>
      <c r="M109" s="258">
        <v>40</v>
      </c>
      <c r="N109" s="258">
        <v>36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44</v>
      </c>
      <c r="M132" s="82">
        <v>40</v>
      </c>
      <c r="N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162</v>
      </c>
      <c r="K157" s="264" t="str">
        <f t="shared" si="3"/>
        <v/>
      </c>
      <c r="L157" s="117">
        <v>64</v>
      </c>
      <c r="M157" s="117">
        <v>49</v>
      </c>
      <c r="N157" s="117">
        <v>49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12</v>
      </c>
      <c r="K269" s="81" t="str">
        <f t="shared" si="8"/>
        <v/>
      </c>
      <c r="L269" s="147">
        <v>6</v>
      </c>
      <c r="M269" s="147">
        <v>4</v>
      </c>
      <c r="N269" s="147">
        <v>2</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v>
      </c>
      <c r="M270" s="148">
        <v>1</v>
      </c>
      <c r="N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4</v>
      </c>
      <c r="M271" s="147">
        <v>5</v>
      </c>
      <c r="N271" s="147">
        <v>7</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1</v>
      </c>
      <c r="M272" s="148">
        <v>1</v>
      </c>
      <c r="N272" s="148">
        <v>2</v>
      </c>
    </row>
    <row r="273" spans="1:14" s="83" customFormat="1" ht="34.5" customHeight="1">
      <c r="A273" s="249" t="s">
        <v>727</v>
      </c>
      <c r="B273" s="120"/>
      <c r="C273" s="371" t="s">
        <v>152</v>
      </c>
      <c r="D273" s="372"/>
      <c r="E273" s="372"/>
      <c r="F273" s="372"/>
      <c r="G273" s="371" t="s">
        <v>146</v>
      </c>
      <c r="H273" s="371"/>
      <c r="I273" s="404"/>
      <c r="J273" s="266">
        <f t="shared" si="9"/>
        <v>29</v>
      </c>
      <c r="K273" s="81" t="str">
        <f t="shared" si="8"/>
        <v/>
      </c>
      <c r="L273" s="147">
        <v>12</v>
      </c>
      <c r="M273" s="147">
        <v>9</v>
      </c>
      <c r="N273" s="147">
        <v>8</v>
      </c>
    </row>
    <row r="274" spans="1:14" s="83" customFormat="1" ht="34.5" customHeight="1">
      <c r="A274" s="249" t="s">
        <v>727</v>
      </c>
      <c r="B274" s="120"/>
      <c r="C274" s="372"/>
      <c r="D274" s="372"/>
      <c r="E274" s="372"/>
      <c r="F274" s="372"/>
      <c r="G274" s="371" t="s">
        <v>148</v>
      </c>
      <c r="H274" s="371"/>
      <c r="I274" s="404"/>
      <c r="J274" s="266">
        <f t="shared" si="9"/>
        <v>2</v>
      </c>
      <c r="K274" s="81" t="str">
        <f t="shared" si="8"/>
        <v/>
      </c>
      <c r="L274" s="148">
        <v>0</v>
      </c>
      <c r="M274" s="148">
        <v>0</v>
      </c>
      <c r="N274" s="148">
        <v>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v>29</v>
      </c>
      <c r="M369" s="172">
        <v>29</v>
      </c>
      <c r="N369" s="172">
        <v>29</v>
      </c>
    </row>
    <row r="370" spans="1:14" s="118" customFormat="1" ht="34.5" customHeight="1">
      <c r="A370" s="243"/>
      <c r="B370" s="173"/>
      <c r="C370" s="383"/>
      <c r="D370" s="384"/>
      <c r="E370" s="384"/>
      <c r="F370" s="384"/>
      <c r="G370" s="384"/>
      <c r="H370" s="385"/>
      <c r="I370" s="389"/>
      <c r="J370" s="174"/>
      <c r="K370" s="102"/>
      <c r="L370" s="175">
        <v>11</v>
      </c>
      <c r="M370" s="175">
        <v>11</v>
      </c>
      <c r="N370" s="175">
        <v>11</v>
      </c>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v>30</v>
      </c>
      <c r="M372" s="177">
        <v>30</v>
      </c>
      <c r="N372" s="177">
        <v>30</v>
      </c>
    </row>
    <row r="373" spans="1:14" s="118" customFormat="1" ht="34.5" customHeight="1">
      <c r="A373" s="243"/>
      <c r="B373" s="173"/>
      <c r="C373" s="386"/>
      <c r="D373" s="387"/>
      <c r="E373" s="387"/>
      <c r="F373" s="387"/>
      <c r="G373" s="387"/>
      <c r="H373" s="388"/>
      <c r="I373" s="389"/>
      <c r="J373" s="178"/>
      <c r="K373" s="106"/>
      <c r="L373" s="179">
        <v>6</v>
      </c>
      <c r="M373" s="179">
        <v>6</v>
      </c>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126</v>
      </c>
      <c r="K392" s="81" t="str">
        <f t="shared" ref="K392:K397" si="12">IF(OR(COUNTIF(L392:N392,"未確認")&gt;0,COUNTIF(L392:N392,"~*")&gt;0),"※","")</f>
        <v/>
      </c>
      <c r="L392" s="147">
        <v>83</v>
      </c>
      <c r="M392" s="147">
        <v>30</v>
      </c>
      <c r="N392" s="147">
        <v>13</v>
      </c>
    </row>
    <row r="393" spans="1:22" s="83" customFormat="1" ht="34.5" customHeight="1">
      <c r="A393" s="249" t="s">
        <v>773</v>
      </c>
      <c r="B393" s="84"/>
      <c r="C393" s="370"/>
      <c r="D393" s="380"/>
      <c r="E393" s="320" t="s">
        <v>224</v>
      </c>
      <c r="F393" s="321"/>
      <c r="G393" s="321"/>
      <c r="H393" s="322"/>
      <c r="I393" s="343"/>
      <c r="J393" s="140">
        <f t="shared" si="11"/>
        <v>126</v>
      </c>
      <c r="K393" s="81" t="str">
        <f t="shared" si="12"/>
        <v/>
      </c>
      <c r="L393" s="147">
        <v>83</v>
      </c>
      <c r="M393" s="147">
        <v>30</v>
      </c>
      <c r="N393" s="147">
        <v>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27640</v>
      </c>
      <c r="K396" s="81" t="str">
        <f t="shared" si="12"/>
        <v/>
      </c>
      <c r="L396" s="147">
        <v>9445</v>
      </c>
      <c r="M396" s="147">
        <v>8982</v>
      </c>
      <c r="N396" s="147">
        <v>9213</v>
      </c>
    </row>
    <row r="397" spans="1:22" s="83" customFormat="1" ht="34.5" customHeight="1">
      <c r="A397" s="250" t="s">
        <v>777</v>
      </c>
      <c r="B397" s="119"/>
      <c r="C397" s="370"/>
      <c r="D397" s="320" t="s">
        <v>228</v>
      </c>
      <c r="E397" s="321"/>
      <c r="F397" s="321"/>
      <c r="G397" s="321"/>
      <c r="H397" s="322"/>
      <c r="I397" s="344"/>
      <c r="J397" s="140">
        <f t="shared" si="11"/>
        <v>108</v>
      </c>
      <c r="K397" s="81" t="str">
        <f t="shared" si="12"/>
        <v/>
      </c>
      <c r="L397" s="147">
        <v>50</v>
      </c>
      <c r="M397" s="147">
        <v>40</v>
      </c>
      <c r="N397" s="147">
        <v>18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170</v>
      </c>
      <c r="K405" s="81" t="str">
        <f t="shared" ref="K405:K422" si="14">IF(OR(COUNTIF(L405:N405,"未確認")&gt;0,COUNTIF(L405:N405,"~*")&gt;0),"※","")</f>
        <v/>
      </c>
      <c r="L405" s="147">
        <v>90</v>
      </c>
      <c r="M405" s="147">
        <v>51</v>
      </c>
      <c r="N405" s="147">
        <v>29</v>
      </c>
    </row>
    <row r="406" spans="1:22" s="83" customFormat="1" ht="34.5" customHeight="1">
      <c r="A406" s="251" t="s">
        <v>779</v>
      </c>
      <c r="B406" s="119"/>
      <c r="C406" s="369"/>
      <c r="D406" s="375" t="s">
        <v>233</v>
      </c>
      <c r="E406" s="377" t="s">
        <v>234</v>
      </c>
      <c r="F406" s="378"/>
      <c r="G406" s="378"/>
      <c r="H406" s="379"/>
      <c r="I406" s="361"/>
      <c r="J406" s="140">
        <f t="shared" si="13"/>
        <v>45</v>
      </c>
      <c r="K406" s="81" t="str">
        <f t="shared" si="14"/>
        <v/>
      </c>
      <c r="L406" s="147">
        <v>4</v>
      </c>
      <c r="M406" s="147">
        <v>23</v>
      </c>
      <c r="N406" s="147">
        <v>18</v>
      </c>
    </row>
    <row r="407" spans="1:22" s="83" customFormat="1" ht="34.5" customHeight="1">
      <c r="A407" s="251" t="s">
        <v>780</v>
      </c>
      <c r="B407" s="119"/>
      <c r="C407" s="369"/>
      <c r="D407" s="369"/>
      <c r="E407" s="320" t="s">
        <v>235</v>
      </c>
      <c r="F407" s="321"/>
      <c r="G407" s="321"/>
      <c r="H407" s="322"/>
      <c r="I407" s="361"/>
      <c r="J407" s="140">
        <f t="shared" si="13"/>
        <v>37</v>
      </c>
      <c r="K407" s="81" t="str">
        <f t="shared" si="14"/>
        <v/>
      </c>
      <c r="L407" s="147">
        <v>20</v>
      </c>
      <c r="M407" s="147">
        <v>15</v>
      </c>
      <c r="N407" s="147">
        <v>2</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55</v>
      </c>
      <c r="M408" s="147">
        <v>10</v>
      </c>
      <c r="N408" s="147">
        <v>8</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11</v>
      </c>
      <c r="M409" s="147">
        <v>3</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154</v>
      </c>
      <c r="K413" s="81" t="str">
        <f t="shared" si="14"/>
        <v/>
      </c>
      <c r="L413" s="147">
        <v>79</v>
      </c>
      <c r="M413" s="147">
        <v>47</v>
      </c>
      <c r="N413" s="147">
        <v>28</v>
      </c>
    </row>
    <row r="414" spans="1:22" s="83" customFormat="1" ht="34.5" customHeight="1">
      <c r="A414" s="251" t="s">
        <v>787</v>
      </c>
      <c r="B414" s="119"/>
      <c r="C414" s="369"/>
      <c r="D414" s="375" t="s">
        <v>240</v>
      </c>
      <c r="E414" s="377" t="s">
        <v>241</v>
      </c>
      <c r="F414" s="378"/>
      <c r="G414" s="378"/>
      <c r="H414" s="379"/>
      <c r="I414" s="361"/>
      <c r="J414" s="140">
        <f t="shared" si="13"/>
        <v>44</v>
      </c>
      <c r="K414" s="81" t="str">
        <f t="shared" si="14"/>
        <v/>
      </c>
      <c r="L414" s="147">
        <v>25</v>
      </c>
      <c r="M414" s="147">
        <v>8</v>
      </c>
      <c r="N414" s="147">
        <v>11</v>
      </c>
    </row>
    <row r="415" spans="1:22" s="83" customFormat="1" ht="34.5" customHeight="1">
      <c r="A415" s="251" t="s">
        <v>788</v>
      </c>
      <c r="B415" s="119"/>
      <c r="C415" s="369"/>
      <c r="D415" s="369"/>
      <c r="E415" s="320" t="s">
        <v>242</v>
      </c>
      <c r="F415" s="321"/>
      <c r="G415" s="321"/>
      <c r="H415" s="322"/>
      <c r="I415" s="361"/>
      <c r="J415" s="140">
        <f t="shared" si="13"/>
        <v>20</v>
      </c>
      <c r="K415" s="81" t="str">
        <f t="shared" si="14"/>
        <v/>
      </c>
      <c r="L415" s="147">
        <v>9</v>
      </c>
      <c r="M415" s="147">
        <v>11</v>
      </c>
      <c r="N415" s="147">
        <v>0</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4</v>
      </c>
      <c r="M416" s="147">
        <v>2</v>
      </c>
      <c r="N416" s="147">
        <v>0</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2</v>
      </c>
      <c r="M417" s="147">
        <v>3</v>
      </c>
      <c r="N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c r="N420" s="147">
        <v>0</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39</v>
      </c>
      <c r="M421" s="147">
        <v>22</v>
      </c>
      <c r="N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110</v>
      </c>
      <c r="K430" s="193" t="str">
        <f>IF(OR(COUNTIF(L430:N430,"未確認")&gt;0,COUNTIF(L430:N430,"~*")&gt;0),"※","")</f>
        <v/>
      </c>
      <c r="L430" s="147">
        <v>54</v>
      </c>
      <c r="M430" s="147">
        <v>39</v>
      </c>
      <c r="N430" s="147">
        <v>17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110</v>
      </c>
      <c r="K433" s="193" t="str">
        <f>IF(OR(COUNTIF(L433:N433,"未確認")&gt;0,COUNTIF(L433:N433,"~*")&gt;0),"※","")</f>
        <v/>
      </c>
      <c r="L433" s="147">
        <v>54</v>
      </c>
      <c r="M433" s="147">
        <v>39</v>
      </c>
      <c r="N433" s="147">
        <v>17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74</v>
      </c>
      <c r="K683" s="201" t="str">
        <f>IF(OR(COUNTIF(L683:N683,"未確認")&gt;0,COUNTIF(L683:N683,"*")&gt;0),"※","")</f>
        <v/>
      </c>
      <c r="L683" s="117">
        <v>29</v>
      </c>
      <c r="M683" s="117">
        <v>21</v>
      </c>
      <c r="N683" s="117">
        <v>24</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7F5C41-322F-45FD-AE86-BFBF5EB721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2019-12-23T01:30:37Z</dcterms:modified>
</cp:coreProperties>
</file>