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6BA9124-FDC8-46F4-B126-97D0B5B55EE6}"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<sst xmlns="http://schemas.openxmlformats.org/spreadsheetml/2006/main" count="2981" uniqueCount="1050">
  <si>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</si>
  <si>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</si>
  <si>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</si>
  <si>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</si>
  <si>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</si>
  <si>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</si>
  <si>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</si>
  <si>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</si>
  <si>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</si>
  <si>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</si>
  <si>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</si>
  <si>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</si>
  <si>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</si>
  <si>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</si>
  <si>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</si>
  <si>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</si>
  <si>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</si>
  <si>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</si>
  <si>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</si>
  <si>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</si>
  <si>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</si>
  <si>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</si>
  <si>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</si>
  <si>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</si>
  <si>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</si>
  <si>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</si>
  <si>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</si>
  <si>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</si>
  <si>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</si>
  <si>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</si>
  <si>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</si>
  <si>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</si>
  <si>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</si>
  <si>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</si>
  <si>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</si>
  <si>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</si>
  <si>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</si>
  <si>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</si>
  <si>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</si>
  <si>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</si>
  <si>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</si>
  <si>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</si>
  <si>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</si>
  <si>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</si>
  <si>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</si>
  <si>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</si>
  <si>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</si>
  <si>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</si>
  <si>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</si>
  <si>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</si>
  <si>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</si>
  <si>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</si>
  <si>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</si>
  <si>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</si>
  <si>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</si>
  <si>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</si>
  <si>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</si>
  <si>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</si>
  <si>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</si>
  <si>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</si>
  <si>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</si>
  <si>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</si>
  <si>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</si>
  <si>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</si>
  <si>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</si>
  <si>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</si>
  <si>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</si>
  <si>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</si>
  <si>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</si>
  <si>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</si>
  <si>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</si>
  <si>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</si>
  <si>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</si>
  <si>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</si>
  <si>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</si>
  <si>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</si>
  <si>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</si>
  <si>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</si>
  <si>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</si>
  <si>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</si>
  <si>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</si>
  <si>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</si>
  <si>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</si>
  <si>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</si>
  <si>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</si>
  <si>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</si>
  <si>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</si>
  <si>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</si>
  <si>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</si>
  <si>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</si>
  <si>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</si>
  <si>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</si>
  <si>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</si>
  <si>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</si>
  <si>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</si>
  <si>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</si>
  <si>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</si>
  <si>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</si>
  <si>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</si>
  <si>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</si>
  <si>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</si>
  <si>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</si>
  <si>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</si>
  <si>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</si>
  <si>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</si>
  <si>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</si>
  <si>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</si>
  <si>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</si>
  <si>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</si>
  <si>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</si>
  <si>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</si>
  <si>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</si>
  <si>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</si>
  <si>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</si>
  <si>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</si>
  <si>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</si>
  <si>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</si>
  <si>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</si>
  <si>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</si>
  <si>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</si>
  <si>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</si>
  <si>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</si>
  <si>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</si>
  <si>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</si>
  <si>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</si>
  <si>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</si>
  <si>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</si>
  <si>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</si>
  <si>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</si>
  <si>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</si>
  <si>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</si>
  <si>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</si>
  <si>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</si>
  <si>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</si>
  <si>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</si>
  <si>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</si>
  <si>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</si>
  <si>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</si>
  <si>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</si>
  <si>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</si>
  <si>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</si>
  <si>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</si>
  <si>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</si>
  <si>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</si>
  <si>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</si>
  <si>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</si>
  <si>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</si>
  <si>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</si>
  <si>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</si>
  <si>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</si>
  <si>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</si>
  <si>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</si>
  <si>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</si>
  <si>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</si>
  <si>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</si>
  <si>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</si>
  <si>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</si>
  <si>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</si>
  <si>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</si>
  <si>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</si>
  <si>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</si>
  <si>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</si>
  <si>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</si>
  <si>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</si>
  <si>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</si>
  <si>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</si>
  <si>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</si>
  <si>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</si>
  <si>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</si>
  <si>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</si>
  <si>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</si>
  <si>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</si>
  <si>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</si>
  <si>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</si>
  <si>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</si>
  <si>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</si>
  <si>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</si>
  <si>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</si>
  <si>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</si>
  <si>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</si>
  <si>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</si>
  <si>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</si>
  <si>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</si>
  <si>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</si>
  <si>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</si>
  <si>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</si>
  <si>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</si>
  <si>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</si>
  <si>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</si>
  <si>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</si>
  <si>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</si>
  <si>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</si>
  <si>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</si>
  <si>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</si>
  <si>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</si>
  <si>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</si>
  <si>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</si>
  <si>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</si>
  <si>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</si>
  <si>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</si>
  <si>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</si>
  <si>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</si>
  <si>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</si>
  <si>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</si>
  <si>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</si>
  <si>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</si>
  <si>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</si>
  <si>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</si>
  <si>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</si>
  <si>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</si>
  <si>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</si>
  <si>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</si>
  <si>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</si>
  <si>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</si>
  <si>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</si>
  <si>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</si>
  <si>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</si>
  <si>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</si>
  <si>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</si>
  <si>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</si>
  <si>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</si>
  <si>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</si>
  <si>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</si>
  <si>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</si>
  <si>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</si>
  <si>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</si>
  <si>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</si>
  <si>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</si>
  <si>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</si>
  <si>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</si>
  <si>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</si>
  <si>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</si>
  <si>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</si>
  <si>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</si>
  <si>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</si>
  <si>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</si>
  <si>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</si>
  <si>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</si>
  <si>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</si>
  <si>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</si>
  <si>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</si>
  <si>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</si>
  <si>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</si>
  <si>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</si>
  <si>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</si>
  <si>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</si>
  <si>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</si>
  <si>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</si>
  <si>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</si>
  <si>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</si>
  <si>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</si>
  <si>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</si>
  <si>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</si>
  <si>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</si>
  <si>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</si>
  <si>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</si>
  <si>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</si>
  <si>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</si>
  <si>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</si>
  <si>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</si>
  <si>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</si>
  <si>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</si>
  <si>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</si>
  <si>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</si>
  <si>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</si>
  <si>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</si>
  <si>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</si>
  <si>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</si>
  <si>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</si>
  <si>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</si>
  <si>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</si>
  <si>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</si>
  <si>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</si>
  <si>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</si>
  <si>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</si>
  <si>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</si>
  <si>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</si>
  <si>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</si>
  <si>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</si>
  <si>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</si>
  <si>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</si>
  <si>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</si>
  <si>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</si>
  <si>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</si>
  <si>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</si>
  <si>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</si>
  <si>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</si>
  <si>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</si>
  <si>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</si>
  <si>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</si>
  <si>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</si>
  <si>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</si>
  <si>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</si>
  <si>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</si>
  <si>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</si>
  <si>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</si>
  <si>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</si>
  <si>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</si>
  <si>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</si>
  <si>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</si>
  <si>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</si>
  <si>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</si>
  <si>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</si>
  <si>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</si>
  <si>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</si>
  <si>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</si>
  <si>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</si>
  <si>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</si>
  <si>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</si>
  <si>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</si>
  <si>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</si>
  <si>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</si>
  <si>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</si>
  <si>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</si>
  <si>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</si>
  <si>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</si>
  <si>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</si>
  <si>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</si>
  <si>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</si>
  <si>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</si>
  <si>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</si>
  <si>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</si>
  <si>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</si>
  <si>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</si>
  <si>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</si>
  <si>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</si>
  <si>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</si>
  <si>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</si>
  <si>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</si>
  <si>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</si>
  <si>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</si>
  <si>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</si>
  <si>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</si>
  <si>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</si>
  <si>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</si>
  <si>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</si>
  <si>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</si>
  <si>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</si>
  <si>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</si>
  <si>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</si>
  <si>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</si>
  <si>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</si>
  <si>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</si>
  <si>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</si>
  <si>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</si>
  <si>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</si>
  <si>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</si>
  <si>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</si>
  <si>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</si>
  <si>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</si>
  <si>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</si>
  <si>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</si>
  <si>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</si>
  <si>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</si>
  <si>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</si>
  <si>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</si>
  <si>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</si>
  <si>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</si>
  <si>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</si>
  <si>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</si>
  <si>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</si>
  <si>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</si>
  <si>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</si>
  <si>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</si>
  <si>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</si>
  <si>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</si>
  <si>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</si>
  <si>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</si>
  <si>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</si>
  <si>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</si>
  <si>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</si>
  <si>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</si>
  <si>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</si>
  <si>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</si>
  <si>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</si>
  <si>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</si>
  <si>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</si>
  <si>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</si>
  <si>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</si>
  <si>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</si>
  <si>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</si>
  <si>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</si>
  <si>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</si>
  <si>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</si>
  <si>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</si>
  <si>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</si>
  <si>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</si>
  <si>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</si>
  <si>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</si>
  <si>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</si>
  <si>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</si>
  <si>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</si>
  <si>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</si>
  <si>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</si>
  <si>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</si>
  <si>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</si>
  <si>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</si>
  <si>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</si>
  <si>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</si>
  <si>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</si>
  <si>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</si>
  <si>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</si>
  <si>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</si>
  <si>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</si>
  <si>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</si>
  <si>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</si>
  <si>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</si>
  <si>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</si>
  <si>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</si>
  <si>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</si>
  <si>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</si>
  <si>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</si>
  <si>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</si>
  <si>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</si>
  <si>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</si>
  <si>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</si>
  <si>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</si>
  <si>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</si>
  <si>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</si>
  <si>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</si>
  <si>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</si>
  <si>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</si>
  <si>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</si>
  <si>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</si>
  <si>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</si>
  <si>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</si>
  <si>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</si>
  <si>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</si>
  <si>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</si>
  <si>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</si>
  <si>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</si>
  <si>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</si>
  <si>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</si>
  <si>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</si>
  <si>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</si>
  <si>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</si>
  <si>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</si>
  <si>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</si>
  <si>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</si>
  <si>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</si>
  <si>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</si>
  <si>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</si>
  <si>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</si>
  <si>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</si>
  <si>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</si>
  <si>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</si>
  <si>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</si>
  <si>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</si>
  <si>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</si>
  <si>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</si>
  <si>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</si>
  <si>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</si>
  <si>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</si>
  <si>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</si>
  <si>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</si>
  <si>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</si>
  <si>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</si>
  <si>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</si>
  <si>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</si>
  <si>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</si>
  <si>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</si>
  <si>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</si>
  <si>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</si>
  <si>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</si>
  <si>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</si>
  <si>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</si>
  <si>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</si>
  <si>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</si>
  <si>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</si>
  <si>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</si>
  <si>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</si>
  <si>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</si>
  <si>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</si>
  <si>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</si>
  <si>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</si>
  <si>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</si>
  <si>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</si>
  <si>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</si>
  <si>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</si>
  <si>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</si>
  <si>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</si>
  <si>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</si>
  <si>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</si>
  <si>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</si>
  <si>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</si>
  <si>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</si>
  <si>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</si>
  <si>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</si>
  <si>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</si>
  <si>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</si>
  <si>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</si>
  <si>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</si>
  <si>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</si>
  <si>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</si>
  <si>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</si>
  <si>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</si>
  <si>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</si>
  <si>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</si>
  <si>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</si>
  <si>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</si>
  <si>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</si>
  <si>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</si>
  <si>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</si>
  <si>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</si>
  <si>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</si>
  <si>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</si>
  <si>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</si>
  <si>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</si>
  <si>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</si>
  <si>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</si>
  <si>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</si>
  <si>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</si>
  <si>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</si>
  <si>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</si>
  <si>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</si>
  <si>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</si>
  <si>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</si>
  <si>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</si>
  <si>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</si>
  <si>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</si>
  <si>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</si>
  <si>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</si>
  <si>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</si>
  <si>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</si>
  <si>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</si>
  <si>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</si>
  <si>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</si>
  <si>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</si>
  <si>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</si>
  <si>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</si>
  <si>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</si>
  <si>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</si>
  <si>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</si>
  <si>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</si>
  <si>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</si>
  <si>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</si>
  <si>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</si>
  <si>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</si>
  <si>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</si>
  <si>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</si>
  <si>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</si>
  <si>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</si>
  <si>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</si>
  <si>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</si>
  <si>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</si>
  <si>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</si>
  <si>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</si>
  <si>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</si>
  <si>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</si>
  <si>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</si>
  <si>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</si>
  <si>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</si>
  <si>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</si>
  <si>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</si>
  <si>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</si>
  <si>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</si>
  <si>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</si>
  <si>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</si>
  <si>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</si>
  <si>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</si>
  <si>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</si>
  <si>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</si>
  <si>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</si>
  <si>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</si>
  <si>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</si>
  <si>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</si>
  <si>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</si>
  <si>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</si>
  <si>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</si>
  <si>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</si>
  <si>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</si>
  <si>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</si>
  <si>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</si>
  <si>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</si>
  <si>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</si>
  <si>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</si>
  <si>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</si>
  <si>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</si>
  <si>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</si>
  <si>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</si>
  <si>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</si>
  <si>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</si>
  <si>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</si>
  <si>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</si>
  <si>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</si>
  <si>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</si>
  <si>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</si>
  <si>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</si>
  <si>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</si>
  <si>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</si>
  <si>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</si>
  <si>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</si>
  <si>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</si>
  <si>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</si>
  <si>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</si>
  <si>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</si>
  <si>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</si>
  <si>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</si>
  <si>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</si>
  <si>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</si>
  <si>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</si>
  <si>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</si>
  <si>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</si>
  <si>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</si>
  <si>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</si>
  <si>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</si>
  <si>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</si>
  <si>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</si>
  <si>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</si>
  <si>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</si>
  <si>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</si>
  <si>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</si>
  <si>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</si>
  <si>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</si>
  <si>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</si>
  <si>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</si>
  <si>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</si>
  <si>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</si>
  <si>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</si>
  <si>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</si>
  <si>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</si>
  <si>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</si>
  <si>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</si>
  <si>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</si>
  <si>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</si>
  <si>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</si>
  <si>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</si>
  <si>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</si>
  <si>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</si>
  <si>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</si>
  <si>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</si>
  <si>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</si>
  <si>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</si>
  <si>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</si>
  <si>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</si>
  <si>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</si>
  <si>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</si>
  <si>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</si>
  <si>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</si>
  <si>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</si>
  <si>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</si>
  <si>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</si>
  <si>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</si>
  <si>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</si>
  <si>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</si>
  <si>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</si>
  <si>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</si>
  <si>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</si>
  <si>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</si>
  <si>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</si>
  <si>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</si>
  <si>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</si>
  <si>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</si>
  <si>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</si>
  <si>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</si>
  <si>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</si>
  <si>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</si>
  <si>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</si>
  <si>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</si>
  <si>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</si>
  <si>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</si>
  <si>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</si>
  <si>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</si>
  <si>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</si>
  <si>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</si>
  <si>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</si>
  <si>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</si>
  <si>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</si>
  <si>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</si>
  <si>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</si>
  <si>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</si>
  <si>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</si>
  <si>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</si>
  <si>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</si>
  <si>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</si>
  <si>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</si>
  <si>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</si>
  <si>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</si>
  <si>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</si>
  <si>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</si>
  <si>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</si>
  <si>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</si>
  <si>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</si>
  <si>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</si>
  <si>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</si>
  <si>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</si>
  <si>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</si>
  <si>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</si>
  <si>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</si>
  <si>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</si>
  <si>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</si>
  <si>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</si>
  <si>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</si>
  <si>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</si>
  <si>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</si>
  <si>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</si>
  <si>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</si>
  <si>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</si>
  <si>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</si>
  <si>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</si>
  <si>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</si>
  <si>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</si>
  <si>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</si>
  <si>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</si>
  <si>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</si>
  <si>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</si>
  <si>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</si>
  <si>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</si>
  <si>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</si>
  <si>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</si>
  <si>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</si>
  <si>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</si>
  <si>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</si>
  <si>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</si>
  <si>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</si>
  <si>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</si>
  <si>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</si>
  <si>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</si>
  <si>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</si>
  <si>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</si>
  <si>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</si>
  <si>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</si>
  <si>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</si>
  <si>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</si>
  <si>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</si>
  <si>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</si>
  <si>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</si>
  <si>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</si>
  <si>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</si>
  <si>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</si>
  <si>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</si>
  <si>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</si>
  <si>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</si>
  <si>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</si>
  <si>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</si>
  <si>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</si>
  <si>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</si>
  <si>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</si>
  <si>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</si>
  <si>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</si>
  <si>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</si>
  <si>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</si>
  <si>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</si>
  <si>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</si>
  <si>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</si>
  <si>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</si>
  <si>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</si>
  <si>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</si>
  <si>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</si>
  <si>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</si>
  <si>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</si>
  <si>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</si>
  <si>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</si>
  <si>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</si>
  <si>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</si>
  <si>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</si>
  <si>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</si>
  <si>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</si>
  <si>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</si>
  <si>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</si>
  <si>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</si>
  <si>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</si>
  <si>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</si>
  <si>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</si>
  <si>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</si>
  <si>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</si>
  <si>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</si>
  <si>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</si>
  <si>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</si>
  <si>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</si>
  <si>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</si>
  <si>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</si>
  <si>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</si>
  <si>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</si>
  <si>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</si>
  <si>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</si>
  <si>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</si>
  <si>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</si>
  <si>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</si>
  <si>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</si>
  <si>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</si>
  <si>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</si>
  <si>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</si>
  <si>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</si>
  <si>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</si>
  <si>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</si>
  <si>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</si>
  <si>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</si>
  <si>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</si>
  <si>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</si>
  <si>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</si>
  <si>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</si>
  <si>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</si>
  <si>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</si>
  <si>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</si>
  <si>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</si>
  <si>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</si>
  <si>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</si>
  <si>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</si>
  <si>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</si>
  <si>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</si>
  <si>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</si>
  <si>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</si>
  <si>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</si>
  <si>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</si>
  <si>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</si>
  <si>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</si>
  <si>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</si>
  <si>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</si>
  <si>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</si>
  <si>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</si>
  <si>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</si>
  <si>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</si>
  <si>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</si>
  <si>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</si>
  <si>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</si>
  <si>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</si>
  <si>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</si>
  <si>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</si>
  <si>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</si>
  <si>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</si>
  <si>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</si>
  <si>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</si>
  <si>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</si>
  <si>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</si>
  <si>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</si>
  <si>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</si>
  <si>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</si>
  <si>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</si>
  <si>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</si>
  <si>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</si>
  <si>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</si>
  <si>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</si>
  <si>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</si>
  <si>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</si>
  <si>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</si>
  <si>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</si>
  <si>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</si>
  <si>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</si>
  <si>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</si>
  <si>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</si>
  <si>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</si>
  <si>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</si>
  <si>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</si>
  <si>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</si>
  <si>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</si>
  <si>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</si>
  <si>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</si>
  <si>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</si>
  <si>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</si>
  <si>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</si>
  <si>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</si>
  <si>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</si>
  <si>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</si>
  <si>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</si>
  <si>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</si>
  <si>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</si>
  <si>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</si>
  <si>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</si>
  <si>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</si>
  <si>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</si>
  <si>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</si>
  <si>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</si>
  <si>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</si>
  <si>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</si>
  <si>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</si>
  <si>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</si>
  <si>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</si>
  <si>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</si>
  <si>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</si>
  <si>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</si>
  <si>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</si>
  <si>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</si>
  <si>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</si>
  <si>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</si>
  <si>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</si>
  <si>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</si>
  <si>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</si>
  <si>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</si>
  <si>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</si>
  <si>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</si>
  <si>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</si>
  <si>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</si>
  <si>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</si>
  <si>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</si>
  <si>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</si>
  <si>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</si>
  <si>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</si>
  <si>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</si>
  <si>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</si>
  <si>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</si>
  <si>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</si>
  <si>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</si>
  <si>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</si>
  <si>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</si>
  <si>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</si>
  <si>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</si>
  <si>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</si>
  <si>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</si>
  <si>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</si>
  <si>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</si>
  <si>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</si>
  <si>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</si>
  <si>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</si>
  <si>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</si>
  <si>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</si>
  <si>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</si>
  <si>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</si>
  <si>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</si>
  <si>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</si>
  <si>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</si>
  <si>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</si>
  <si>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</si>
  <si>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</si>
  <si>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</si>
  <si>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</si>
  <si>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</si>
  <si>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</si>
  <si>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</si>
  <si>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</si>
  <si>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</si>
  <si>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</si>
  <si>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</si>
  <si>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</si>
  <si>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</si>
  <si>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</si>
  <si>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</si>
  <si>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</si>
  <si>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</si>
  <si>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</si>
  <si>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</si>
  <si>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</si>
  <si>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</si>
  <si>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</si>
  <si>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</si>
  <si>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</si>
  <si>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</si>
  <si>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</si>
  <si>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</si>
  <si>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</si>
  <si>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</si>
  <si>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</si>
  <si>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</si>
  <si>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</si>
  <si>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</si>
  <si>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</si>
  <si>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</si>
  <si>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</si>
  <si>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</si>
  <si>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</si>
  <si>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</si>
  <si>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</si>
  <si>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</si>
  <si>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</si>
  <si>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</si>
  <si>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</si>
  <si>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</si>
  <si>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</si>
  <si>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</si>
  <si>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</si>
  <si>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</si>
  <si>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</si>
  <si>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</si>
  <si>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</si>
  <si>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</si>
  <si>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</si>
  <si>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</si>
  <si>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</si>
  <si>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</si>
  <si>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</si>
  <si>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</si>
  <si>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</si>
  <si>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</si>
  <si>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</si>
  <si>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</si>
  <si>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</si>
  <si>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</si>
  <si>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</si>
  <si>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</si>
  <si>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</si>
  <si>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</si>
  <si>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</si>
  <si>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</si>
  <si>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</si>
  <si>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</si>
  <si>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</si>
  <si>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</si>
  <si>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</si>
  <si>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</si>
  <si>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</si>
  <si>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</si>
  <si>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</si>
  <si>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</si>
  <si>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</si>
  <si>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</si>
  <si>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</si>
  <si>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</si>
  <si>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</si>
  <si>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</si>
  <si>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</si>
  <si>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</si>
  <si>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</si>
  <si>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</si>
  <si>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</si>
  <si>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</si>
  <si>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</si>
  <si>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</si>
  <si>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</si>
  <si>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</si>
  <si>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</si>
  <si>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</si>
  <si>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</si>
  <si>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</si>
  <si>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</si>
  <si>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</si>
  <si>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</si>
  <si>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</si>
  <si>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</si>
  <si>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</si>
  <si>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</si>
  <si>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</si>
  <si>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</si>
  <si>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</si>
  <si>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</si>
  <si>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</si>
  <si>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</si>
  <si>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</si>
  <si>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</si>
  <si>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</si>
  <si>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</si>
  <si>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</si>
  <si>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</si>
  <si>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</si>
  <si>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</si>
  <si>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</si>
  <si>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</si>
  <si>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</si>
  <si>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愛南町国保一本松病院</t>
    <phoneticPr fontId="3"/>
  </si>
  <si>
    <t>〒798-4408 南宇和郡愛南町一本松５０５６番地２</t>
    <phoneticPr fontId="3"/>
  </si>
  <si>
    <t>〇</t>
  </si>
  <si>
    <t>2020年4月</t>
  </si>
  <si>
    <t>市町村</t>
  </si>
  <si>
    <t>複数の診療科で活用</t>
  </si>
  <si>
    <t>内科</t>
  </si>
  <si>
    <t>外科</t>
  </si>
  <si>
    <t>リハビリテーション科</t>
  </si>
  <si>
    <t>ＤＰＣ病院ではない</t>
  </si>
  <si>
    <t>-</t>
    <phoneticPr fontId="3"/>
  </si>
  <si>
    <t>東南病棟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</si>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</sst>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37&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t="s">
        <v>1039</v>
      </c>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37</v>
      </c>
      <c r="K110" s="237" t="str">
        <f t="shared" si="1"/>
        <v/>
      </c>
      <c r="L110" s="258">
        <v>37</v>
      </c>
    </row>
    <row r="111" spans="1:22" s="83" customFormat="1" ht="34.5" customHeight="1">
      <c r="A111" s="244" t="s">
        <v>615</v>
      </c>
      <c r="B111" s="84"/>
      <c r="C111" s="376"/>
      <c r="D111" s="378"/>
      <c r="E111" s="410"/>
      <c r="F111" s="411"/>
      <c r="G111" s="316" t="s">
        <v>48</v>
      </c>
      <c r="H111" s="318"/>
      <c r="I111" s="419"/>
      <c r="J111" s="256">
        <f t="shared" si="0"/>
        <v>23</v>
      </c>
      <c r="K111" s="237" t="str">
        <f t="shared" si="1"/>
        <v/>
      </c>
      <c r="L111" s="258">
        <v>23</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50</v>
      </c>
      <c r="K158" s="264" t="str">
        <f t="shared" si="3"/>
        <v/>
      </c>
      <c r="L158" s="117">
        <v>50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14</v>
      </c>
      <c r="K273" s="81" t="str">
        <f t="shared" si="8"/>
        <v/>
      </c>
      <c r="L273" s="147">
        <v>14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161</v>
      </c>
      <c r="K392" s="81" t="str">
        <f t="shared" ref="K392:K397" si="11">IF(OR(COUNTIF(L392:L392,"未確認")&gt;0,COUNTIF(L392:L392,"~*")&gt;0),"※","")</f>
        <v/>
      </c>
      <c r="L392" s="147">
        <v>161</v>
      </c>
    </row>
    <row r="393" spans="1:22" s="83" customFormat="1" ht="34.5" customHeight="1">
      <c r="A393" s="249" t="s">
        <v>773</v>
      </c>
      <c r="B393" s="84"/>
      <c r="C393" s="369"/>
      <c r="D393" s="379"/>
      <c r="E393" s="319" t="s">
        <v>224</v>
      </c>
      <c r="F393" s="320"/>
      <c r="G393" s="320"/>
      <c r="H393" s="321"/>
      <c r="I393" s="342"/>
      <c r="J393" s="140">
        <f t="shared" si="10"/>
        <v>161</v>
      </c>
      <c r="K393" s="81" t="str">
        <f t="shared" si="11"/>
        <v/>
      </c>
      <c r="L393" s="147">
        <v>161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18897</v>
      </c>
      <c r="K396" s="81" t="str">
        <f t="shared" si="11"/>
        <v/>
      </c>
      <c r="L396" s="147">
        <v>18897</v>
      </c>
    </row>
    <row r="397" spans="1:22" s="83" customFormat="1" ht="34.5" customHeight="1">
      <c r="A397" s="250" t="s">
        <v>777</v>
      </c>
      <c r="B397" s="119"/>
      <c r="C397" s="369"/>
      <c r="D397" s="319" t="s">
        <v>228</v>
      </c>
      <c r="E397" s="320"/>
      <c r="F397" s="320"/>
      <c r="G397" s="320"/>
      <c r="H397" s="321"/>
      <c r="I397" s="343"/>
      <c r="J397" s="140">
        <f t="shared" si="10"/>
        <v>169</v>
      </c>
      <c r="K397" s="81" t="str">
        <f t="shared" si="11"/>
        <v/>
      </c>
      <c r="L397" s="147">
        <v>169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161</v>
      </c>
      <c r="K405" s="81" t="str">
        <f t="shared" ref="K405:K422" si="13">IF(OR(COUNTIF(L405:L405,"未確認")&gt;0,COUNTIF(L405:L405,"~*")&gt;0),"※","")</f>
        <v/>
      </c>
      <c r="L405" s="147">
        <v>161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73</v>
      </c>
      <c r="K407" s="81" t="str">
        <f t="shared" si="13"/>
        <v/>
      </c>
      <c r="L407" s="147">
        <v>73</v>
      </c>
    </row>
    <row r="408" spans="1:22" s="83" customFormat="1" ht="34.5" customHeight="1">
      <c r="A408" s="251" t="s">
        <v>781</v>
      </c>
      <c r="B408" s="119"/>
      <c r="C408" s="368"/>
      <c r="D408" s="368"/>
      <c r="E408" s="319" t="s">
        <v>236</v>
      </c>
      <c r="F408" s="320"/>
      <c r="G408" s="320"/>
      <c r="H408" s="321"/>
      <c r="I408" s="360"/>
      <c r="J408" s="140">
        <f t="shared" si="12"/>
        <v>72</v>
      </c>
      <c r="K408" s="81" t="str">
        <f t="shared" si="13"/>
        <v/>
      </c>
      <c r="L408" s="147">
        <v>72</v>
      </c>
    </row>
    <row r="409" spans="1:22" s="83" customFormat="1" ht="34.5" customHeight="1">
      <c r="A409" s="251" t="s">
        <v>782</v>
      </c>
      <c r="B409" s="119"/>
      <c r="C409" s="368"/>
      <c r="D409" s="368"/>
      <c r="E409" s="316" t="s">
        <v>989</v>
      </c>
      <c r="F409" s="317"/>
      <c r="G409" s="317"/>
      <c r="H409" s="318"/>
      <c r="I409" s="360"/>
      <c r="J409" s="140">
        <f t="shared" si="12"/>
        <v>16</v>
      </c>
      <c r="K409" s="81" t="str">
        <f t="shared" si="13"/>
        <v/>
      </c>
      <c r="L409" s="147">
        <v>16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338</v>
      </c>
      <c r="K413" s="81" t="str">
        <f t="shared" si="13"/>
        <v/>
      </c>
      <c r="L413" s="147">
        <v>338</v>
      </c>
    </row>
    <row r="414" spans="1:22" s="83" customFormat="1" ht="34.5" customHeight="1">
      <c r="A414" s="251" t="s">
        <v>787</v>
      </c>
      <c r="B414" s="119"/>
      <c r="C414" s="368"/>
      <c r="D414" s="374" t="s">
        <v>240</v>
      </c>
      <c r="E414" s="376" t="s">
        <v>241</v>
      </c>
      <c r="F414" s="377"/>
      <c r="G414" s="377"/>
      <c r="H414" s="378"/>
      <c r="I414" s="360"/>
      <c r="J414" s="140">
        <f t="shared" si="12"/>
        <v>169</v>
      </c>
      <c r="K414" s="81" t="str">
        <f t="shared" si="13"/>
        <v/>
      </c>
      <c r="L414" s="147">
        <v>169</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57</v>
      </c>
      <c r="K416" s="81" t="str">
        <f t="shared" si="13"/>
        <v/>
      </c>
      <c r="L416" s="147">
        <v>57</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12</v>
      </c>
      <c r="K418" s="81" t="str">
        <f t="shared" si="13"/>
        <v/>
      </c>
      <c r="L418" s="147">
        <v>12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9</v>
      </c>
      <c r="K421" s="81" t="str">
        <f t="shared" si="13"/>
        <v/>
      </c>
      <c r="L421" s="147">
        <v>9</v>
      </c>
    </row>
    <row r="422" spans="1:22" s="83" customFormat="1" ht="34.5" customHeight="1">
      <c r="A422" s="251" t="s">
        <v>795</v>
      </c>
      <c r="B422" s="119"/>
      <c r="C422" s="368"/>
      <c r="D422" s="368"/>
      <c r="E422" s="319" t="s">
        <v>166</v>
      </c>
      <c r="F422" s="320"/>
      <c r="G422" s="320"/>
      <c r="H422" s="321"/>
      <c r="I422" s="361"/>
      <c r="J422" s="140">
        <f t="shared" si="12"/>
        <v>87</v>
      </c>
      <c r="K422" s="81" t="str">
        <f t="shared" si="13"/>
        <v/>
      </c>
      <c r="L422" s="147">
        <v>87</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169</v>
      </c>
      <c r="K430" s="193" t="str">
        <f>IF(OR(COUNTIF(L430:L430,"未確認")&gt;0,COUNTIF(L430:L430,"~*")&gt;0),"※","")</f>
        <v/>
      </c>
      <c r="L430" s="147">
        <v>169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v>
      </c>
      <c r="K431" s="193" t="str">
        <f>IF(OR(COUNTIF(L431:L431,"未確認")&gt;0,COUNTIF(L431:L431,"~*")&gt;0),"※","")</f>
        <v/>
      </c>
      <c r="L431" s="147">
        <v>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87</v>
      </c>
      <c r="K433" s="193" t="str">
        <f>IF(OR(COUNTIF(L433:L433,"未確認")&gt;0,COUNTIF(L433:L433,"~*")&gt;0),"※","")</f>
        <v/>
      </c>
      <c r="L433" s="147">
        <v>87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78</v>
      </c>
      <c r="K434" s="193" t="str">
        <f>IF(OR(COUNTIF(L434:L434,"未確認")&gt;0,COUNTIF(L434:L434,"~*")&gt;0),"※","")</f>
        <v/>
      </c>
      <c r="L434" s="147">
        <v>78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t="str">
        <f t="shared" si="23"/>
        <v>*</v>
      </c>
      <c r="K547" s="201" t="str">
        <f t="shared" si="24"/>
        <v>※</v>
      </c>
      <c r="L547" s="117" t="s">
        <v>541</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15</v>
      </c>
      <c r="K646" s="201" t="str">
        <f t="shared" ref="K646:K660" si="32">IF(OR(COUNTIF(L646:L646,"未確認")&gt;0,COUNTIF(L646:L646,"*")&gt;0),"※","")</f>
        <v/>
      </c>
      <c r="L646" s="117">
        <v>15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39</v>
      </c>
      <c r="K683" s="201" t="str">
        <f>IF(OR(COUNTIF(L683:L683,"未確認")&gt;0,COUNTIF(L683:L683,"*")&gt;0),"※","")</f>
        <v/>
      </c>
      <c r="L683" s="117">
        <v>39</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D9332DE-D97D-4BEF-A3C5-0450E5E4112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2019-12-23T01:31:09Z</dcterms:modified>
</cp:coreProperties>
</file>