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761786E-CA3A-4896-B772-F26A59B6F230}"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<sst xmlns="http://schemas.openxmlformats.org/spreadsheetml/2006/main" count="2965" uniqueCount="1049">
  <si>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</si>
  <si>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</si>
  <si>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</si>
  <si>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</si>
  <si>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</si>
  <si>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</si>
  <si>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</si>
  <si>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</si>
  <si>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</si>
  <si>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</si>
  <si>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</si>
  <si>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</si>
  <si>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</si>
  <si>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</si>
  <si>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</si>
  <si>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</si>
  <si>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</si>
  <si>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</si>
  <si>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</si>
  <si>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</si>
  <si>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</si>
  <si>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</si>
  <si>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</si>
  <si>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</si>
  <si>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</si>
  <si>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</si>
  <si>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</si>
  <si>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</si>
  <si>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</si>
  <si>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</si>
  <si>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</si>
  <si>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</si>
  <si>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</si>
  <si>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</si>
  <si>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</si>
  <si>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</si>
  <si>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</si>
  <si>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</si>
  <si>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</si>
  <si>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</si>
  <si>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</si>
  <si>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</si>
  <si>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</si>
  <si>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</si>
  <si>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</si>
  <si>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</si>
  <si>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</si>
  <si>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</si>
  <si>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</si>
  <si>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</si>
  <si>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</si>
  <si>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</si>
  <si>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</si>
  <si>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</si>
  <si>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</si>
  <si>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</si>
  <si>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</si>
  <si>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</si>
  <si>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</si>
  <si>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</si>
  <si>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</si>
  <si>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</si>
  <si>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</si>
  <si>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</si>
  <si>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</si>
  <si>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</si>
  <si>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</si>
  <si>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</si>
  <si>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</si>
  <si>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</si>
  <si>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</si>
  <si>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</si>
  <si>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</si>
  <si>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</si>
  <si>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</si>
  <si>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</si>
  <si>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</si>
  <si>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</si>
  <si>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</si>
  <si>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</si>
  <si>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</si>
  <si>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</si>
  <si>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</si>
  <si>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</si>
  <si>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</si>
  <si>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</si>
  <si>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</si>
  <si>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</si>
  <si>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</si>
  <si>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</si>
  <si>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</si>
  <si>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</si>
  <si>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</si>
  <si>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</si>
  <si>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</si>
  <si>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</si>
  <si>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</si>
  <si>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</si>
  <si>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</si>
  <si>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</si>
  <si>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</si>
  <si>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</si>
  <si>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</si>
  <si>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</si>
  <si>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</si>
  <si>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</si>
  <si>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</si>
  <si>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</si>
  <si>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</si>
  <si>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</si>
  <si>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</si>
  <si>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</si>
  <si>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</si>
  <si>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</si>
  <si>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</si>
  <si>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</si>
  <si>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</si>
  <si>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</si>
  <si>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</si>
  <si>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</si>
  <si>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</si>
  <si>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</si>
  <si>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</si>
  <si>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</si>
  <si>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</si>
  <si>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</si>
  <si>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</si>
  <si>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</si>
  <si>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</si>
  <si>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</si>
  <si>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</si>
  <si>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</si>
  <si>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</si>
  <si>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</si>
  <si>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</si>
  <si>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</si>
  <si>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</si>
  <si>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</si>
  <si>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</si>
  <si>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</si>
  <si>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</si>
  <si>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</si>
  <si>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</si>
  <si>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</si>
  <si>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</si>
  <si>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</si>
  <si>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</si>
  <si>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</si>
  <si>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</si>
  <si>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</si>
  <si>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</si>
  <si>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</si>
  <si>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</si>
  <si>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</si>
  <si>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</si>
  <si>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</si>
  <si>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</si>
  <si>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</si>
  <si>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</si>
  <si>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</si>
  <si>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</si>
  <si>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</si>
  <si>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</si>
  <si>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</si>
  <si>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</si>
  <si>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</si>
  <si>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</si>
  <si>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</si>
  <si>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</si>
  <si>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</si>
  <si>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</si>
  <si>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</si>
  <si>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</si>
  <si>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</si>
  <si>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</si>
  <si>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</si>
  <si>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</si>
  <si>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</si>
  <si>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</si>
  <si>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</si>
  <si>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</si>
  <si>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</si>
  <si>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</si>
  <si>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</si>
  <si>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</si>
  <si>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</si>
  <si>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</si>
  <si>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</si>
  <si>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</si>
  <si>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</si>
  <si>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</si>
  <si>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</si>
  <si>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</si>
  <si>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</si>
  <si>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</si>
  <si>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</si>
  <si>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</si>
  <si>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</si>
  <si>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</si>
  <si>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</si>
  <si>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</si>
  <si>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</si>
  <si>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</si>
  <si>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</si>
  <si>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</si>
  <si>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</si>
  <si>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</si>
  <si>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</si>
  <si>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</si>
  <si>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</si>
  <si>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</si>
  <si>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</si>
  <si>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</si>
  <si>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</si>
  <si>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</si>
  <si>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</si>
  <si>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</si>
  <si>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</si>
  <si>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</si>
  <si>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</si>
  <si>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</si>
  <si>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</si>
  <si>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</si>
  <si>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</si>
  <si>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</si>
  <si>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</si>
  <si>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</si>
  <si>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</si>
  <si>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</si>
  <si>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</si>
  <si>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</si>
  <si>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</si>
  <si>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</si>
  <si>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</si>
  <si>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</si>
  <si>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</si>
  <si>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</si>
  <si>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</si>
  <si>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</si>
  <si>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</si>
  <si>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</si>
  <si>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</si>
  <si>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</si>
  <si>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</si>
  <si>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</si>
  <si>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</si>
  <si>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</si>
  <si>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</si>
  <si>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</si>
  <si>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</si>
  <si>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</si>
  <si>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</si>
  <si>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</si>
  <si>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</si>
  <si>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</si>
  <si>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</si>
  <si>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</si>
  <si>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</si>
  <si>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</si>
  <si>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</si>
  <si>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</si>
  <si>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</si>
  <si>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</si>
  <si>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</si>
  <si>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</si>
  <si>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</si>
  <si>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</si>
  <si>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</si>
  <si>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</si>
  <si>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</si>
  <si>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</si>
  <si>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</si>
  <si>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</si>
  <si>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</si>
  <si>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</si>
  <si>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</si>
  <si>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</si>
  <si>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</si>
  <si>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</si>
  <si>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</si>
  <si>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</si>
  <si>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</si>
  <si>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</si>
  <si>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</si>
  <si>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</si>
  <si>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</si>
  <si>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</si>
  <si>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</si>
  <si>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</si>
  <si>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</si>
  <si>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</si>
  <si>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</si>
  <si>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</si>
  <si>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</si>
  <si>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</si>
  <si>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</si>
  <si>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</si>
  <si>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</si>
  <si>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</si>
  <si>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</si>
  <si>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</si>
  <si>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</si>
  <si>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</si>
  <si>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</si>
  <si>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</si>
  <si>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</si>
  <si>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</si>
  <si>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</si>
  <si>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</si>
  <si>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</si>
  <si>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</si>
  <si>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</si>
  <si>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</si>
  <si>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</si>
  <si>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</si>
  <si>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</si>
  <si>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</si>
  <si>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</si>
  <si>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</si>
  <si>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</si>
  <si>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</si>
  <si>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</si>
  <si>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</si>
  <si>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</si>
  <si>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</si>
  <si>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</si>
  <si>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</si>
  <si>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</si>
  <si>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</si>
  <si>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</si>
  <si>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</si>
  <si>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</si>
  <si>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</si>
  <si>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</si>
  <si>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</si>
  <si>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</si>
  <si>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</si>
  <si>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</si>
  <si>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</si>
  <si>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</si>
  <si>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</si>
  <si>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</si>
  <si>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</si>
  <si>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</si>
  <si>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</si>
  <si>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</si>
  <si>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</si>
  <si>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</si>
  <si>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</si>
  <si>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</si>
  <si>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</si>
  <si>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</si>
  <si>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</si>
  <si>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</si>
  <si>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</si>
  <si>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</si>
  <si>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</si>
  <si>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</si>
  <si>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</si>
  <si>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</si>
  <si>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</si>
  <si>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</si>
  <si>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</si>
  <si>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</si>
  <si>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</si>
  <si>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</si>
  <si>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</si>
  <si>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</si>
  <si>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</si>
  <si>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</si>
  <si>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</si>
  <si>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</si>
  <si>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</si>
  <si>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</si>
  <si>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</si>
  <si>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</si>
  <si>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</si>
  <si>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</si>
  <si>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</si>
  <si>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</si>
  <si>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</si>
  <si>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</si>
  <si>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</si>
  <si>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</si>
  <si>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</si>
  <si>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</si>
  <si>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</si>
  <si>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</si>
  <si>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</si>
  <si>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</si>
  <si>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</si>
  <si>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</si>
  <si>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</si>
  <si>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</si>
  <si>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</si>
  <si>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</si>
  <si>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</si>
  <si>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</si>
  <si>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</si>
  <si>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</si>
  <si>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</si>
  <si>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</si>
  <si>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</si>
  <si>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</si>
  <si>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</si>
  <si>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</si>
  <si>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</si>
  <si>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</si>
  <si>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</si>
  <si>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</si>
  <si>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</si>
  <si>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</si>
  <si>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</si>
  <si>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</si>
  <si>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</si>
  <si>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</si>
  <si>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</si>
  <si>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</si>
  <si>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</si>
  <si>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</si>
  <si>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</si>
  <si>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</si>
  <si>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</si>
  <si>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</si>
  <si>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</si>
  <si>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</si>
  <si>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</si>
  <si>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</si>
  <si>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</si>
  <si>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</si>
  <si>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</si>
  <si>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</si>
  <si>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</si>
  <si>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</si>
  <si>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</si>
  <si>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</si>
  <si>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</si>
  <si>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</si>
  <si>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</si>
  <si>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</si>
  <si>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</si>
  <si>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</si>
  <si>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</si>
  <si>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</si>
  <si>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</si>
  <si>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</si>
  <si>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</si>
  <si>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</si>
  <si>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</si>
  <si>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</si>
  <si>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</si>
  <si>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</si>
  <si>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</si>
  <si>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</si>
  <si>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</si>
  <si>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</si>
  <si>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</si>
  <si>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</si>
  <si>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</si>
  <si>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</si>
  <si>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</si>
  <si>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</si>
  <si>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</si>
  <si>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</si>
  <si>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</si>
  <si>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</si>
  <si>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</si>
  <si>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</si>
  <si>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</si>
  <si>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</si>
  <si>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</si>
  <si>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</si>
  <si>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</si>
  <si>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</si>
  <si>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</si>
  <si>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</si>
  <si>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</si>
  <si>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</si>
  <si>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</si>
  <si>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</si>
  <si>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</si>
  <si>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</si>
  <si>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</si>
  <si>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</si>
  <si>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</si>
  <si>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</si>
  <si>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</si>
  <si>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</si>
  <si>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</si>
  <si>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</si>
  <si>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</si>
  <si>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</si>
  <si>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</si>
  <si>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</si>
  <si>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</si>
  <si>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</si>
  <si>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</si>
  <si>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</si>
  <si>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</si>
  <si>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</si>
  <si>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</si>
  <si>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</si>
  <si>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</si>
  <si>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</si>
  <si>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</si>
  <si>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</si>
  <si>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</si>
  <si>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</si>
  <si>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</si>
  <si>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</si>
  <si>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</si>
  <si>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</si>
  <si>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</si>
  <si>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</si>
  <si>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</si>
  <si>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</si>
  <si>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</si>
  <si>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</si>
  <si>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</si>
  <si>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</si>
  <si>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</si>
  <si>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</si>
  <si>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</si>
  <si>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</si>
  <si>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</si>
  <si>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</si>
  <si>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</si>
  <si>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</si>
  <si>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</si>
  <si>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</si>
  <si>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</si>
  <si>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</si>
  <si>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</si>
  <si>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</si>
  <si>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</si>
  <si>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</si>
  <si>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</si>
  <si>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</si>
  <si>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</si>
  <si>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</si>
  <si>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</si>
  <si>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</si>
  <si>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</si>
  <si>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</si>
  <si>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</si>
  <si>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</si>
  <si>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</si>
  <si>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</si>
  <si>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</si>
  <si>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</si>
  <si>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</si>
  <si>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</si>
  <si>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</si>
  <si>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</si>
  <si>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</si>
  <si>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</si>
  <si>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</si>
  <si>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</si>
  <si>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</si>
  <si>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</si>
  <si>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</si>
  <si>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</si>
  <si>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</si>
  <si>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</si>
  <si>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</si>
  <si>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</si>
  <si>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</si>
  <si>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</si>
  <si>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</si>
  <si>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</si>
  <si>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</si>
  <si>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</si>
  <si>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</si>
  <si>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</si>
  <si>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</si>
  <si>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</si>
  <si>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</si>
  <si>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</si>
  <si>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</si>
  <si>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</si>
  <si>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</si>
  <si>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</si>
  <si>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</si>
  <si>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</si>
  <si>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</si>
  <si>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</si>
  <si>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</si>
  <si>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</si>
  <si>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</si>
  <si>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</si>
  <si>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</si>
  <si>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</si>
  <si>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</si>
  <si>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</si>
  <si>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</si>
  <si>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</si>
  <si>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</si>
  <si>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</si>
  <si>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</si>
  <si>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</si>
  <si>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</si>
  <si>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</si>
  <si>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</si>
  <si>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</si>
  <si>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</si>
  <si>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</si>
  <si>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</si>
  <si>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</si>
  <si>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</si>
  <si>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</si>
  <si>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</si>
  <si>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</si>
  <si>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</si>
  <si>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</si>
  <si>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</si>
  <si>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</si>
  <si>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</si>
  <si>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</si>
  <si>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</si>
  <si>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</si>
  <si>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</si>
  <si>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</si>
  <si>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</si>
  <si>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</si>
  <si>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</si>
  <si>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</si>
  <si>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</si>
  <si>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</si>
  <si>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</si>
  <si>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</si>
  <si>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</si>
  <si>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</si>
  <si>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</si>
  <si>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</si>
  <si>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</si>
  <si>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</si>
  <si>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</si>
  <si>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</si>
  <si>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</si>
  <si>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</si>
  <si>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</si>
  <si>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</si>
  <si>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</si>
  <si>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</si>
  <si>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</si>
  <si>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</si>
  <si>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</si>
  <si>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</si>
  <si>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</si>
  <si>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</si>
  <si>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</si>
  <si>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</si>
  <si>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</si>
  <si>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</si>
  <si>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</si>
  <si>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</si>
  <si>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</si>
  <si>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</si>
  <si>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</si>
  <si>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</si>
  <si>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</si>
  <si>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</si>
  <si>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</si>
  <si>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</si>
  <si>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</si>
  <si>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</si>
  <si>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</si>
  <si>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</si>
  <si>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</si>
  <si>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</si>
  <si>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</si>
  <si>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</si>
  <si>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</si>
  <si>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</si>
  <si>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</si>
  <si>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</si>
  <si>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</si>
  <si>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</si>
  <si>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</si>
  <si>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</si>
  <si>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</si>
  <si>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</si>
  <si>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</si>
  <si>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</si>
  <si>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</si>
  <si>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</si>
  <si>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</si>
  <si>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</si>
  <si>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</si>
  <si>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</si>
  <si>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</si>
  <si>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</si>
  <si>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</si>
  <si>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</si>
  <si>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</si>
  <si>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</si>
  <si>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</si>
  <si>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</si>
  <si>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</si>
  <si>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</si>
  <si>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</si>
  <si>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</si>
  <si>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</si>
  <si>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</si>
  <si>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</si>
  <si>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</si>
  <si>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</si>
  <si>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</si>
  <si>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</si>
  <si>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</si>
  <si>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</si>
  <si>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</si>
  <si>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</si>
  <si>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</si>
  <si>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</si>
  <si>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</si>
  <si>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</si>
  <si>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</si>
  <si>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</si>
  <si>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</si>
  <si>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</si>
  <si>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</si>
  <si>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</si>
  <si>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</si>
  <si>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</si>
  <si>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</si>
  <si>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</si>
  <si>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</si>
  <si>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</si>
  <si>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</si>
  <si>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</si>
  <si>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</si>
  <si>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</si>
  <si>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</si>
  <si>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</si>
  <si>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</si>
  <si>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</si>
  <si>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</si>
  <si>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</si>
  <si>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</si>
  <si>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</si>
  <si>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</si>
  <si>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</si>
  <si>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</si>
  <si>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</si>
  <si>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</si>
  <si>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</si>
  <si>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</si>
  <si>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</si>
  <si>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</si>
  <si>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</si>
  <si>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</si>
  <si>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</si>
  <si>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</si>
  <si>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</si>
  <si>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</si>
  <si>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</si>
  <si>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</si>
  <si>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</si>
  <si>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</si>
  <si>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</si>
  <si>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</si>
  <si>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</si>
  <si>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</si>
  <si>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</si>
  <si>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</si>
  <si>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</si>
  <si>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</si>
  <si>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</si>
  <si>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</si>
  <si>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</si>
  <si>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</si>
  <si>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</si>
  <si>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</si>
  <si>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</si>
  <si>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</si>
  <si>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</si>
  <si>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</si>
  <si>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</si>
  <si>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</si>
  <si>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</si>
  <si>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</si>
  <si>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</si>
  <si>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</si>
  <si>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</si>
  <si>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</si>
  <si>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</si>
  <si>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</si>
  <si>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</si>
  <si>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</si>
  <si>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</si>
  <si>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</si>
  <si>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</si>
  <si>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</si>
  <si>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</si>
  <si>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</si>
  <si>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</si>
  <si>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</si>
  <si>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</si>
  <si>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</si>
  <si>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</si>
  <si>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</si>
  <si>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</si>
  <si>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</si>
  <si>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</si>
  <si>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</si>
  <si>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</si>
  <si>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</si>
  <si>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</si>
  <si>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</si>
  <si>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</si>
  <si>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</si>
  <si>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</si>
  <si>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</si>
  <si>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</si>
  <si>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</si>
  <si>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</si>
  <si>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</si>
  <si>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</si>
  <si>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</si>
  <si>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</si>
  <si>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</si>
  <si>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</si>
  <si>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</si>
  <si>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</si>
  <si>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</si>
  <si>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</si>
  <si>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</si>
  <si>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</si>
  <si>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</si>
  <si>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</si>
  <si>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</si>
  <si>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</si>
  <si>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</si>
  <si>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</si>
  <si>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</si>
  <si>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</si>
  <si>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</si>
  <si>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</si>
  <si>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</si>
  <si>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</si>
  <si>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</si>
  <si>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</si>
  <si>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</si>
  <si>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</si>
  <si>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</si>
  <si>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</si>
  <si>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</si>
  <si>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</si>
  <si>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</si>
  <si>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</si>
  <si>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</si>
  <si>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</si>
  <si>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</si>
  <si>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</si>
  <si>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</si>
  <si>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</si>
  <si>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</si>
  <si>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</si>
  <si>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</si>
  <si>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</si>
  <si>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</si>
  <si>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</si>
  <si>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</si>
  <si>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</si>
  <si>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</si>
  <si>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</si>
  <si>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</si>
  <si>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</si>
  <si>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</si>
  <si>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</si>
  <si>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</si>
  <si>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</si>
  <si>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</si>
  <si>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</si>
  <si>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</si>
  <si>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</si>
  <si>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</si>
  <si>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</si>
  <si>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</si>
  <si>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</si>
  <si>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</si>
  <si>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</si>
  <si>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</si>
  <si>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</si>
  <si>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</si>
  <si>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</si>
  <si>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</si>
  <si>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</si>
  <si>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</si>
  <si>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</si>
  <si>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</si>
  <si>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</si>
  <si>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</si>
  <si>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</si>
  <si>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</si>
  <si>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</si>
  <si>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</si>
  <si>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</si>
  <si>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</si>
  <si>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</si>
  <si>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</si>
  <si>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</si>
  <si>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</si>
  <si>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</si>
  <si>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</si>
  <si>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</si>
  <si>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</si>
  <si>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</si>
  <si>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</si>
  <si>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</si>
  <si>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</si>
  <si>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</si>
  <si>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</si>
  <si>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</si>
  <si>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</si>
  <si>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</si>
  <si>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</si>
  <si>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</si>
  <si>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</si>
  <si>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</si>
  <si>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</si>
  <si>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</si>
  <si>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</si>
  <si>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</si>
  <si>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</si>
  <si>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</si>
  <si>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</si>
  <si>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</si>
  <si>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</si>
  <si>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</si>
  <si>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</si>
  <si>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</si>
  <si>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</si>
  <si>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</si>
  <si>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</si>
  <si>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</si>
  <si>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</si>
  <si>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</si>
  <si>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</si>
  <si>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</si>
  <si>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</si>
  <si>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</si>
  <si>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</si>
  <si>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</si>
  <si>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</si>
  <si>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</si>
  <si>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</si>
  <si>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</si>
  <si>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</si>
  <si>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</si>
  <si>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</si>
  <si>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</si>
  <si>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</si>
  <si>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</si>
  <si>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</si>
  <si>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</si>
  <si>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</si>
  <si>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</si>
  <si>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</si>
  <si>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</si>
  <si>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</si>
  <si>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</si>
  <si>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</si>
  <si>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</si>
  <si>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</si>
  <si>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</si>
  <si>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</si>
  <si>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</si>
  <si>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</si>
  <si>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</si>
  <si>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</si>
  <si>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</si>
  <si>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</si>
  <si>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</si>
  <si>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</si>
  <si>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</si>
  <si>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</si>
  <si>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</si>
  <si>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</si>
  <si>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</si>
  <si>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</si>
  <si>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</si>
  <si>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</si>
  <si>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</si>
  <si>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</si>
  <si>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</si>
  <si>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</si>
  <si>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</si>
  <si>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</si>
  <si>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</si>
  <si>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</si>
  <si>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</si>
  <si>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</si>
  <si>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</si>
  <si>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</si>
  <si>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</si>
  <si>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</si>
  <si>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</si>
  <si>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</si>
  <si>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</si>
  <si>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</si>
  <si>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</si>
  <si>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</si>
  <si>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</si>
  <si>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</si>
  <si>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</si>
  <si>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</si>
  <si>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</si>
  <si>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</si>
  <si>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</si>
  <si>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</si>
  <si>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</si>
  <si>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</si>
  <si>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</si>
  <si>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</si>
  <si>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</si>
  <si>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</si>
  <si>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</si>
  <si>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</si>
  <si>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</si>
  <si>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</si>
  <si>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</si>
  <si>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</si>
  <si>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</si>
  <si>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</si>
  <si>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</si>
  <si>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</si>
  <si>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</si>
  <si>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</si>
  <si>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</si>
  <si>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</si>
  <si>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</si>
  <si>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</si>
  <si>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</si>
  <si>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</si>
  <si>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</si>
  <si>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西本病院</t>
    <phoneticPr fontId="3"/>
  </si>
  <si>
    <t>〒798-4110 南宇和郡愛南町御荘平城４２８９－１</t>
    <phoneticPr fontId="3"/>
  </si>
  <si>
    <t>〇</t>
  </si>
  <si>
    <t>医療法人</t>
  </si>
  <si>
    <t>複数の診療科で活用</t>
  </si>
  <si>
    <t>整形外科</t>
  </si>
  <si>
    <t>内科</t>
  </si>
  <si>
    <t>眼科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</si>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</sst>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38&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38</v>
      </c>
      <c r="K99" s="237" t="str">
        <f>IF(OR(COUNTIF(L99:L99,"未確認")&gt;0,COUNTIF(L99:L99,"~*")&gt;0),"※","")</f>
        <v/>
      </c>
      <c r="L99" s="258">
        <v>38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38</v>
      </c>
      <c r="K101" s="237" t="str">
        <f>IF(OR(COUNTIF(L101:L101,"未確認")&gt;0,COUNTIF(L101:L101,"~*")&gt;0),"※","")</f>
        <v/>
      </c>
      <c r="L101" s="258">
        <v>38</v>
      </c>
    </row>
    <row r="102" spans="1:22" s="83" customFormat="1" ht="34.5" customHeight="1">
      <c r="A102" s="244" t="s">
        <v>610</v>
      </c>
      <c r="B102" s="84"/>
      <c r="C102" s="376"/>
      <c r="D102" s="378"/>
      <c r="E102" s="316" t="s">
        <v>612</v>
      </c>
      <c r="F102" s="317"/>
      <c r="G102" s="317"/>
      <c r="H102" s="318"/>
      <c r="I102" s="419"/>
      <c r="J102" s="256">
        <f t="shared" si="0"/>
        <v>38</v>
      </c>
      <c r="K102" s="237" t="str">
        <f t="shared" ref="K102:K111" si="1">IF(OR(COUNTIF(L101:L101,"未確認")&gt;0,COUNTIF(L101:L101,"~*")&gt;0),"※","")</f>
        <v/>
      </c>
      <c r="L102" s="258">
        <v>38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38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36</v>
      </c>
      <c r="K151" s="264" t="str">
        <f t="shared" si="3"/>
        <v/>
      </c>
      <c r="L151" s="117">
        <v>36</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v>
      </c>
      <c r="K269" s="81" t="str">
        <f t="shared" si="8"/>
        <v/>
      </c>
      <c r="L269" s="147">
        <v>3</v>
      </c>
    </row>
    <row r="270" spans="1:22" s="83" customFormat="1" ht="34.5" customHeight="1">
      <c r="A270" s="249" t="s">
        <v>725</v>
      </c>
      <c r="B270" s="120"/>
      <c r="C270" s="370"/>
      <c r="D270" s="370"/>
      <c r="E270" s="370"/>
      <c r="F270" s="370"/>
      <c r="G270" s="370" t="s">
        <v>148</v>
      </c>
      <c r="H270" s="370"/>
      <c r="I270" s="403"/>
      <c r="J270" s="266">
        <f t="shared" si="9"/>
        <v>5.4</v>
      </c>
      <c r="K270" s="81" t="str">
        <f t="shared" si="8"/>
        <v/>
      </c>
      <c r="L270" s="148">
        <v>5.4</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4.5999999999999996</v>
      </c>
      <c r="K272" s="81" t="str">
        <f t="shared" si="8"/>
        <v/>
      </c>
      <c r="L272" s="148">
        <v>4.5999999999999996</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1.4</v>
      </c>
      <c r="K274" s="81" t="str">
        <f t="shared" si="8"/>
        <v/>
      </c>
      <c r="L274" s="148">
        <v>1.4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0.7</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4.0999999999999996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288</v>
      </c>
      <c r="K392" s="81" t="str">
        <f t="shared" ref="K392:K397" si="11">IF(OR(COUNTIF(L392:L392,"未確認")&gt;0,COUNTIF(L392:L392,"~*")&gt;0),"※","")</f>
        <v/>
      </c>
      <c r="L392" s="147">
        <v>288</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7</v>
      </c>
      <c r="K394" s="81" t="str">
        <f t="shared" si="11"/>
        <v/>
      </c>
      <c r="L394" s="147">
        <v>7</v>
      </c>
    </row>
    <row r="395" spans="1:22" s="83" customFormat="1" ht="34.5" customHeight="1">
      <c r="A395" s="250" t="s">
        <v>775</v>
      </c>
      <c r="B395" s="84"/>
      <c r="C395" s="369"/>
      <c r="D395" s="381"/>
      <c r="E395" s="319" t="s">
        <v>226</v>
      </c>
      <c r="F395" s="320"/>
      <c r="G395" s="320"/>
      <c r="H395" s="321"/>
      <c r="I395" s="342"/>
      <c r="J395" s="140">
        <f t="shared" si="10"/>
        <v>281</v>
      </c>
      <c r="K395" s="81" t="str">
        <f t="shared" si="11"/>
        <v/>
      </c>
      <c r="L395" s="147">
        <v>281</v>
      </c>
    </row>
    <row r="396" spans="1:22" s="83" customFormat="1" ht="34.5" customHeight="1">
      <c r="A396" s="250" t="s">
        <v>776</v>
      </c>
      <c r="B396" s="1"/>
      <c r="C396" s="369"/>
      <c r="D396" s="319" t="s">
        <v>227</v>
      </c>
      <c r="E396" s="320"/>
      <c r="F396" s="320"/>
      <c r="G396" s="320"/>
      <c r="H396" s="321"/>
      <c r="I396" s="342"/>
      <c r="J396" s="140">
        <f t="shared" si="10"/>
        <v>5942</v>
      </c>
      <c r="K396" s="81" t="str">
        <f t="shared" si="11"/>
        <v/>
      </c>
      <c r="L396" s="147">
        <v>5942</v>
      </c>
    </row>
    <row r="397" spans="1:22" s="83" customFormat="1" ht="34.5" customHeight="1">
      <c r="A397" s="250" t="s">
        <v>777</v>
      </c>
      <c r="B397" s="119"/>
      <c r="C397" s="369"/>
      <c r="D397" s="319" t="s">
        <v>228</v>
      </c>
      <c r="E397" s="320"/>
      <c r="F397" s="320"/>
      <c r="G397" s="320"/>
      <c r="H397" s="321"/>
      <c r="I397" s="343"/>
      <c r="J397" s="140">
        <f t="shared" si="10"/>
        <v>321</v>
      </c>
      <c r="K397" s="81" t="str">
        <f t="shared" si="11"/>
        <v/>
      </c>
      <c r="L397" s="147">
        <v>321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321</v>
      </c>
      <c r="K405" s="81" t="str">
        <f t="shared" ref="K405:K422" si="13">IF(OR(COUNTIF(L405:L405,"未確認")&gt;0,COUNTIF(L405:L405,"~*")&gt;0),"※","")</f>
        <v/>
      </c>
      <c r="L405" s="147">
        <v>321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299</v>
      </c>
      <c r="K407" s="81" t="str">
        <f t="shared" si="13"/>
        <v/>
      </c>
      <c r="L407" s="147">
        <v>299</v>
      </c>
    </row>
    <row r="408" spans="1:22" s="83" customFormat="1" ht="34.5" customHeight="1">
      <c r="A408" s="251" t="s">
        <v>781</v>
      </c>
      <c r="B408" s="119"/>
      <c r="C408" s="368"/>
      <c r="D408" s="368"/>
      <c r="E408" s="319" t="s">
        <v>236</v>
      </c>
      <c r="F408" s="320"/>
      <c r="G408" s="320"/>
      <c r="H408" s="321"/>
      <c r="I408" s="360"/>
      <c r="J408" s="140">
        <f t="shared" si="12"/>
        <v>9</v>
      </c>
      <c r="K408" s="81" t="str">
        <f t="shared" si="13"/>
        <v/>
      </c>
      <c r="L408" s="147">
        <v>9</v>
      </c>
    </row>
    <row r="409" spans="1:22" s="83" customFormat="1" ht="34.5" customHeight="1">
      <c r="A409" s="251" t="s">
        <v>782</v>
      </c>
      <c r="B409" s="119"/>
      <c r="C409" s="368"/>
      <c r="D409" s="368"/>
      <c r="E409" s="316" t="s">
        <v>989</v>
      </c>
      <c r="F409" s="317"/>
      <c r="G409" s="317"/>
      <c r="H409" s="318"/>
      <c r="I409" s="360"/>
      <c r="J409" s="140">
        <f t="shared" si="12"/>
        <v>13</v>
      </c>
      <c r="K409" s="81" t="str">
        <f t="shared" si="13"/>
        <v/>
      </c>
      <c r="L409" s="147">
        <v>13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321</v>
      </c>
      <c r="K413" s="81" t="str">
        <f t="shared" si="13"/>
        <v/>
      </c>
      <c r="L413" s="147">
        <v>321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287</v>
      </c>
      <c r="K415" s="81" t="str">
        <f t="shared" si="13"/>
        <v/>
      </c>
      <c r="L415" s="147">
        <v>287</v>
      </c>
    </row>
    <row r="416" spans="1:22" s="83" customFormat="1" ht="34.5" customHeight="1">
      <c r="A416" s="251" t="s">
        <v>789</v>
      </c>
      <c r="B416" s="119"/>
      <c r="C416" s="368"/>
      <c r="D416" s="368"/>
      <c r="E416" s="319" t="s">
        <v>243</v>
      </c>
      <c r="F416" s="320"/>
      <c r="G416" s="320"/>
      <c r="H416" s="321"/>
      <c r="I416" s="360"/>
      <c r="J416" s="140">
        <f t="shared" si="12"/>
        <v>12</v>
      </c>
      <c r="K416" s="81" t="str">
        <f t="shared" si="13"/>
        <v/>
      </c>
      <c r="L416" s="147">
        <v>12</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20</v>
      </c>
      <c r="K418" s="81" t="str">
        <f t="shared" si="13"/>
        <v/>
      </c>
      <c r="L418" s="147">
        <v>20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1</v>
      </c>
      <c r="K422" s="81" t="str">
        <f t="shared" si="13"/>
        <v/>
      </c>
      <c r="L422" s="147">
        <v>1</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321</v>
      </c>
      <c r="K430" s="193" t="str">
        <f>IF(OR(COUNTIF(L430:L430,"未確認")&gt;0,COUNTIF(L430:L430,"~*")&gt;0),"※","")</f>
        <v/>
      </c>
      <c r="L430" s="147">
        <v>321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287</v>
      </c>
      <c r="K433" s="193" t="str">
        <f>IF(OR(COUNTIF(L433:L433,"未確認")&gt;0,COUNTIF(L433:L433,"~*")&gt;0),"※","")</f>
        <v/>
      </c>
      <c r="L433" s="147">
        <v>287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34</v>
      </c>
      <c r="K434" s="193" t="str">
        <f>IF(OR(COUNTIF(L434:L434,"未確認")&gt;0,COUNTIF(L434:L434,"~*")&gt;0),"※","")</f>
        <v/>
      </c>
      <c r="L434" s="147">
        <v>34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9.9</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2.5</v>
      </c>
    </row>
    <row r="565" spans="1:12" s="91" customFormat="1" ht="34.5" customHeight="1">
      <c r="A565" s="251" t="s">
        <v>875</v>
      </c>
      <c r="B565" s="119"/>
      <c r="C565" s="280"/>
      <c r="D565" s="330" t="s">
        <v>869</v>
      </c>
      <c r="E565" s="341"/>
      <c r="F565" s="341"/>
      <c r="G565" s="341"/>
      <c r="H565" s="331"/>
      <c r="I565" s="342"/>
      <c r="J565" s="207"/>
      <c r="K565" s="210"/>
      <c r="L565" s="211">
        <v>0.3</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10</v>
      </c>
      <c r="K622" s="201" t="str">
        <f t="shared" si="28"/>
        <v/>
      </c>
      <c r="L622" s="117">
        <v>10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26</v>
      </c>
      <c r="K646" s="201" t="str">
        <f t="shared" ref="K646:K660" si="32">IF(OR(COUNTIF(L646:L646,"未確認")&gt;0,COUNTIF(L646:L646,"*")&gt;0),"※","")</f>
        <v/>
      </c>
      <c r="L646" s="117">
        <v>26</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26</v>
      </c>
      <c r="K650" s="201" t="str">
        <f t="shared" si="32"/>
        <v/>
      </c>
      <c r="L650" s="117">
        <v>26</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22</v>
      </c>
      <c r="K655" s="201" t="str">
        <f t="shared" si="32"/>
        <v/>
      </c>
      <c r="L655" s="117">
        <v>22</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18</v>
      </c>
      <c r="K657" s="201" t="str">
        <f t="shared" si="32"/>
        <v/>
      </c>
      <c r="L657" s="117">
        <v>18</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9A14A66-3A04-4DBF-9890-8973E565D63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2019-12-23T01:31:07Z</dcterms:modified>
</cp:coreProperties>
</file>