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9F87BEE-DE25-4B02-A0B9-E8FF9D9BFAF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<sst xmlns="http://schemas.openxmlformats.org/spreadsheetml/2006/main" count="3445" uniqueCount="1056">
  <si>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</si>
  <si>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</si>
  <si>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</si>
  <si>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</si>
  <si>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</si>
  <si>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</si>
  <si>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</si>
  <si>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</si>
  <si>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</si>
  <si>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</si>
  <si>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</si>
  <si>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</si>
  <si>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</si>
  <si>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</si>
  <si>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</si>
  <si>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</si>
  <si>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</si>
  <si>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</si>
  <si>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</si>
  <si>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</si>
  <si>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</si>
  <si>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</si>
  <si>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</si>
  <si>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</si>
  <si>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</si>
  <si>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</si>
  <si>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</si>
  <si>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</si>
  <si>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</si>
  <si>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</si>
  <si>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</si>
  <si>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</si>
  <si>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</si>
  <si>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</si>
  <si>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</si>
  <si>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</si>
  <si>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</si>
  <si>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</si>
  <si>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</si>
  <si>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</si>
  <si>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</si>
  <si>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</si>
  <si>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</si>
  <si>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</si>
  <si>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</si>
  <si>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</si>
  <si>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</si>
  <si>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</si>
  <si>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</si>
  <si>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</si>
  <si>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</si>
  <si>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</si>
  <si>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</si>
  <si>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</si>
  <si>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</si>
  <si>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</si>
  <si>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</si>
  <si>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</si>
  <si>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</si>
  <si>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</si>
  <si>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</si>
  <si>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</si>
  <si>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</si>
  <si>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</si>
  <si>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</si>
  <si>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</si>
  <si>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</si>
  <si>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</si>
  <si>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</si>
  <si>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</si>
  <si>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</si>
  <si>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</si>
  <si>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</si>
  <si>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</si>
  <si>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</si>
  <si>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</si>
  <si>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</si>
  <si>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</si>
  <si>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</si>
  <si>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</si>
  <si>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</si>
  <si>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</si>
  <si>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</si>
  <si>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</si>
  <si>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</si>
  <si>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</si>
  <si>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</si>
  <si>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</si>
  <si>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</si>
  <si>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</si>
  <si>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</si>
  <si>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</si>
  <si>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</si>
  <si>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</si>
  <si>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</si>
  <si>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</si>
  <si>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</si>
  <si>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</si>
  <si>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</si>
  <si>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</si>
  <si>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</si>
  <si>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</si>
  <si>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</si>
  <si>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</si>
  <si>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</si>
  <si>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</si>
  <si>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</si>
  <si>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</si>
  <si>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</si>
  <si>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</si>
  <si>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</si>
  <si>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</si>
  <si>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</si>
  <si>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</si>
  <si>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</si>
  <si>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</si>
  <si>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</si>
  <si>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</si>
  <si>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</si>
  <si>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</si>
  <si>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</si>
  <si>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</si>
  <si>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</si>
  <si>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</si>
  <si>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</si>
  <si>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</si>
  <si>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</si>
  <si>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</si>
  <si>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</si>
  <si>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</si>
  <si>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</si>
  <si>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</si>
  <si>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</si>
  <si>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</si>
  <si>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</si>
  <si>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</si>
  <si>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</si>
  <si>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</si>
  <si>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</si>
  <si>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</si>
  <si>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</si>
  <si>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</si>
  <si>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</si>
  <si>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</si>
  <si>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</si>
  <si>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</si>
  <si>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</si>
  <si>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</si>
  <si>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</si>
  <si>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</si>
  <si>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</si>
  <si>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</si>
  <si>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</si>
  <si>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</si>
  <si>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</si>
  <si>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</si>
  <si>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</si>
  <si>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</si>
  <si>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</si>
  <si>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</si>
  <si>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</si>
  <si>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</si>
  <si>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</si>
  <si>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</si>
  <si>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</si>
  <si>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</si>
  <si>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</si>
  <si>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</si>
  <si>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</si>
  <si>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</si>
  <si>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</si>
  <si>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</si>
  <si>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</si>
  <si>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</si>
  <si>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</si>
  <si>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</si>
  <si>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</si>
  <si>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</si>
  <si>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</si>
  <si>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</si>
  <si>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</si>
  <si>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</si>
  <si>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</si>
  <si>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</si>
  <si>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</si>
  <si>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</si>
  <si>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</si>
  <si>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</si>
  <si>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</si>
  <si>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</si>
  <si>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</si>
  <si>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</si>
  <si>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</si>
  <si>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</si>
  <si>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</si>
  <si>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</si>
  <si>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</si>
  <si>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</si>
  <si>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</si>
  <si>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</si>
  <si>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</si>
  <si>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</si>
  <si>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</si>
  <si>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</si>
  <si>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</si>
  <si>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</si>
  <si>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</si>
  <si>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</si>
  <si>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</si>
  <si>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</si>
  <si>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</si>
  <si>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</si>
  <si>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</si>
  <si>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</si>
  <si>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</si>
  <si>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</si>
  <si>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</si>
  <si>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</si>
  <si>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</si>
  <si>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</si>
  <si>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</si>
  <si>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</si>
  <si>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</si>
  <si>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</si>
  <si>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</si>
  <si>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</si>
  <si>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</si>
  <si>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</si>
  <si>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</si>
  <si>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</si>
  <si>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</si>
  <si>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</si>
  <si>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</si>
  <si>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</si>
  <si>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</si>
  <si>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</si>
  <si>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</si>
  <si>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</si>
  <si>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</si>
  <si>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</si>
  <si>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</si>
  <si>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</si>
  <si>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</si>
  <si>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</si>
  <si>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</si>
  <si>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</si>
  <si>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</si>
  <si>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</si>
  <si>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</si>
  <si>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</si>
  <si>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</si>
  <si>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</si>
  <si>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</si>
  <si>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</si>
  <si>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</si>
  <si>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</si>
  <si>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</si>
  <si>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</si>
  <si>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</si>
  <si>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</si>
  <si>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</si>
  <si>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</si>
  <si>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</si>
  <si>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</si>
  <si>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</si>
  <si>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</si>
  <si>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</si>
  <si>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</si>
  <si>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</si>
  <si>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</si>
  <si>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</si>
  <si>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</si>
  <si>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</si>
  <si>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</si>
  <si>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</si>
  <si>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</si>
  <si>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</si>
  <si>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</si>
  <si>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</si>
  <si>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</si>
  <si>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</si>
  <si>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</si>
  <si>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</si>
  <si>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</si>
  <si>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</si>
  <si>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</si>
  <si>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</si>
  <si>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</si>
  <si>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</si>
  <si>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</si>
  <si>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</si>
  <si>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</si>
  <si>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</si>
  <si>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</si>
  <si>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</si>
  <si>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</si>
  <si>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</si>
  <si>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</si>
  <si>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</si>
  <si>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</si>
  <si>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</si>
  <si>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</si>
  <si>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</si>
  <si>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</si>
  <si>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</si>
  <si>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</si>
  <si>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</si>
  <si>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</si>
  <si>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</si>
  <si>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</si>
  <si>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</si>
  <si>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</si>
  <si>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</si>
  <si>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</si>
  <si>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</si>
  <si>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</si>
  <si>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</si>
  <si>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</si>
  <si>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</si>
  <si>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</si>
  <si>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</si>
  <si>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</si>
  <si>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</si>
  <si>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</si>
  <si>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</si>
  <si>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</si>
  <si>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</si>
  <si>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</si>
  <si>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</si>
  <si>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</si>
  <si>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</si>
  <si>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</si>
  <si>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</si>
  <si>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</si>
  <si>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</si>
  <si>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</si>
  <si>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</si>
  <si>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</si>
  <si>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</si>
  <si>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</si>
  <si>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</si>
  <si>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</si>
  <si>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</si>
  <si>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</si>
  <si>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</si>
  <si>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</si>
  <si>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</si>
  <si>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</si>
  <si>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</si>
  <si>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</si>
  <si>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</si>
  <si>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</si>
  <si>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</si>
  <si>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</si>
  <si>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</si>
  <si>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</si>
  <si>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</si>
  <si>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</si>
  <si>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</si>
  <si>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</si>
  <si>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</si>
  <si>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</si>
  <si>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</si>
  <si>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</si>
  <si>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</si>
  <si>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</si>
  <si>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</si>
  <si>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</si>
  <si>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</si>
  <si>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</si>
  <si>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</si>
  <si>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</si>
  <si>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</si>
  <si>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</si>
  <si>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</si>
  <si>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</si>
  <si>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</si>
  <si>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</si>
  <si>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</si>
  <si>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</si>
  <si>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</si>
  <si>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</si>
  <si>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</si>
  <si>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</si>
  <si>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</si>
  <si>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</si>
  <si>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</si>
  <si>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</si>
  <si>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</si>
  <si>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</si>
  <si>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</si>
  <si>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</si>
  <si>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</si>
  <si>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</si>
  <si>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</si>
  <si>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</si>
  <si>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</si>
  <si>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</si>
  <si>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</si>
  <si>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</si>
  <si>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</si>
  <si>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</si>
  <si>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</si>
  <si>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</si>
  <si>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</si>
  <si>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</si>
  <si>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</si>
  <si>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</si>
  <si>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</si>
  <si>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</si>
  <si>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</si>
  <si>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</si>
  <si>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</si>
  <si>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</si>
  <si>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</si>
  <si>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</si>
  <si>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</si>
  <si>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</si>
  <si>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</si>
  <si>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</si>
  <si>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</si>
  <si>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</si>
  <si>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</si>
  <si>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</si>
  <si>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</si>
  <si>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</si>
  <si>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</si>
  <si>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</si>
  <si>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</si>
  <si>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</si>
  <si>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</si>
  <si>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</si>
  <si>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</si>
  <si>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</si>
  <si>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</si>
  <si>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</si>
  <si>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</si>
  <si>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</si>
  <si>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</si>
  <si>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</si>
  <si>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</si>
  <si>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</si>
  <si>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</si>
  <si>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</si>
  <si>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</si>
  <si>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</si>
  <si>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</si>
  <si>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</si>
  <si>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</si>
  <si>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</si>
  <si>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</si>
  <si>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</si>
  <si>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</si>
  <si>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</si>
  <si>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</si>
  <si>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</si>
  <si>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</si>
  <si>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</si>
  <si>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</si>
  <si>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</si>
  <si>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</si>
  <si>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</si>
  <si>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</si>
  <si>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</si>
  <si>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</si>
  <si>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</si>
  <si>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</si>
  <si>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</si>
  <si>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</si>
  <si>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</si>
  <si>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</si>
  <si>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</si>
  <si>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</si>
  <si>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</si>
  <si>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</si>
  <si>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</si>
  <si>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</si>
  <si>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</si>
  <si>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</si>
  <si>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</si>
  <si>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</si>
  <si>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</si>
  <si>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</si>
  <si>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</si>
  <si>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</si>
  <si>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</si>
  <si>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</si>
  <si>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</si>
  <si>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</si>
  <si>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</si>
  <si>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</si>
  <si>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</si>
  <si>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</si>
  <si>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</si>
  <si>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</si>
  <si>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</si>
  <si>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</si>
  <si>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</si>
  <si>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</si>
  <si>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</si>
  <si>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</si>
  <si>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</si>
  <si>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</si>
  <si>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</si>
  <si>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</si>
  <si>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</si>
  <si>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</si>
  <si>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</si>
  <si>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</si>
  <si>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</si>
  <si>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</si>
  <si>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</si>
  <si>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</si>
  <si>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</si>
  <si>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</si>
  <si>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</si>
  <si>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</si>
  <si>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</si>
  <si>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</si>
  <si>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</si>
  <si>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</si>
  <si>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</si>
  <si>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</si>
  <si>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</si>
  <si>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</si>
  <si>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</si>
  <si>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</si>
  <si>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</si>
  <si>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</si>
  <si>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</si>
  <si>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</si>
  <si>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</si>
  <si>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</si>
  <si>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</si>
  <si>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</si>
  <si>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</si>
  <si>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</si>
  <si>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</si>
  <si>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</si>
  <si>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</si>
  <si>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</si>
  <si>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</si>
  <si>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</si>
  <si>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</si>
  <si>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</si>
  <si>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</si>
  <si>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</si>
  <si>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</si>
  <si>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</si>
  <si>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</si>
  <si>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</si>
  <si>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</si>
  <si>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</si>
  <si>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</si>
  <si>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</si>
  <si>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</si>
  <si>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</si>
  <si>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</si>
  <si>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</si>
  <si>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</si>
  <si>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</si>
  <si>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</si>
  <si>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</si>
  <si>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</si>
  <si>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</si>
  <si>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</si>
  <si>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</si>
  <si>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</si>
  <si>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</si>
  <si>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</si>
  <si>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</si>
  <si>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</si>
  <si>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</si>
  <si>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</si>
  <si>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</si>
  <si>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</si>
  <si>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</si>
  <si>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</si>
  <si>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</si>
  <si>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</si>
  <si>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</si>
  <si>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</si>
  <si>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</si>
  <si>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</si>
  <si>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</si>
  <si>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</si>
  <si>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</si>
  <si>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</si>
  <si>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</si>
  <si>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</si>
  <si>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</si>
  <si>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</si>
  <si>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</si>
  <si>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</si>
  <si>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</si>
  <si>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</si>
  <si>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</si>
  <si>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</si>
  <si>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</si>
  <si>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</si>
  <si>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</si>
  <si>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</si>
  <si>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</si>
  <si>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</si>
  <si>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</si>
  <si>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</si>
  <si>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</si>
  <si>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</si>
  <si>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</si>
  <si>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</si>
  <si>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</si>
  <si>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</si>
  <si>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</si>
  <si>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</si>
  <si>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</si>
  <si>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</si>
  <si>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</si>
  <si>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</si>
  <si>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</si>
  <si>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</si>
  <si>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</si>
  <si>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</si>
  <si>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</si>
  <si>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</si>
  <si>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</si>
  <si>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</si>
  <si>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</si>
  <si>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</si>
  <si>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</si>
  <si>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</si>
  <si>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</si>
  <si>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</si>
  <si>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</si>
  <si>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</si>
  <si>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</si>
  <si>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</si>
  <si>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</si>
  <si>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</si>
  <si>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</si>
  <si>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</si>
  <si>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</si>
  <si>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</si>
  <si>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</si>
  <si>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</si>
  <si>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</si>
  <si>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</si>
  <si>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</si>
  <si>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</si>
  <si>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</si>
  <si>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</si>
  <si>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</si>
  <si>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</si>
  <si>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</si>
  <si>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</si>
  <si>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</si>
  <si>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</si>
  <si>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</si>
  <si>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</si>
  <si>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</si>
  <si>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</si>
  <si>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</si>
  <si>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</si>
  <si>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</si>
  <si>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</si>
  <si>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</si>
  <si>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</si>
  <si>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</si>
  <si>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</si>
  <si>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</si>
  <si>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</si>
  <si>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</si>
  <si>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</si>
  <si>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</si>
  <si>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</si>
  <si>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</si>
  <si>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</si>
  <si>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</si>
  <si>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</si>
  <si>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</si>
  <si>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</si>
  <si>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</si>
  <si>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</si>
  <si>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</si>
  <si>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</si>
  <si>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</si>
  <si>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</si>
  <si>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</si>
  <si>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</si>
  <si>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</si>
  <si>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</si>
  <si>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</si>
  <si>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</si>
  <si>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</si>
  <si>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</si>
  <si>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</si>
  <si>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</si>
  <si>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</si>
  <si>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</si>
  <si>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</si>
  <si>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</si>
  <si>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</si>
  <si>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</si>
  <si>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</si>
  <si>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</si>
  <si>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</si>
  <si>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</si>
  <si>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</si>
  <si>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</si>
  <si>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</si>
  <si>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</si>
  <si>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</si>
  <si>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</si>
  <si>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</si>
  <si>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</si>
  <si>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</si>
  <si>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</si>
  <si>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</si>
  <si>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</si>
  <si>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</si>
  <si>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</si>
  <si>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</si>
  <si>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</si>
  <si>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</si>
  <si>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</si>
  <si>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</si>
  <si>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</si>
  <si>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</si>
  <si>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</si>
  <si>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</si>
  <si>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</si>
  <si>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</si>
  <si>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</si>
  <si>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</si>
  <si>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</si>
  <si>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</si>
  <si>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</si>
  <si>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</si>
  <si>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</si>
  <si>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</si>
  <si>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</si>
  <si>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</si>
  <si>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</si>
  <si>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</si>
  <si>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</si>
  <si>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</si>
  <si>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</si>
  <si>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</si>
  <si>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</si>
  <si>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</si>
  <si>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</si>
  <si>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</si>
  <si>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</si>
  <si>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</si>
  <si>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</si>
  <si>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</si>
  <si>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</si>
  <si>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</si>
  <si>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</si>
  <si>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</si>
  <si>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</si>
  <si>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</si>
  <si>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</si>
  <si>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</si>
  <si>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</si>
  <si>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</si>
  <si>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</si>
  <si>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</si>
  <si>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</si>
  <si>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</si>
  <si>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</si>
  <si>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</si>
  <si>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</si>
  <si>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</si>
  <si>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</si>
  <si>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</si>
  <si>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</si>
  <si>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</si>
  <si>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</si>
  <si>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</si>
  <si>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</si>
  <si>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</si>
  <si>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</si>
  <si>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</si>
  <si>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</si>
  <si>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</si>
  <si>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</si>
  <si>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</si>
  <si>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</si>
  <si>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</si>
  <si>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</si>
  <si>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</si>
  <si>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</si>
  <si>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</si>
  <si>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</si>
  <si>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</si>
  <si>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</si>
  <si>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</si>
  <si>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</si>
  <si>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</si>
  <si>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</si>
  <si>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</si>
  <si>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</si>
  <si>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</si>
  <si>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</si>
  <si>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</si>
  <si>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</si>
  <si>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</si>
  <si>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</si>
  <si>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</si>
  <si>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</si>
  <si>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</si>
  <si>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</si>
  <si>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</si>
  <si>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</si>
  <si>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</si>
  <si>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</si>
  <si>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</si>
  <si>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</si>
  <si>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</si>
  <si>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</si>
  <si>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</si>
  <si>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</si>
  <si>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</si>
  <si>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</si>
  <si>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</si>
  <si>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</si>
  <si>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</si>
  <si>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</si>
  <si>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</si>
  <si>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</si>
  <si>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</si>
  <si>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</si>
  <si>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</si>
  <si>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</si>
  <si>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</si>
  <si>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</si>
  <si>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</si>
  <si>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</si>
  <si>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</si>
  <si>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</si>
  <si>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</si>
  <si>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</si>
  <si>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</si>
  <si>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</si>
  <si>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</si>
  <si>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</si>
  <si>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</si>
  <si>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</si>
  <si>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</si>
  <si>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</si>
  <si>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</si>
  <si>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</si>
  <si>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</si>
  <si>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</si>
  <si>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</si>
  <si>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</si>
  <si>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</si>
  <si>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</si>
  <si>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</si>
  <si>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</si>
  <si>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</si>
  <si>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</si>
  <si>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</si>
  <si>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</si>
  <si>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</si>
  <si>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</si>
  <si>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</si>
  <si>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</si>
  <si>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</si>
  <si>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</si>
  <si>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</si>
  <si>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</si>
  <si>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</si>
  <si>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</si>
  <si>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</si>
  <si>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</si>
  <si>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</si>
  <si>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</si>
  <si>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</si>
  <si>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</si>
  <si>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</si>
  <si>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</si>
  <si>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</si>
  <si>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</si>
  <si>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</si>
  <si>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</si>
  <si>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</si>
  <si>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</si>
  <si>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</si>
  <si>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</si>
  <si>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</si>
  <si>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</si>
  <si>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</si>
  <si>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</si>
  <si>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</si>
  <si>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</si>
  <si>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</si>
  <si>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</si>
  <si>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</si>
  <si>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</si>
  <si>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</si>
  <si>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</si>
  <si>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</si>
  <si>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</si>
  <si>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</si>
  <si>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</si>
  <si>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</si>
  <si>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</si>
  <si>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</si>
  <si>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</si>
  <si>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</si>
  <si>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</si>
  <si>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</si>
  <si>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</si>
  <si>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</si>
  <si>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</si>
  <si>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</si>
  <si>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</si>
  <si>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</si>
  <si>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</si>
  <si>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</si>
  <si>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</si>
  <si>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</si>
  <si>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</si>
  <si>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</si>
  <si>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</si>
  <si>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</si>
  <si>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</si>
  <si>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</si>
  <si>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</si>
  <si>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</si>
  <si>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</si>
  <si>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</si>
  <si>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</si>
  <si>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</si>
  <si>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</si>
  <si>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</si>
  <si>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</si>
  <si>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</si>
  <si>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</si>
  <si>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</si>
  <si>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</si>
  <si>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</si>
  <si>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</si>
  <si>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</si>
  <si>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</si>
  <si>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</si>
  <si>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</si>
  <si>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</si>
  <si>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</si>
  <si>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</si>
  <si>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</si>
  <si>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</si>
  <si>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</si>
  <si>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</si>
  <si>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</si>
  <si>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</si>
  <si>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</si>
  <si>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</si>
  <si>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</si>
  <si>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</si>
  <si>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</si>
  <si>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</si>
  <si>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</si>
  <si>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</si>
  <si>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</si>
  <si>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</si>
  <si>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</si>
  <si>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</si>
  <si>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</si>
  <si>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</si>
  <si>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</si>
  <si>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</si>
  <si>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</si>
  <si>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</si>
  <si>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</si>
  <si>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</si>
  <si>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</si>
  <si>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</si>
  <si>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</si>
  <si>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</si>
  <si>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</si>
  <si>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</si>
  <si>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</si>
  <si>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</si>
  <si>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</si>
  <si>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</si>
  <si>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</si>
  <si>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</si>
  <si>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</si>
  <si>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</si>
  <si>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</si>
  <si>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</si>
  <si>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</si>
  <si>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</si>
  <si>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</si>
  <si>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</si>
  <si>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</si>
  <si>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</si>
  <si>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</si>
  <si>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</si>
  <si>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</si>
  <si>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</si>
  <si>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</si>
  <si>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</si>
  <si>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</si>
  <si>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</si>
  <si>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</si>
  <si>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</si>
  <si>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</si>
  <si>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</si>
  <si>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</si>
  <si>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</si>
  <si>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</si>
  <si>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</si>
  <si>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</si>
  <si>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</si>
  <si>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</si>
  <si>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</si>
  <si>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</si>
  <si>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</si>
  <si>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</si>
  <si>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</si>
  <si>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</si>
  <si>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</si>
  <si>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</si>
  <si>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</si>
  <si>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</si>
  <si>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</si>
  <si>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</si>
  <si>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</si>
  <si>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</si>
  <si>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</si>
  <si>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</si>
  <si>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</si>
  <si>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</si>
  <si>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</si>
  <si>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公立学校共済組合四国中央病院</t>
    <phoneticPr fontId="3"/>
  </si>
  <si>
    <t>〒799-0193 四国中央市川之江町２２３３</t>
    <phoneticPr fontId="3"/>
  </si>
  <si>
    <t>〇</t>
  </si>
  <si>
    <t>共済組合及びその連合会</t>
  </si>
  <si>
    <t>産婦人科</t>
  </si>
  <si>
    <t>ＤＰＣ標準病院群</t>
  </si>
  <si>
    <t>有</t>
  </si>
  <si>
    <t>看護必要度Ⅰ</t>
    <phoneticPr fontId="3"/>
  </si>
  <si>
    <t>北館２階病棟</t>
  </si>
  <si>
    <t>急性期機能</t>
  </si>
  <si>
    <t>外科</t>
  </si>
  <si>
    <t>北館３階病棟</t>
  </si>
  <si>
    <t>高度急性期機能</t>
  </si>
  <si>
    <t>内科</t>
  </si>
  <si>
    <t>北館４階病棟</t>
  </si>
  <si>
    <t>整形外科</t>
  </si>
  <si>
    <t>北館５階病棟</t>
  </si>
  <si>
    <t>-</t>
    <phoneticPr fontId="3"/>
  </si>
  <si>
    <t>北館６階病棟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</si>
</sst>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05&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1045</v>
      </c>
      <c r="M9" s="282" t="s">
        <v>1048</v>
      </c>
      <c r="N9" s="282" t="s">
        <v>1051</v>
      </c>
      <c r="O9" s="282" t="s">
        <v>1053</v>
      </c>
      <c r="P9" s="282" t="s">
        <v>1055</v>
      </c>
    </row>
    <row r="10" spans="1:22" s="21" customFormat="1" ht="34.5" customHeight="1">
      <c r="A10" s="244" t="s">
        <v>606</v>
      </c>
      <c r="B10" s="17"/>
      <c r="C10" s="19"/>
      <c r="D10" s="19"/>
      <c r="E10" s="19"/>
      <c r="F10" s="19"/>
      <c r="G10" s="19"/>
      <c r="H10" s="20"/>
      <c r="I10" s="422" t="s">
        <v>2</v>
      </c>
      <c r="J10" s="422"/>
      <c r="K10" s="422"/>
      <c r="L10" s="25"/>
      <c r="M10" s="25" t="s">
        <v>1039</v>
      </c>
      <c r="N10" s="25"/>
      <c r="O10" s="25"/>
      <c r="P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1045</v>
      </c>
      <c r="M22" s="282" t="s">
        <v>1048</v>
      </c>
      <c r="N22" s="282" t="s">
        <v>1051</v>
      </c>
      <c r="O22" s="282" t="s">
        <v>1053</v>
      </c>
      <c r="P22" s="282" t="s">
        <v>1055</v>
      </c>
    </row>
    <row r="23" spans="1:22" s="21" customFormat="1" ht="34.5" customHeight="1">
      <c r="A23" s="244" t="s">
        <v>607</v>
      </c>
      <c r="B23" s="17"/>
      <c r="C23" s="19"/>
      <c r="D23" s="19"/>
      <c r="E23" s="19"/>
      <c r="F23" s="19"/>
      <c r="G23" s="19"/>
      <c r="H23" s="20"/>
      <c r="I23" s="303" t="s">
        <v>2</v>
      </c>
      <c r="J23" s="304"/>
      <c r="K23" s="305"/>
      <c r="L23" s="25"/>
      <c r="M23" s="25" t="s">
        <v>1039</v>
      </c>
      <c r="N23" s="25"/>
      <c r="O23" s="25"/>
      <c r="P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1045</v>
      </c>
      <c r="M35" s="282" t="s">
        <v>1048</v>
      </c>
      <c r="N35" s="282" t="s">
        <v>1051</v>
      </c>
      <c r="O35" s="282" t="s">
        <v>1053</v>
      </c>
      <c r="P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1045</v>
      </c>
      <c r="M44" s="282" t="s">
        <v>1048</v>
      </c>
      <c r="N44" s="282" t="s">
        <v>1051</v>
      </c>
      <c r="O44" s="282" t="s">
        <v>1053</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6">
      <c r="A89" s="243"/>
      <c r="B89" s="18"/>
      <c r="C89" s="62"/>
      <c r="D89" s="3"/>
      <c r="E89" s="3"/>
      <c r="F89" s="3"/>
      <c r="G89" s="3"/>
      <c r="H89" s="287"/>
      <c r="I89" s="287"/>
      <c r="J89" s="64" t="s">
        <v>35</v>
      </c>
      <c r="K89" s="65"/>
      <c r="L89" s="262" t="s">
        <v>1045</v>
      </c>
      <c r="M89" s="262" t="s">
        <v>1048</v>
      </c>
      <c r="N89" s="262" t="s">
        <v>1051</v>
      </c>
      <c r="O89" s="262" t="s">
        <v>1053</v>
      </c>
      <c r="P89" s="262" t="s">
        <v>1055</v>
      </c>
    </row>
    <row r="90" spans="1:22" s="21" customFormat="1" ht="26">
      <c r="A90" s="243"/>
      <c r="B90" s="1"/>
      <c r="C90" s="3"/>
      <c r="D90" s="3"/>
      <c r="E90" s="3"/>
      <c r="F90" s="3"/>
      <c r="G90" s="3"/>
      <c r="H90" s="287"/>
      <c r="I90" s="67" t="s">
        <v>36</v>
      </c>
      <c r="J90" s="68"/>
      <c r="K90" s="69"/>
      <c r="L90" s="262" t="s">
        <v>1046</v>
      </c>
      <c r="M90" s="262" t="s">
        <v>1049</v>
      </c>
      <c r="N90" s="262" t="s">
        <v>1046</v>
      </c>
      <c r="O90" s="262" t="s">
        <v>1046</v>
      </c>
      <c r="P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1048</v>
      </c>
      <c r="N97" s="66" t="s">
        <v>1051</v>
      </c>
      <c r="O97" s="66" t="s">
        <v>1053</v>
      </c>
      <c r="P97" s="66" t="s">
        <v>1055</v>
      </c>
      <c r="Q97" s="8"/>
      <c r="R97" s="8"/>
      <c r="S97" s="8"/>
      <c r="T97" s="8"/>
      <c r="U97" s="8"/>
      <c r="V97" s="8"/>
    </row>
    <row r="98" spans="1:22" ht="20.25" customHeight="1">
      <c r="A98" s="243"/>
      <c r="B98" s="1"/>
      <c r="C98" s="62"/>
      <c r="D98" s="3"/>
      <c r="F98" s="3"/>
      <c r="G98" s="3"/>
      <c r="H98" s="287"/>
      <c r="I98" s="67" t="s">
        <v>40</v>
      </c>
      <c r="J98" s="68"/>
      <c r="K98" s="79"/>
      <c r="L98" s="70" t="s">
        <v>1046</v>
      </c>
      <c r="M98" s="70" t="s">
        <v>1049</v>
      </c>
      <c r="N98" s="70" t="s">
        <v>1046</v>
      </c>
      <c r="O98" s="70" t="s">
        <v>1046</v>
      </c>
      <c r="P98" s="70" t="s">
        <v>1046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229</v>
      </c>
      <c r="K99" s="237" t="str">
        <f>IF(OR(COUNTIF(L99:P99,"未確認")&gt;0,COUNTIF(L99:P99,"~*")&gt;0),"※","")</f>
        <v/>
      </c>
      <c r="L99" s="258">
        <v>59</v>
      </c>
      <c r="M99" s="258">
        <v>52</v>
      </c>
      <c r="N99" s="258">
        <v>47</v>
      </c>
      <c r="O99" s="258">
        <v>47</v>
      </c>
      <c r="P99" s="258">
        <v>24</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194</v>
      </c>
      <c r="K101" s="237" t="str">
        <f>IF(OR(COUNTIF(L101:P101,"未確認")&gt;0,COUNTIF(L101:P101,"~*")&gt;0),"※","")</f>
        <v/>
      </c>
      <c r="L101" s="258">
        <v>39</v>
      </c>
      <c r="M101" s="258">
        <v>44</v>
      </c>
      <c r="N101" s="258">
        <v>44</v>
      </c>
      <c r="O101" s="258">
        <v>43</v>
      </c>
      <c r="P101" s="258">
        <v>24</v>
      </c>
    </row>
    <row r="102" spans="1:22" s="83" customFormat="1" ht="34.5" customHeight="1">
      <c r="A102" s="244" t="s">
        <v>610</v>
      </c>
      <c r="B102" s="84"/>
      <c r="C102" s="377"/>
      <c r="D102" s="379"/>
      <c r="E102" s="317" t="s">
        <v>612</v>
      </c>
      <c r="F102" s="318"/>
      <c r="G102" s="318"/>
      <c r="H102" s="319"/>
      <c r="I102" s="420"/>
      <c r="J102" s="256">
        <f t="shared" si="0"/>
        <v>229</v>
      </c>
      <c r="K102" s="237" t="str">
        <f t="shared" ref="K102:K111" si="1">IF(OR(COUNTIF(L101:P101,"未確認")&gt;0,COUNTIF(L101:P101,"~*")&gt;0),"※","")</f>
        <v/>
      </c>
      <c r="L102" s="258">
        <v>59</v>
      </c>
      <c r="M102" s="258">
        <v>52</v>
      </c>
      <c r="N102" s="258">
        <v>47</v>
      </c>
      <c r="O102" s="258">
        <v>47</v>
      </c>
      <c r="P102" s="258">
        <v>24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1051</v>
      </c>
      <c r="O118" s="66" t="s">
        <v>1053</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70" t="s">
        <v>1046</v>
      </c>
      <c r="O119" s="70" t="s">
        <v>1046</v>
      </c>
      <c r="P119" s="70" t="s">
        <v>1046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1050</v>
      </c>
      <c r="O120" s="98" t="s">
        <v>1052</v>
      </c>
      <c r="P120" s="98" t="s">
        <v>1050</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1051</v>
      </c>
      <c r="O129" s="66" t="s">
        <v>1053</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70" t="s">
        <v>1046</v>
      </c>
      <c r="O130" s="70" t="s">
        <v>1046</v>
      </c>
      <c r="P130" s="70" t="s">
        <v>1046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559</v>
      </c>
      <c r="P131" s="98" t="s">
        <v>533</v>
      </c>
    </row>
    <row r="132" spans="1:22" s="83" customFormat="1" ht="34.5" customHeight="1">
      <c r="A132" s="244" t="s">
        <v>621</v>
      </c>
      <c r="B132" s="84"/>
      <c r="C132" s="295"/>
      <c r="D132" s="297"/>
      <c r="E132" s="320" t="s">
        <v>58</v>
      </c>
      <c r="F132" s="321"/>
      <c r="G132" s="321"/>
      <c r="H132" s="322"/>
      <c r="I132" s="389"/>
      <c r="J132" s="101"/>
      <c r="K132" s="102"/>
      <c r="L132" s="82">
        <v>59</v>
      </c>
      <c r="M132" s="82">
        <v>52</v>
      </c>
      <c r="N132" s="82">
        <v>47</v>
      </c>
      <c r="O132" s="82">
        <v>47</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1051</v>
      </c>
      <c r="O143" s="66" t="s">
        <v>1053</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70" t="s">
        <v>1046</v>
      </c>
      <c r="O144" s="70" t="s">
        <v>1046</v>
      </c>
      <c r="P144" s="70" t="s">
        <v>1046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371</v>
      </c>
      <c r="K149" s="264" t="str">
        <f t="shared" si="3"/>
        <v/>
      </c>
      <c r="L149" s="117">
        <v>82</v>
      </c>
      <c r="M149" s="117">
        <v>105</v>
      </c>
      <c r="N149" s="117">
        <v>125</v>
      </c>
      <c r="O149" s="117">
        <v>59</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1051</v>
      </c>
      <c r="O226" s="66" t="s">
        <v>1053</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70" t="s">
        <v>1046</v>
      </c>
      <c r="O227" s="70" t="s">
        <v>1046</v>
      </c>
      <c r="P227" s="70" t="s">
        <v>1046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1051</v>
      </c>
      <c r="O234" s="66" t="s">
        <v>1053</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70" t="s">
        <v>1046</v>
      </c>
      <c r="O235" s="70" t="s">
        <v>1046</v>
      </c>
      <c r="P235" s="70" t="s">
        <v>1046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1051</v>
      </c>
      <c r="O244" s="66" t="s">
        <v>1053</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70" t="s">
        <v>1046</v>
      </c>
      <c r="O245" s="70" t="s">
        <v>1046</v>
      </c>
      <c r="P245" s="70" t="s">
        <v>1046</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1051</v>
      </c>
      <c r="O253" s="66" t="s">
        <v>1053</v>
      </c>
      <c r="P253" s="66" t="s">
        <v>1055</v>
      </c>
      <c r="Q253" s="8"/>
      <c r="R253" s="8"/>
      <c r="S253" s="8"/>
      <c r="T253" s="8"/>
      <c r="U253" s="8"/>
      <c r="V253" s="8"/>
    </row>
    <row r="254" spans="1:22" ht="26">
      <c r="A254" s="243"/>
      <c r="B254" s="1"/>
      <c r="C254" s="62"/>
      <c r="D254" s="3"/>
      <c r="F254" s="3"/>
      <c r="G254" s="3"/>
      <c r="H254" s="287"/>
      <c r="I254" s="67" t="s">
        <v>36</v>
      </c>
      <c r="J254" s="68"/>
      <c r="K254" s="79"/>
      <c r="L254" s="70" t="s">
        <v>1046</v>
      </c>
      <c r="M254" s="137" t="s">
        <v>1049</v>
      </c>
      <c r="N254" s="137" t="s">
        <v>1046</v>
      </c>
      <c r="O254" s="137" t="s">
        <v>1046</v>
      </c>
      <c r="P254" s="137" t="s">
        <v>1046</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1051</v>
      </c>
      <c r="O263" s="66" t="s">
        <v>1053</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70" t="s">
        <v>1046</v>
      </c>
      <c r="O264" s="70" t="s">
        <v>1046</v>
      </c>
      <c r="P264" s="70" t="s">
        <v>1046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12.9</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103</v>
      </c>
      <c r="K269" s="81" t="str">
        <f t="shared" si="8"/>
        <v/>
      </c>
      <c r="L269" s="147">
        <v>12</v>
      </c>
      <c r="M269" s="147">
        <v>36</v>
      </c>
      <c r="N269" s="147">
        <v>27</v>
      </c>
      <c r="O269" s="147">
        <v>25</v>
      </c>
      <c r="P269" s="147">
        <v>3</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0.9</v>
      </c>
      <c r="M270" s="148">
        <v>0</v>
      </c>
      <c r="N270" s="148">
        <v>0</v>
      </c>
      <c r="O270" s="148">
        <v>0</v>
      </c>
      <c r="P270" s="148">
        <v>1.6</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v>
      </c>
      <c r="P272" s="148">
        <v>0.8</v>
      </c>
    </row>
    <row r="273" spans="1:16" s="83" customFormat="1" ht="34.5" customHeight="1">
      <c r="A273" s="249" t="s">
        <v>727</v>
      </c>
      <c r="B273" s="120"/>
      <c r="C273" s="371" t="s">
        <v>152</v>
      </c>
      <c r="D273" s="372"/>
      <c r="E273" s="372"/>
      <c r="F273" s="372"/>
      <c r="G273" s="371" t="s">
        <v>146</v>
      </c>
      <c r="H273" s="371"/>
      <c r="I273" s="404"/>
      <c r="J273" s="266">
        <f t="shared" si="9"/>
        <v>6</v>
      </c>
      <c r="K273" s="81" t="str">
        <f t="shared" si="8"/>
        <v/>
      </c>
      <c r="L273" s="147">
        <v>0</v>
      </c>
      <c r="M273" s="147">
        <v>1</v>
      </c>
      <c r="N273" s="147">
        <v>2</v>
      </c>
      <c r="O273" s="147">
        <v>2</v>
      </c>
      <c r="P273" s="147">
        <v>1</v>
      </c>
    </row>
    <row r="274" spans="1:16" s="83" customFormat="1" ht="34.5" customHeight="1">
      <c r="A274" s="249" t="s">
        <v>727</v>
      </c>
      <c r="B274" s="120"/>
      <c r="C274" s="372"/>
      <c r="D274" s="372"/>
      <c r="E274" s="372"/>
      <c r="F274" s="372"/>
      <c r="G274" s="371" t="s">
        <v>148</v>
      </c>
      <c r="H274" s="371"/>
      <c r="I274" s="404"/>
      <c r="J274" s="266">
        <f t="shared" si="9"/>
        <v>2.1</v>
      </c>
      <c r="K274" s="81" t="str">
        <f t="shared" si="8"/>
        <v/>
      </c>
      <c r="L274" s="148">
        <v>0</v>
      </c>
      <c r="M274" s="148">
        <v>1.5</v>
      </c>
      <c r="N274" s="148">
        <v>0.6</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15</v>
      </c>
      <c r="K275" s="81" t="str">
        <f t="shared" si="8"/>
        <v/>
      </c>
      <c r="L275" s="147">
        <v>15</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3.6</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15</v>
      </c>
      <c r="N297" s="147">
        <v>34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11.1</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1.7</v>
      </c>
      <c r="M302" s="148">
        <v>1.3</v>
      </c>
      <c r="N302" s="148">
        <v>4.8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1.7</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3</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5</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1051</v>
      </c>
      <c r="O322" s="66" t="s">
        <v>1053</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137" t="s">
        <v>1046</v>
      </c>
      <c r="O323" s="137" t="s">
        <v>1046</v>
      </c>
      <c r="P323" s="137" t="s">
        <v>1046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1051</v>
      </c>
      <c r="O342" s="66" t="s">
        <v>1053</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137" t="s">
        <v>1046</v>
      </c>
      <c r="O343" s="137" t="s">
        <v>1046</v>
      </c>
      <c r="P343" s="137" t="s">
        <v>1046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1051</v>
      </c>
      <c r="O367" s="66" t="s">
        <v>1053</v>
      </c>
      <c r="P367" s="66" t="s">
        <v>1055</v>
      </c>
    </row>
    <row r="368" spans="1:22" s="118" customFormat="1" ht="20.25" customHeight="1">
      <c r="A368" s="243"/>
      <c r="B368" s="1"/>
      <c r="C368" s="3"/>
      <c r="D368" s="3"/>
      <c r="E368" s="3"/>
      <c r="F368" s="3"/>
      <c r="G368" s="3"/>
      <c r="H368" s="287"/>
      <c r="I368" s="67" t="s">
        <v>36</v>
      </c>
      <c r="J368" s="170"/>
      <c r="K368" s="79"/>
      <c r="L368" s="137" t="s">
        <v>1046</v>
      </c>
      <c r="M368" s="137" t="s">
        <v>1049</v>
      </c>
      <c r="N368" s="137" t="s">
        <v>1046</v>
      </c>
      <c r="O368" s="137" t="s">
        <v>1046</v>
      </c>
      <c r="P368" s="137" t="s">
        <v>1046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1051</v>
      </c>
      <c r="O390" s="66" t="s">
        <v>1053</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70" t="s">
        <v>1046</v>
      </c>
      <c r="O391" s="70" t="s">
        <v>1046</v>
      </c>
      <c r="P391" s="70" t="s">
        <v>1046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4561</v>
      </c>
      <c r="K392" s="81" t="str">
        <f t="shared" ref="K392:K397" si="12">IF(OR(COUNTIF(L392:P392,"未確認")&gt;0,COUNTIF(L392:P392,"~*")&gt;0),"※","")</f>
        <v/>
      </c>
      <c r="L392" s="147">
        <v>1030</v>
      </c>
      <c r="M392" s="147">
        <v>809</v>
      </c>
      <c r="N392" s="147">
        <v>1090</v>
      </c>
      <c r="O392" s="147">
        <v>462</v>
      </c>
      <c r="P392" s="147">
        <v>1170</v>
      </c>
    </row>
    <row r="393" spans="1:22" s="83" customFormat="1" ht="34.5" customHeight="1">
      <c r="A393" s="249" t="s">
        <v>773</v>
      </c>
      <c r="B393" s="84"/>
      <c r="C393" s="370"/>
      <c r="D393" s="380"/>
      <c r="E393" s="320" t="s">
        <v>224</v>
      </c>
      <c r="F393" s="321"/>
      <c r="G393" s="321"/>
      <c r="H393" s="322"/>
      <c r="I393" s="343"/>
      <c r="J393" s="140">
        <f t="shared" si="11"/>
        <v>2305</v>
      </c>
      <c r="K393" s="81" t="str">
        <f t="shared" si="12"/>
        <v/>
      </c>
      <c r="L393" s="147">
        <v>323</v>
      </c>
      <c r="M393" s="147">
        <v>359</v>
      </c>
      <c r="N393" s="147">
        <v>239</v>
      </c>
      <c r="O393" s="147">
        <v>214</v>
      </c>
      <c r="P393" s="147">
        <v>1170</v>
      </c>
    </row>
    <row r="394" spans="1:22" s="83" customFormat="1" ht="34.5" customHeight="1">
      <c r="A394" s="250" t="s">
        <v>774</v>
      </c>
      <c r="B394" s="84"/>
      <c r="C394" s="370"/>
      <c r="D394" s="381"/>
      <c r="E394" s="320" t="s">
        <v>225</v>
      </c>
      <c r="F394" s="321"/>
      <c r="G394" s="321"/>
      <c r="H394" s="322"/>
      <c r="I394" s="343"/>
      <c r="J394" s="140">
        <f t="shared" si="11"/>
        <v>1228</v>
      </c>
      <c r="K394" s="81" t="str">
        <f t="shared" si="12"/>
        <v/>
      </c>
      <c r="L394" s="147">
        <v>87</v>
      </c>
      <c r="M394" s="147">
        <v>312</v>
      </c>
      <c r="N394" s="147">
        <v>655</v>
      </c>
      <c r="O394" s="147">
        <v>174</v>
      </c>
      <c r="P394" s="147">
        <v>0</v>
      </c>
    </row>
    <row r="395" spans="1:22" s="83" customFormat="1" ht="34.5" customHeight="1">
      <c r="A395" s="250" t="s">
        <v>775</v>
      </c>
      <c r="B395" s="84"/>
      <c r="C395" s="370"/>
      <c r="D395" s="382"/>
      <c r="E395" s="320" t="s">
        <v>226</v>
      </c>
      <c r="F395" s="321"/>
      <c r="G395" s="321"/>
      <c r="H395" s="322"/>
      <c r="I395" s="343"/>
      <c r="J395" s="140">
        <f t="shared" si="11"/>
        <v>1028</v>
      </c>
      <c r="K395" s="81" t="str">
        <f t="shared" si="12"/>
        <v/>
      </c>
      <c r="L395" s="147">
        <v>620</v>
      </c>
      <c r="M395" s="147">
        <v>138</v>
      </c>
      <c r="N395" s="147">
        <v>196</v>
      </c>
      <c r="O395" s="147">
        <v>74</v>
      </c>
      <c r="P395" s="147">
        <v>0</v>
      </c>
    </row>
    <row r="396" spans="1:22" s="83" customFormat="1" ht="34.5" customHeight="1">
      <c r="A396" s="250" t="s">
        <v>776</v>
      </c>
      <c r="B396" s="1"/>
      <c r="C396" s="370"/>
      <c r="D396" s="320" t="s">
        <v>227</v>
      </c>
      <c r="E396" s="321"/>
      <c r="F396" s="321"/>
      <c r="G396" s="321"/>
      <c r="H396" s="322"/>
      <c r="I396" s="343"/>
      <c r="J396" s="140">
        <f t="shared" si="11"/>
        <v>50025</v>
      </c>
      <c r="K396" s="81" t="str">
        <f t="shared" si="12"/>
        <v/>
      </c>
      <c r="L396" s="147">
        <v>10573</v>
      </c>
      <c r="M396" s="147">
        <v>12183</v>
      </c>
      <c r="N396" s="147">
        <v>12858</v>
      </c>
      <c r="O396" s="147">
        <v>12071</v>
      </c>
      <c r="P396" s="147">
        <v>2340</v>
      </c>
    </row>
    <row r="397" spans="1:22" s="83" customFormat="1" ht="34.5" customHeight="1">
      <c r="A397" s="250" t="s">
        <v>777</v>
      </c>
      <c r="B397" s="119"/>
      <c r="C397" s="370"/>
      <c r="D397" s="320" t="s">
        <v>228</v>
      </c>
      <c r="E397" s="321"/>
      <c r="F397" s="321"/>
      <c r="G397" s="321"/>
      <c r="H397" s="322"/>
      <c r="I397" s="344"/>
      <c r="J397" s="140">
        <f t="shared" si="11"/>
        <v>4562</v>
      </c>
      <c r="K397" s="81" t="str">
        <f t="shared" si="12"/>
        <v/>
      </c>
      <c r="L397" s="147">
        <v>1033</v>
      </c>
      <c r="M397" s="147">
        <v>794</v>
      </c>
      <c r="N397" s="147">
        <v>1099</v>
      </c>
      <c r="O397" s="147">
        <v>466</v>
      </c>
      <c r="P397" s="147">
        <v>1170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1051</v>
      </c>
      <c r="O403" s="66" t="s">
        <v>1053</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70" t="s">
        <v>1046</v>
      </c>
      <c r="O404" s="70" t="s">
        <v>1046</v>
      </c>
      <c r="P404" s="70" t="s">
        <v>1046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4561</v>
      </c>
      <c r="K405" s="81" t="str">
        <f t="shared" ref="K405:K422" si="14">IF(OR(COUNTIF(L405:P405,"未確認")&gt;0,COUNTIF(L405:P405,"~*")&gt;0),"※","")</f>
        <v/>
      </c>
      <c r="L405" s="147">
        <v>1030</v>
      </c>
      <c r="M405" s="147">
        <v>809</v>
      </c>
      <c r="N405" s="147">
        <v>1090</v>
      </c>
      <c r="O405" s="147">
        <v>462</v>
      </c>
      <c r="P405" s="147">
        <v>1170</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0</v>
      </c>
      <c r="M406" s="147">
        <v>2</v>
      </c>
      <c r="N406" s="147">
        <v>0</v>
      </c>
      <c r="O406" s="147">
        <v>1</v>
      </c>
      <c r="P406" s="147">
        <v>0</v>
      </c>
    </row>
    <row r="407" spans="1:22" s="83" customFormat="1" ht="34.5" customHeight="1">
      <c r="A407" s="251" t="s">
        <v>780</v>
      </c>
      <c r="B407" s="119"/>
      <c r="C407" s="369"/>
      <c r="D407" s="369"/>
      <c r="E407" s="320" t="s">
        <v>235</v>
      </c>
      <c r="F407" s="321"/>
      <c r="G407" s="321"/>
      <c r="H407" s="322"/>
      <c r="I407" s="361"/>
      <c r="J407" s="140">
        <f t="shared" si="13"/>
        <v>4237</v>
      </c>
      <c r="K407" s="81" t="str">
        <f t="shared" si="14"/>
        <v/>
      </c>
      <c r="L407" s="147">
        <v>821</v>
      </c>
      <c r="M407" s="147">
        <v>771</v>
      </c>
      <c r="N407" s="147">
        <v>1024</v>
      </c>
      <c r="O407" s="147">
        <v>451</v>
      </c>
      <c r="P407" s="147">
        <v>1170</v>
      </c>
    </row>
    <row r="408" spans="1:22" s="83" customFormat="1" ht="34.5" customHeight="1">
      <c r="A408" s="251" t="s">
        <v>781</v>
      </c>
      <c r="B408" s="119"/>
      <c r="C408" s="369"/>
      <c r="D408" s="369"/>
      <c r="E408" s="320" t="s">
        <v>236</v>
      </c>
      <c r="F408" s="321"/>
      <c r="G408" s="321"/>
      <c r="H408" s="322"/>
      <c r="I408" s="361"/>
      <c r="J408" s="140">
        <f t="shared" si="13"/>
        <v>49</v>
      </c>
      <c r="K408" s="81" t="str">
        <f t="shared" si="14"/>
        <v/>
      </c>
      <c r="L408" s="147">
        <v>6</v>
      </c>
      <c r="M408" s="147">
        <v>13</v>
      </c>
      <c r="N408" s="147">
        <v>27</v>
      </c>
      <c r="O408" s="147">
        <v>3</v>
      </c>
      <c r="P408" s="147">
        <v>0</v>
      </c>
    </row>
    <row r="409" spans="1:22" s="83" customFormat="1" ht="34.5" customHeight="1">
      <c r="A409" s="251" t="s">
        <v>782</v>
      </c>
      <c r="B409" s="119"/>
      <c r="C409" s="369"/>
      <c r="D409" s="369"/>
      <c r="E409" s="317" t="s">
        <v>989</v>
      </c>
      <c r="F409" s="318"/>
      <c r="G409" s="318"/>
      <c r="H409" s="319"/>
      <c r="I409" s="361"/>
      <c r="J409" s="140">
        <f t="shared" si="13"/>
        <v>76</v>
      </c>
      <c r="K409" s="81" t="str">
        <f t="shared" si="14"/>
        <v/>
      </c>
      <c r="L409" s="147">
        <v>7</v>
      </c>
      <c r="M409" s="147">
        <v>23</v>
      </c>
      <c r="N409" s="147">
        <v>39</v>
      </c>
      <c r="O409" s="147">
        <v>7</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196</v>
      </c>
      <c r="K411" s="81" t="str">
        <f t="shared" si="14"/>
        <v/>
      </c>
      <c r="L411" s="147">
        <v>196</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4562</v>
      </c>
      <c r="K413" s="81" t="str">
        <f t="shared" si="14"/>
        <v/>
      </c>
      <c r="L413" s="147">
        <v>1033</v>
      </c>
      <c r="M413" s="147">
        <v>794</v>
      </c>
      <c r="N413" s="147">
        <v>1099</v>
      </c>
      <c r="O413" s="147">
        <v>466</v>
      </c>
      <c r="P413" s="147">
        <v>1170</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1</v>
      </c>
      <c r="M414" s="147">
        <v>3</v>
      </c>
      <c r="N414" s="147">
        <v>1</v>
      </c>
      <c r="O414" s="147">
        <v>7</v>
      </c>
      <c r="P414" s="147">
        <v>0</v>
      </c>
    </row>
    <row r="415" spans="1:22" s="83" customFormat="1" ht="34.5" customHeight="1">
      <c r="A415" s="251" t="s">
        <v>788</v>
      </c>
      <c r="B415" s="119"/>
      <c r="C415" s="369"/>
      <c r="D415" s="369"/>
      <c r="E415" s="320" t="s">
        <v>242</v>
      </c>
      <c r="F415" s="321"/>
      <c r="G415" s="321"/>
      <c r="H415" s="322"/>
      <c r="I415" s="361"/>
      <c r="J415" s="140">
        <f t="shared" si="13"/>
        <v>4065</v>
      </c>
      <c r="K415" s="81" t="str">
        <f t="shared" si="14"/>
        <v/>
      </c>
      <c r="L415" s="147">
        <v>972</v>
      </c>
      <c r="M415" s="147">
        <v>667</v>
      </c>
      <c r="N415" s="147">
        <v>858</v>
      </c>
      <c r="O415" s="147">
        <v>398</v>
      </c>
      <c r="P415" s="147">
        <v>1170</v>
      </c>
    </row>
    <row r="416" spans="1:22" s="83" customFormat="1" ht="34.5" customHeight="1">
      <c r="A416" s="251" t="s">
        <v>789</v>
      </c>
      <c r="B416" s="119"/>
      <c r="C416" s="369"/>
      <c r="D416" s="369"/>
      <c r="E416" s="320" t="s">
        <v>243</v>
      </c>
      <c r="F416" s="321"/>
      <c r="G416" s="321"/>
      <c r="H416" s="322"/>
      <c r="I416" s="361"/>
      <c r="J416" s="140">
        <f t="shared" si="13"/>
        <v>208</v>
      </c>
      <c r="K416" s="81" t="str">
        <f t="shared" si="14"/>
        <v/>
      </c>
      <c r="L416" s="147">
        <v>46</v>
      </c>
      <c r="M416" s="147">
        <v>27</v>
      </c>
      <c r="N416" s="147">
        <v>82</v>
      </c>
      <c r="O416" s="147">
        <v>53</v>
      </c>
      <c r="P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3</v>
      </c>
      <c r="M418" s="147">
        <v>10</v>
      </c>
      <c r="N418" s="147">
        <v>20</v>
      </c>
      <c r="O418" s="147">
        <v>4</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37</v>
      </c>
      <c r="K420" s="81" t="str">
        <f t="shared" si="14"/>
        <v/>
      </c>
      <c r="L420" s="147">
        <v>6</v>
      </c>
      <c r="M420" s="147">
        <v>7</v>
      </c>
      <c r="N420" s="147">
        <v>21</v>
      </c>
      <c r="O420" s="147">
        <v>3</v>
      </c>
      <c r="P420" s="147">
        <v>0</v>
      </c>
    </row>
    <row r="421" spans="1:22" s="83" customFormat="1" ht="34.5" customHeight="1">
      <c r="A421" s="251" t="s">
        <v>794</v>
      </c>
      <c r="B421" s="119"/>
      <c r="C421" s="369"/>
      <c r="D421" s="369"/>
      <c r="E421" s="320" t="s">
        <v>247</v>
      </c>
      <c r="F421" s="321"/>
      <c r="G421" s="321"/>
      <c r="H421" s="322"/>
      <c r="I421" s="361"/>
      <c r="J421" s="140">
        <f t="shared" si="13"/>
        <v>200</v>
      </c>
      <c r="K421" s="81" t="str">
        <f t="shared" si="14"/>
        <v/>
      </c>
      <c r="L421" s="147">
        <v>5</v>
      </c>
      <c r="M421" s="147">
        <v>79</v>
      </c>
      <c r="N421" s="147">
        <v>115</v>
      </c>
      <c r="O421" s="147">
        <v>1</v>
      </c>
      <c r="P421" s="147">
        <v>0</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1</v>
      </c>
      <c r="N422" s="147">
        <v>2</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1051</v>
      </c>
      <c r="O428" s="66" t="s">
        <v>1053</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70" t="s">
        <v>1046</v>
      </c>
      <c r="O429" s="70" t="s">
        <v>1046</v>
      </c>
      <c r="P429" s="70" t="s">
        <v>1046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4550</v>
      </c>
      <c r="K430" s="193" t="str">
        <f>IF(OR(COUNTIF(L430:P430,"未確認")&gt;0,COUNTIF(L430:P430,"~*")&gt;0),"※","")</f>
        <v/>
      </c>
      <c r="L430" s="147">
        <v>1032</v>
      </c>
      <c r="M430" s="147">
        <v>791</v>
      </c>
      <c r="N430" s="147">
        <v>1098</v>
      </c>
      <c r="O430" s="147">
        <v>459</v>
      </c>
      <c r="P430" s="147">
        <v>1170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40</v>
      </c>
      <c r="K431" s="193" t="str">
        <f>IF(OR(COUNTIF(L431:P431,"未確認")&gt;0,COUNTIF(L431:P431,"~*")&gt;0),"※","")</f>
        <v/>
      </c>
      <c r="L431" s="147">
        <v>5</v>
      </c>
      <c r="M431" s="147">
        <v>12</v>
      </c>
      <c r="N431" s="147">
        <v>23</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23</v>
      </c>
      <c r="K432" s="193" t="str">
        <f>IF(OR(COUNTIF(L432:P432,"未確認")&gt;0,COUNTIF(L432:P432,"~*")&gt;0),"※","")</f>
        <v/>
      </c>
      <c r="L432" s="147">
        <v>2</v>
      </c>
      <c r="M432" s="147">
        <v>8</v>
      </c>
      <c r="N432" s="147">
        <v>13</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4471</v>
      </c>
      <c r="K433" s="193" t="str">
        <f>IF(OR(COUNTIF(L433:P433,"未確認")&gt;0,COUNTIF(L433:P433,"~*")&gt;0),"※","")</f>
        <v/>
      </c>
      <c r="L433" s="147">
        <v>1020</v>
      </c>
      <c r="M433" s="147">
        <v>768</v>
      </c>
      <c r="N433" s="147">
        <v>1061</v>
      </c>
      <c r="O433" s="147">
        <v>452</v>
      </c>
      <c r="P433" s="147">
        <v>1170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16</v>
      </c>
      <c r="K434" s="193" t="str">
        <f>IF(OR(COUNTIF(L434:P434,"未確認")&gt;0,COUNTIF(L434:P434,"~*")&gt;0),"※","")</f>
        <v/>
      </c>
      <c r="L434" s="147">
        <v>5</v>
      </c>
      <c r="M434" s="147">
        <v>3</v>
      </c>
      <c r="N434" s="147">
        <v>1</v>
      </c>
      <c r="O434" s="147">
        <v>7</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1051</v>
      </c>
      <c r="O441" s="66" t="s">
        <v>1053</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70" t="s">
        <v>1046</v>
      </c>
      <c r="O442" s="70" t="s">
        <v>1046</v>
      </c>
      <c r="P442" s="70" t="s">
        <v>1046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1051</v>
      </c>
      <c r="O466" s="66" t="s">
        <v>1053</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70" t="s">
        <v>1046</v>
      </c>
      <c r="O467" s="70" t="s">
        <v>1046</v>
      </c>
      <c r="P467" s="70" t="s">
        <v>1046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109</v>
      </c>
      <c r="K468" s="201" t="str">
        <f t="shared" ref="K468:K475" si="16">IF(OR(COUNTIF(L468:P468,"未確認")&gt;0,COUNTIF(L468:P468,"*")&gt;0),"※","")</f>
        <v/>
      </c>
      <c r="L468" s="117">
        <v>32</v>
      </c>
      <c r="M468" s="117">
        <v>46</v>
      </c>
      <c r="N468" s="117">
        <v>14</v>
      </c>
      <c r="O468" s="117">
        <v>17</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34</v>
      </c>
      <c r="K470" s="201" t="str">
        <f t="shared" si="16"/>
        <v>※</v>
      </c>
      <c r="L470" s="117" t="s">
        <v>541</v>
      </c>
      <c r="M470" s="117">
        <v>18</v>
      </c>
      <c r="N470" s="117">
        <v>0</v>
      </c>
      <c r="O470" s="117">
        <v>16</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t="s">
        <v>541</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t="s">
        <v>541</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34</v>
      </c>
      <c r="K477" s="201" t="str">
        <f t="shared" ref="K477:K496" si="18">IF(OR(COUNTIF(L477:P477,"未確認")&gt;0,COUNTIF(L477:P477,"*")&gt;0),"※","")</f>
        <v>※</v>
      </c>
      <c r="L477" s="117" t="s">
        <v>541</v>
      </c>
      <c r="M477" s="117">
        <v>23</v>
      </c>
      <c r="N477" s="117">
        <v>11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26</v>
      </c>
      <c r="K479" s="201" t="str">
        <f t="shared" si="18"/>
        <v>※</v>
      </c>
      <c r="L479" s="117">
        <v>26</v>
      </c>
      <c r="M479" s="117" t="s">
        <v>541</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61</v>
      </c>
      <c r="K481" s="201" t="str">
        <f t="shared" si="18"/>
        <v/>
      </c>
      <c r="L481" s="117">
        <v>17</v>
      </c>
      <c r="M481" s="117">
        <v>32</v>
      </c>
      <c r="N481" s="117">
        <v>0</v>
      </c>
      <c r="O481" s="117">
        <v>12</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t="s">
        <v>541</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28</v>
      </c>
      <c r="K483" s="201" t="str">
        <f t="shared" si="18"/>
        <v>※</v>
      </c>
      <c r="L483" s="117" t="s">
        <v>541</v>
      </c>
      <c r="M483" s="117">
        <v>17</v>
      </c>
      <c r="N483" s="117">
        <v>0</v>
      </c>
      <c r="O483" s="117">
        <v>11</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19</v>
      </c>
      <c r="K490" s="201" t="str">
        <f t="shared" si="18"/>
        <v/>
      </c>
      <c r="L490" s="117">
        <v>0</v>
      </c>
      <c r="M490" s="117">
        <v>19</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13</v>
      </c>
      <c r="K492" s="201" t="str">
        <f t="shared" si="18"/>
        <v>※</v>
      </c>
      <c r="L492" s="117">
        <v>13</v>
      </c>
      <c r="M492" s="117" t="s">
        <v>541</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1051</v>
      </c>
      <c r="O502" s="66" t="s">
        <v>1053</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70" t="s">
        <v>1046</v>
      </c>
      <c r="O503" s="70" t="s">
        <v>1046</v>
      </c>
      <c r="P503" s="70" t="s">
        <v>1046</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t="s">
        <v>541</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54</v>
      </c>
      <c r="K505" s="201" t="str">
        <f t="shared" si="21"/>
        <v>※</v>
      </c>
      <c r="L505" s="117">
        <v>16</v>
      </c>
      <c r="M505" s="117">
        <v>18</v>
      </c>
      <c r="N505" s="117">
        <v>20</v>
      </c>
      <c r="O505" s="117" t="s">
        <v>541</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14</v>
      </c>
      <c r="K508" s="201" t="str">
        <f t="shared" si="21"/>
        <v>※</v>
      </c>
      <c r="L508" s="117">
        <v>0</v>
      </c>
      <c r="M508" s="117">
        <v>14</v>
      </c>
      <c r="N508" s="117" t="s">
        <v>541</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1051</v>
      </c>
      <c r="O514" s="66" t="s">
        <v>1053</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70" t="s">
        <v>1046</v>
      </c>
      <c r="O515" s="70" t="s">
        <v>1046</v>
      </c>
      <c r="P515" s="70" t="s">
        <v>1046</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1051</v>
      </c>
      <c r="O520" s="66" t="s">
        <v>1053</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70" t="s">
        <v>1046</v>
      </c>
      <c r="O521" s="70" t="s">
        <v>1046</v>
      </c>
      <c r="P521" s="70" t="s">
        <v>1046</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1051</v>
      </c>
      <c r="O525" s="66" t="s">
        <v>1053</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70" t="s">
        <v>1046</v>
      </c>
      <c r="O526" s="70" t="s">
        <v>1046</v>
      </c>
      <c r="P526" s="70" t="s">
        <v>1046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24</v>
      </c>
      <c r="K527" s="201" t="str">
        <f>IF(OR(COUNTIF(L527:P527,"未確認")&gt;0,COUNTIF(L527:P527,"*")&gt;0),"※","")</f>
        <v/>
      </c>
      <c r="L527" s="117">
        <v>24</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1051</v>
      </c>
      <c r="O530" s="66" t="s">
        <v>1053</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70" t="s">
        <v>1046</v>
      </c>
      <c r="O531" s="70" t="s">
        <v>1046</v>
      </c>
      <c r="P531" s="70" t="s">
        <v>1046</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IF(SUM(L532:P532)=0,IF(COUNTIF(L532:P532,"未確認")&gt;0,"未確認",IF(COUNTIF(L532:P532,"~*")&gt;0,"*",SUM(L532:P532))),SUM(L532:P532))</f>
        <v>*</v>
      </c>
      <c r="K532" s="201" t="str">
        <f t="shared" ref="K532:K537" si="23">IF(OR(COUNTIF(L532:P532,"未確認")&gt;0,COUNTIF(L532:P532,"*")&gt;0),"※","")</f>
        <v>※</v>
      </c>
      <c r="L532" s="117" t="s">
        <v>541</v>
      </c>
      <c r="M532" s="117">
        <v>0</v>
      </c>
      <c r="N532" s="117" t="s">
        <v>541</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1051</v>
      </c>
      <c r="O543" s="66" t="s">
        <v>1053</v>
      </c>
      <c r="P543" s="66" t="s">
        <v>1055</v>
      </c>
    </row>
    <row r="544" spans="1:22" s="1" customFormat="1" ht="20.25" customHeight="1">
      <c r="A544" s="243"/>
      <c r="C544" s="62"/>
      <c r="D544" s="3"/>
      <c r="E544" s="3"/>
      <c r="F544" s="3"/>
      <c r="G544" s="3"/>
      <c r="H544" s="287"/>
      <c r="I544" s="67" t="s">
        <v>36</v>
      </c>
      <c r="J544" s="68"/>
      <c r="K544" s="186"/>
      <c r="L544" s="70" t="s">
        <v>1046</v>
      </c>
      <c r="M544" s="70" t="s">
        <v>1049</v>
      </c>
      <c r="N544" s="70" t="s">
        <v>1046</v>
      </c>
      <c r="O544" s="70" t="s">
        <v>1046</v>
      </c>
      <c r="P544" s="70" t="s">
        <v>1046</v>
      </c>
    </row>
    <row r="545" spans="1:16" s="115" customFormat="1" ht="70" customHeight="1">
      <c r="A545" s="252" t="s">
        <v>853</v>
      </c>
      <c r="C545" s="320" t="s">
        <v>348</v>
      </c>
      <c r="D545" s="321"/>
      <c r="E545" s="321"/>
      <c r="F545" s="321"/>
      <c r="G545" s="321"/>
      <c r="H545" s="322"/>
      <c r="I545" s="122" t="s">
        <v>349</v>
      </c>
      <c r="J545" s="116" t="str">
        <f t="shared" ref="J545:J557" si="24">IF(SUM(L545:P545)=0,IF(COUNTIF(L545:P545,"未確認")&gt;0,"未確認",IF(COUNTIF(L545:P545,"~*")&gt;0,"*",SUM(L545:P545))),SUM(L545:P545))</f>
        <v>*</v>
      </c>
      <c r="K545" s="201" t="str">
        <f t="shared" ref="K545:K557" si="25">IF(OR(COUNTIF(L545:P545,"未確認")&gt;0,COUNTIF(L545:P545,"*")&gt;0),"※","")</f>
        <v>※</v>
      </c>
      <c r="L545" s="117" t="s">
        <v>541</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1054</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18.100000000000001</v>
      </c>
      <c r="M560" s="211">
        <v>63.2</v>
      </c>
      <c r="N560" s="211">
        <v>46.9</v>
      </c>
      <c r="O560" s="211">
        <v>17.7</v>
      </c>
      <c r="P560" s="211" t="s">
        <v>533</v>
      </c>
    </row>
    <row r="561" spans="1:16" s="91" customFormat="1" ht="34.5" customHeight="1">
      <c r="A561" s="251" t="s">
        <v>871</v>
      </c>
      <c r="B561" s="119"/>
      <c r="C561" s="209"/>
      <c r="D561" s="331" t="s">
        <v>377</v>
      </c>
      <c r="E561" s="342"/>
      <c r="F561" s="342"/>
      <c r="G561" s="342"/>
      <c r="H561" s="332"/>
      <c r="I561" s="343"/>
      <c r="J561" s="207"/>
      <c r="K561" s="210"/>
      <c r="L561" s="211">
        <v>10.4</v>
      </c>
      <c r="M561" s="211">
        <v>47.4</v>
      </c>
      <c r="N561" s="211">
        <v>28.8</v>
      </c>
      <c r="O561" s="211">
        <v>7.6</v>
      </c>
      <c r="P561" s="211" t="s">
        <v>533</v>
      </c>
    </row>
    <row r="562" spans="1:16" s="91" customFormat="1" ht="34.5" customHeight="1">
      <c r="A562" s="251" t="s">
        <v>872</v>
      </c>
      <c r="B562" s="119"/>
      <c r="C562" s="209"/>
      <c r="D562" s="331" t="s">
        <v>992</v>
      </c>
      <c r="E562" s="342"/>
      <c r="F562" s="342"/>
      <c r="G562" s="342"/>
      <c r="H562" s="332"/>
      <c r="I562" s="343"/>
      <c r="J562" s="207"/>
      <c r="K562" s="210"/>
      <c r="L562" s="211">
        <v>5.3</v>
      </c>
      <c r="M562" s="211">
        <v>17.8</v>
      </c>
      <c r="N562" s="211">
        <v>15.2</v>
      </c>
      <c r="O562" s="211">
        <v>7</v>
      </c>
      <c r="P562" s="211" t="s">
        <v>533</v>
      </c>
    </row>
    <row r="563" spans="1:16" s="91" customFormat="1" ht="34.5" customHeight="1">
      <c r="A563" s="251" t="s">
        <v>873</v>
      </c>
      <c r="B563" s="119"/>
      <c r="C563" s="209"/>
      <c r="D563" s="331" t="s">
        <v>379</v>
      </c>
      <c r="E563" s="342"/>
      <c r="F563" s="342"/>
      <c r="G563" s="342"/>
      <c r="H563" s="332"/>
      <c r="I563" s="343"/>
      <c r="J563" s="207"/>
      <c r="K563" s="210"/>
      <c r="L563" s="211">
        <v>2.9</v>
      </c>
      <c r="M563" s="211">
        <v>19</v>
      </c>
      <c r="N563" s="211">
        <v>7.2</v>
      </c>
      <c r="O563" s="211">
        <v>4</v>
      </c>
      <c r="P563" s="211" t="s">
        <v>533</v>
      </c>
    </row>
    <row r="564" spans="1:16" s="91" customFormat="1" ht="34.5" customHeight="1">
      <c r="A564" s="251" t="s">
        <v>874</v>
      </c>
      <c r="B564" s="119"/>
      <c r="C564" s="209"/>
      <c r="D564" s="331" t="s">
        <v>380</v>
      </c>
      <c r="E564" s="342"/>
      <c r="F564" s="342"/>
      <c r="G564" s="342"/>
      <c r="H564" s="332"/>
      <c r="I564" s="343"/>
      <c r="J564" s="207"/>
      <c r="K564" s="210"/>
      <c r="L564" s="211">
        <v>9.6</v>
      </c>
      <c r="M564" s="211">
        <v>7.4</v>
      </c>
      <c r="N564" s="211">
        <v>0.8</v>
      </c>
      <c r="O564" s="211">
        <v>9.4</v>
      </c>
      <c r="P564" s="211" t="s">
        <v>533</v>
      </c>
    </row>
    <row r="565" spans="1:16" s="91" customFormat="1" ht="34.5" customHeight="1">
      <c r="A565" s="251" t="s">
        <v>875</v>
      </c>
      <c r="B565" s="119"/>
      <c r="C565" s="280"/>
      <c r="D565" s="331" t="s">
        <v>869</v>
      </c>
      <c r="E565" s="342"/>
      <c r="F565" s="342"/>
      <c r="G565" s="342"/>
      <c r="H565" s="332"/>
      <c r="I565" s="343"/>
      <c r="J565" s="207"/>
      <c r="K565" s="210"/>
      <c r="L565" s="211">
        <v>4</v>
      </c>
      <c r="M565" s="211">
        <v>3</v>
      </c>
      <c r="N565" s="211">
        <v>5.2</v>
      </c>
      <c r="O565" s="211">
        <v>3.9</v>
      </c>
      <c r="P565" s="211" t="s">
        <v>533</v>
      </c>
    </row>
    <row r="566" spans="1:16" s="91" customFormat="1" ht="34.5" customHeight="1">
      <c r="A566" s="251" t="s">
        <v>876</v>
      </c>
      <c r="B566" s="119"/>
      <c r="C566" s="285"/>
      <c r="D566" s="331" t="s">
        <v>993</v>
      </c>
      <c r="E566" s="342"/>
      <c r="F566" s="342"/>
      <c r="G566" s="342"/>
      <c r="H566" s="332"/>
      <c r="I566" s="343"/>
      <c r="J566" s="213"/>
      <c r="K566" s="214"/>
      <c r="L566" s="211">
        <v>13.3</v>
      </c>
      <c r="M566" s="211">
        <v>28</v>
      </c>
      <c r="N566" s="211">
        <v>20.7</v>
      </c>
      <c r="O566" s="211">
        <v>13.6</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1051</v>
      </c>
      <c r="O588" s="66" t="s">
        <v>1053</v>
      </c>
      <c r="P588" s="66" t="s">
        <v>1055</v>
      </c>
    </row>
    <row r="589" spans="1:22" s="1" customFormat="1" ht="20.25" customHeight="1">
      <c r="A589" s="243"/>
      <c r="C589" s="62"/>
      <c r="D589" s="3"/>
      <c r="E589" s="3"/>
      <c r="F589" s="3"/>
      <c r="G589" s="3"/>
      <c r="H589" s="287"/>
      <c r="I589" s="67" t="s">
        <v>36</v>
      </c>
      <c r="J589" s="68"/>
      <c r="K589" s="186"/>
      <c r="L589" s="70" t="s">
        <v>1046</v>
      </c>
      <c r="M589" s="70" t="s">
        <v>1049</v>
      </c>
      <c r="N589" s="70" t="s">
        <v>1046</v>
      </c>
      <c r="O589" s="70" t="s">
        <v>1046</v>
      </c>
      <c r="P589" s="70" t="s">
        <v>1046</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106</v>
      </c>
      <c r="K593" s="201" t="str">
        <f>IF(OR(COUNTIF(L593:P593,"未確認")&gt;0,COUNTIF(L593:P593,"*")&gt;0),"※","")</f>
        <v>※</v>
      </c>
      <c r="L593" s="117" t="s">
        <v>541</v>
      </c>
      <c r="M593" s="117">
        <v>25</v>
      </c>
      <c r="N593" s="117">
        <v>70</v>
      </c>
      <c r="O593" s="117">
        <v>11</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794</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217</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1789</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705</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942</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1051</v>
      </c>
      <c r="O611" s="66" t="s">
        <v>1053</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70" t="s">
        <v>1046</v>
      </c>
      <c r="O612" s="70" t="s">
        <v>1046</v>
      </c>
      <c r="P612" s="70" t="s">
        <v>1046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28</v>
      </c>
      <c r="K613" s="201" t="str">
        <f t="shared" ref="K613:K623" si="29">IF(OR(COUNTIF(L613:P613,"未確認")&gt;0,COUNTIF(L613:P613,"*")&gt;0),"※","")</f>
        <v>※</v>
      </c>
      <c r="L613" s="117" t="s">
        <v>541</v>
      </c>
      <c r="M613" s="117" t="s">
        <v>541</v>
      </c>
      <c r="N613" s="117">
        <v>15</v>
      </c>
      <c r="O613" s="117">
        <v>13</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t="s">
        <v>541</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13</v>
      </c>
      <c r="K621" s="201" t="str">
        <f t="shared" si="29"/>
        <v>※</v>
      </c>
      <c r="L621" s="117" t="s">
        <v>541</v>
      </c>
      <c r="M621" s="117" t="s">
        <v>541</v>
      </c>
      <c r="N621" s="117">
        <v>13</v>
      </c>
      <c r="O621" s="117" t="s">
        <v>541</v>
      </c>
      <c r="P621" s="117">
        <v>0</v>
      </c>
    </row>
    <row r="622" spans="1:22" s="118" customFormat="1" ht="70" customHeight="1">
      <c r="A622" s="252" t="s">
        <v>915</v>
      </c>
      <c r="B622" s="119"/>
      <c r="C622" s="320" t="s">
        <v>427</v>
      </c>
      <c r="D622" s="321"/>
      <c r="E622" s="321"/>
      <c r="F622" s="321"/>
      <c r="G622" s="321"/>
      <c r="H622" s="322"/>
      <c r="I622" s="122" t="s">
        <v>428</v>
      </c>
      <c r="J622" s="116">
        <f t="shared" si="28"/>
        <v>16</v>
      </c>
      <c r="K622" s="201" t="str">
        <f t="shared" si="29"/>
        <v>※</v>
      </c>
      <c r="L622" s="117" t="s">
        <v>541</v>
      </c>
      <c r="M622" s="117">
        <v>0</v>
      </c>
      <c r="N622" s="117" t="s">
        <v>541</v>
      </c>
      <c r="O622" s="117">
        <v>16</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t="s">
        <v>541</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1051</v>
      </c>
      <c r="O629" s="66" t="s">
        <v>1053</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70" t="s">
        <v>1046</v>
      </c>
      <c r="O630" s="70" t="s">
        <v>1046</v>
      </c>
      <c r="P630" s="70" t="s">
        <v>1046</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12</v>
      </c>
      <c r="K631" s="201" t="str">
        <f t="shared" ref="K631:K638" si="31">IF(OR(COUNTIF(L631:P631,"未確認")&gt;0,COUNTIF(L631:P631,"*")&gt;0),"※","")</f>
        <v>※</v>
      </c>
      <c r="L631" s="117">
        <v>0</v>
      </c>
      <c r="M631" s="117">
        <v>12</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32</v>
      </c>
      <c r="K632" s="201" t="str">
        <f t="shared" si="31"/>
        <v>※</v>
      </c>
      <c r="L632" s="117" t="s">
        <v>541</v>
      </c>
      <c r="M632" s="117">
        <v>20</v>
      </c>
      <c r="N632" s="117">
        <v>12</v>
      </c>
      <c r="O632" s="117" t="s">
        <v>541</v>
      </c>
      <c r="P632" s="117">
        <v>0</v>
      </c>
    </row>
    <row r="633" spans="1:22" s="118" customFormat="1" ht="56">
      <c r="A633" s="252" t="s">
        <v>919</v>
      </c>
      <c r="B633" s="119"/>
      <c r="C633" s="320" t="s">
        <v>436</v>
      </c>
      <c r="D633" s="321"/>
      <c r="E633" s="321"/>
      <c r="F633" s="321"/>
      <c r="G633" s="321"/>
      <c r="H633" s="322"/>
      <c r="I633" s="122" t="s">
        <v>437</v>
      </c>
      <c r="J633" s="116">
        <f t="shared" si="30"/>
        <v>61</v>
      </c>
      <c r="K633" s="201" t="str">
        <f t="shared" si="31"/>
        <v>※</v>
      </c>
      <c r="L633" s="117" t="s">
        <v>541</v>
      </c>
      <c r="M633" s="117">
        <v>29</v>
      </c>
      <c r="N633" s="117">
        <v>32</v>
      </c>
      <c r="O633" s="117" t="s">
        <v>541</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50</v>
      </c>
      <c r="K635" s="201" t="str">
        <f t="shared" si="31"/>
        <v>※</v>
      </c>
      <c r="L635" s="117" t="s">
        <v>541</v>
      </c>
      <c r="M635" s="117">
        <v>35</v>
      </c>
      <c r="N635" s="117" t="s">
        <v>541</v>
      </c>
      <c r="O635" s="117">
        <v>15</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1051</v>
      </c>
      <c r="O644" s="66" t="s">
        <v>1053</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70" t="s">
        <v>1046</v>
      </c>
      <c r="O645" s="70" t="s">
        <v>1046</v>
      </c>
      <c r="P645" s="70" t="s">
        <v>1046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88</v>
      </c>
      <c r="K646" s="201" t="str">
        <f t="shared" ref="K646:K660" si="33">IF(OR(COUNTIF(L646:P646,"未確認")&gt;0,COUNTIF(L646:P646,"*")&gt;0),"※","")</f>
        <v>※</v>
      </c>
      <c r="L646" s="117">
        <v>21</v>
      </c>
      <c r="M646" s="117">
        <v>12</v>
      </c>
      <c r="N646" s="117" t="s">
        <v>541</v>
      </c>
      <c r="O646" s="117">
        <v>55</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v>0</v>
      </c>
      <c r="P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76</v>
      </c>
      <c r="K650" s="201" t="str">
        <f t="shared" si="33"/>
        <v>※</v>
      </c>
      <c r="L650" s="117">
        <v>21</v>
      </c>
      <c r="M650" s="117" t="s">
        <v>541</v>
      </c>
      <c r="N650" s="117" t="s">
        <v>541</v>
      </c>
      <c r="O650" s="117">
        <v>55</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76</v>
      </c>
      <c r="K655" s="201" t="str">
        <f t="shared" si="33"/>
        <v>※</v>
      </c>
      <c r="L655" s="117">
        <v>19</v>
      </c>
      <c r="M655" s="117">
        <v>11</v>
      </c>
      <c r="N655" s="117" t="s">
        <v>541</v>
      </c>
      <c r="O655" s="117">
        <v>46</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49</v>
      </c>
      <c r="K657" s="201" t="str">
        <f t="shared" si="33"/>
        <v>※</v>
      </c>
      <c r="L657" s="117">
        <v>12</v>
      </c>
      <c r="M657" s="117" t="s">
        <v>541</v>
      </c>
      <c r="N657" s="117" t="s">
        <v>541</v>
      </c>
      <c r="O657" s="117">
        <v>37</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1051</v>
      </c>
      <c r="O665" s="66" t="s">
        <v>1053</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70" t="s">
        <v>1046</v>
      </c>
      <c r="O666" s="70" t="s">
        <v>1046</v>
      </c>
      <c r="P666" s="70" t="s">
        <v>1046</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1051</v>
      </c>
      <c r="O681" s="66" t="s">
        <v>1053</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70" t="s">
        <v>1046</v>
      </c>
      <c r="O682" s="70" t="s">
        <v>1046</v>
      </c>
      <c r="P682" s="70" t="s">
        <v>1046</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v>0</v>
      </c>
      <c r="N684" s="117" t="s">
        <v>541</v>
      </c>
      <c r="O684" s="117" t="s">
        <v>541</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1051</v>
      </c>
      <c r="O691" s="66" t="s">
        <v>1053</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70" t="s">
        <v>1046</v>
      </c>
      <c r="O692" s="70" t="s">
        <v>1046</v>
      </c>
      <c r="P692" s="70" t="s">
        <v>1046</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1051</v>
      </c>
      <c r="O704" s="66" t="s">
        <v>1053</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70" t="s">
        <v>1046</v>
      </c>
      <c r="O705" s="70" t="s">
        <v>1046</v>
      </c>
      <c r="P705" s="70" t="s">
        <v>1046</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t="str">
        <f>IF(SUM(L707:P707)=0,IF(COUNTIF(L707:P707,"未確認")&gt;0,"未確認",IF(COUNTIF(L707:P707,"~*")&gt;0,"*",SUM(L707:P707))),SUM(L707:P707))</f>
        <v>*</v>
      </c>
      <c r="K707" s="201" t="str">
        <f>IF(OR(COUNTIF(L707:P707,"未確認")&gt;0,COUNTIF(L707:P707,"*")&gt;0),"※","")</f>
        <v>※</v>
      </c>
      <c r="L707" s="117">
        <v>0</v>
      </c>
      <c r="M707" s="117" t="s">
        <v>541</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4F1D069-053F-441F-9903-D08A8CE3AC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2019-12-23T01:26:45Z</dcterms:modified>
</cp:coreProperties>
</file>