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2E85F3-B3D0-4216-8F8C-DA66C09CF67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<sst xmlns="http://schemas.openxmlformats.org/spreadsheetml/2006/main" count="3472" uniqueCount="1061">
  <si>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</si>
  <si>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</si>
  <si>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</si>
  <si>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</si>
  <si>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</si>
  <si>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</si>
  <si>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</si>
  <si>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</si>
  <si>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</si>
  <si>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</si>
  <si>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</si>
  <si>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</si>
  <si>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</si>
  <si>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</si>
  <si>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</si>
  <si>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</si>
  <si>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</si>
  <si>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</si>
  <si>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</si>
  <si>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</si>
  <si>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</si>
  <si>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</si>
  <si>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</si>
  <si>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</si>
  <si>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</si>
  <si>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</si>
  <si>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</si>
  <si>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</si>
  <si>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</si>
  <si>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</si>
  <si>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</si>
  <si>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</si>
  <si>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</si>
  <si>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</si>
  <si>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</si>
  <si>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</si>
  <si>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</si>
  <si>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</si>
  <si>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</si>
  <si>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</si>
  <si>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</si>
  <si>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</si>
  <si>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</si>
  <si>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</si>
  <si>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</si>
  <si>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</si>
  <si>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</si>
  <si>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</si>
  <si>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</si>
  <si>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</si>
  <si>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</si>
  <si>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</si>
  <si>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</si>
  <si>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</si>
  <si>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</si>
  <si>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</si>
  <si>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</si>
  <si>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</si>
  <si>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</si>
  <si>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</si>
  <si>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</si>
  <si>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</si>
  <si>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</si>
  <si>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</si>
  <si>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</si>
  <si>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</si>
  <si>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</si>
  <si>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</si>
  <si>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</si>
  <si>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</si>
  <si>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</si>
  <si>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</si>
  <si>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</si>
  <si>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</si>
  <si>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</si>
  <si>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</si>
  <si>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</si>
  <si>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</si>
  <si>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</si>
  <si>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</si>
  <si>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</si>
  <si>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</si>
  <si>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</si>
  <si>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</si>
  <si>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</si>
  <si>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</si>
  <si>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</si>
  <si>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</si>
  <si>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</si>
  <si>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</si>
  <si>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</si>
  <si>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</si>
  <si>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</si>
  <si>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</si>
  <si>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</si>
  <si>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</si>
  <si>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</si>
  <si>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</si>
  <si>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</si>
  <si>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</si>
  <si>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</si>
  <si>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</si>
  <si>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</si>
  <si>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</si>
  <si>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</si>
  <si>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</si>
  <si>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</si>
  <si>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</si>
  <si>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</si>
  <si>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</si>
  <si>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</si>
  <si>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</si>
  <si>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</si>
  <si>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</si>
  <si>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</si>
  <si>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</si>
  <si>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</si>
  <si>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</si>
  <si>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</si>
  <si>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</si>
  <si>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</si>
  <si>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</si>
  <si>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</si>
  <si>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</si>
  <si>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</si>
  <si>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</si>
  <si>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</si>
  <si>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</si>
  <si>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</si>
  <si>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</si>
  <si>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</si>
  <si>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</si>
  <si>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</si>
  <si>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</si>
  <si>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</si>
  <si>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</si>
  <si>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</si>
  <si>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</si>
  <si>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</si>
  <si>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</si>
  <si>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</si>
  <si>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</si>
  <si>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</si>
  <si>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</si>
  <si>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</si>
  <si>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</si>
  <si>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</si>
  <si>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</si>
  <si>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</si>
  <si>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</si>
  <si>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</si>
  <si>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</si>
  <si>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</si>
  <si>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</si>
  <si>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</si>
  <si>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</si>
  <si>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</si>
  <si>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</si>
  <si>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</si>
  <si>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</si>
  <si>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</si>
  <si>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</si>
  <si>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</si>
  <si>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</si>
  <si>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</si>
  <si>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</si>
  <si>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</si>
  <si>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</si>
  <si>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</si>
  <si>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</si>
  <si>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</si>
  <si>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</si>
  <si>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</si>
  <si>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</si>
  <si>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</si>
  <si>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</si>
  <si>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</si>
  <si>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</si>
  <si>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</si>
  <si>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</si>
  <si>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</si>
  <si>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</si>
  <si>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</si>
  <si>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</si>
  <si>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</si>
  <si>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</si>
  <si>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</si>
  <si>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</si>
  <si>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</si>
  <si>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</si>
  <si>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</si>
  <si>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</si>
  <si>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</si>
  <si>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</si>
  <si>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</si>
  <si>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</si>
  <si>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</si>
  <si>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</si>
  <si>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</si>
  <si>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</si>
  <si>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</si>
  <si>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</si>
  <si>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</si>
  <si>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</si>
  <si>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</si>
  <si>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</si>
  <si>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</si>
  <si>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</si>
  <si>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</si>
  <si>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</si>
  <si>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</si>
  <si>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</si>
  <si>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</si>
  <si>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</si>
  <si>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</si>
  <si>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</si>
  <si>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</si>
  <si>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</si>
  <si>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</si>
  <si>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</si>
  <si>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</si>
  <si>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</si>
  <si>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</si>
  <si>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</si>
  <si>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</si>
  <si>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</si>
  <si>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</si>
  <si>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</si>
  <si>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</si>
  <si>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</si>
  <si>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</si>
  <si>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</si>
  <si>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</si>
  <si>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</si>
  <si>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</si>
  <si>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</si>
  <si>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</si>
  <si>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</si>
  <si>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</si>
  <si>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</si>
  <si>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</si>
  <si>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</si>
  <si>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</si>
  <si>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</si>
  <si>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</si>
  <si>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</si>
  <si>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</si>
  <si>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</si>
  <si>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</si>
  <si>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</si>
  <si>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</si>
  <si>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</si>
  <si>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</si>
  <si>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</si>
  <si>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</si>
  <si>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</si>
  <si>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</si>
  <si>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</si>
  <si>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</si>
  <si>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</si>
  <si>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</si>
  <si>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</si>
  <si>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</si>
  <si>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</si>
  <si>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</si>
  <si>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</si>
  <si>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</si>
  <si>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</si>
  <si>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</si>
  <si>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</si>
  <si>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</si>
  <si>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</si>
  <si>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</si>
  <si>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</si>
  <si>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</si>
  <si>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</si>
  <si>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</si>
  <si>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</si>
  <si>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</si>
  <si>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</si>
  <si>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</si>
  <si>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</si>
  <si>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</si>
  <si>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</si>
  <si>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</si>
  <si>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</si>
  <si>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</si>
  <si>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</si>
  <si>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</si>
  <si>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</si>
  <si>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</si>
  <si>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</si>
  <si>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</si>
  <si>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</si>
  <si>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</si>
  <si>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</si>
  <si>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</si>
  <si>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</si>
  <si>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</si>
  <si>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</si>
  <si>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</si>
  <si>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</si>
  <si>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</si>
  <si>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</si>
  <si>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</si>
  <si>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</si>
  <si>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</si>
  <si>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</si>
  <si>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</si>
  <si>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</si>
  <si>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</si>
  <si>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</si>
  <si>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</si>
  <si>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</si>
  <si>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</si>
  <si>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</si>
  <si>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</si>
  <si>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</si>
  <si>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</si>
  <si>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</si>
  <si>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</si>
  <si>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</si>
  <si>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</si>
  <si>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</si>
  <si>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</si>
  <si>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</si>
  <si>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</si>
  <si>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</si>
  <si>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</si>
  <si>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</si>
  <si>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</si>
  <si>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</si>
  <si>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</si>
  <si>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</si>
  <si>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</si>
  <si>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</si>
  <si>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</si>
  <si>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</si>
  <si>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</si>
  <si>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</si>
  <si>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</si>
  <si>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</si>
  <si>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</si>
  <si>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</si>
  <si>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</si>
  <si>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</si>
  <si>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</si>
  <si>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</si>
  <si>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</si>
  <si>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</si>
  <si>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</si>
  <si>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</si>
  <si>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</si>
  <si>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</si>
  <si>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</si>
  <si>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</si>
  <si>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</si>
  <si>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</si>
  <si>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</si>
  <si>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</si>
  <si>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</si>
  <si>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</si>
  <si>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</si>
  <si>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</si>
  <si>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</si>
  <si>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</si>
  <si>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</si>
  <si>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</si>
  <si>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</si>
  <si>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</si>
  <si>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</si>
  <si>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</si>
  <si>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</si>
  <si>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</si>
  <si>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</si>
  <si>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</si>
  <si>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</si>
  <si>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</si>
  <si>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</si>
  <si>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</si>
  <si>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</si>
  <si>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</si>
  <si>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</si>
  <si>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</si>
  <si>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</si>
  <si>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</si>
  <si>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</si>
  <si>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</si>
  <si>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</si>
  <si>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</si>
  <si>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</si>
  <si>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</si>
  <si>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</si>
  <si>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</si>
  <si>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</si>
  <si>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</si>
  <si>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</si>
  <si>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</si>
  <si>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</si>
  <si>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</si>
  <si>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</si>
  <si>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</si>
  <si>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</si>
  <si>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</si>
  <si>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</si>
  <si>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</si>
  <si>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</si>
  <si>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</si>
  <si>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</si>
  <si>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</si>
  <si>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</si>
  <si>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</si>
  <si>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</si>
  <si>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</si>
  <si>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</si>
  <si>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</si>
  <si>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</si>
  <si>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</si>
  <si>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</si>
  <si>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</si>
  <si>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</si>
  <si>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</si>
  <si>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</si>
  <si>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</si>
  <si>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</si>
  <si>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</si>
  <si>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</si>
  <si>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</si>
  <si>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</si>
  <si>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</si>
  <si>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</si>
  <si>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</si>
  <si>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</si>
  <si>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</si>
  <si>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</si>
  <si>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</si>
  <si>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</si>
  <si>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</si>
  <si>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</si>
  <si>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</si>
  <si>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</si>
  <si>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</si>
  <si>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</si>
  <si>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</si>
  <si>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</si>
  <si>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</si>
  <si>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</si>
  <si>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</si>
  <si>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</si>
  <si>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</si>
  <si>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</si>
  <si>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</si>
  <si>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</si>
  <si>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</si>
  <si>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</si>
  <si>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</si>
  <si>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</si>
  <si>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</si>
  <si>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</si>
  <si>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</si>
  <si>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</si>
  <si>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</si>
  <si>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</si>
  <si>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</si>
  <si>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</si>
  <si>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</si>
  <si>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</si>
  <si>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</si>
  <si>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</si>
  <si>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</si>
  <si>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</si>
  <si>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</si>
  <si>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</si>
  <si>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</si>
  <si>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</si>
  <si>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</si>
  <si>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</si>
  <si>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</si>
  <si>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</si>
  <si>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</si>
  <si>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</si>
  <si>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</si>
  <si>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</si>
  <si>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</si>
  <si>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</si>
  <si>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</si>
  <si>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</si>
  <si>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</si>
  <si>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</si>
  <si>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</si>
  <si>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</si>
  <si>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</si>
  <si>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</si>
  <si>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</si>
  <si>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</si>
  <si>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</si>
  <si>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</si>
  <si>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</si>
  <si>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</si>
  <si>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</si>
  <si>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</si>
  <si>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</si>
  <si>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</si>
  <si>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</si>
  <si>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</si>
  <si>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</si>
  <si>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</si>
  <si>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</si>
  <si>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</si>
  <si>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</si>
  <si>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</si>
  <si>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</si>
  <si>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</si>
  <si>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</si>
  <si>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</si>
  <si>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</si>
  <si>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</si>
  <si>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</si>
  <si>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</si>
  <si>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</si>
  <si>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</si>
  <si>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</si>
  <si>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</si>
  <si>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</si>
  <si>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</si>
  <si>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</si>
  <si>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</si>
  <si>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</si>
  <si>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</si>
  <si>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</si>
  <si>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</si>
  <si>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</si>
  <si>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</si>
  <si>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</si>
  <si>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</si>
  <si>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</si>
  <si>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</si>
  <si>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</si>
  <si>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</si>
  <si>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</si>
  <si>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</si>
  <si>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</si>
  <si>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</si>
  <si>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</si>
  <si>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</si>
  <si>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</si>
  <si>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</si>
  <si>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</si>
  <si>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</si>
  <si>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</si>
  <si>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</si>
  <si>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</si>
  <si>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</si>
  <si>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</si>
  <si>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</si>
  <si>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</si>
  <si>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</si>
  <si>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</si>
  <si>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</si>
  <si>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</si>
  <si>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</si>
  <si>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</si>
  <si>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</si>
  <si>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</si>
  <si>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</si>
  <si>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</si>
  <si>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</si>
  <si>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</si>
  <si>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</si>
  <si>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</si>
  <si>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</si>
  <si>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</si>
  <si>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</si>
  <si>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</si>
  <si>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</si>
  <si>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</si>
  <si>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</si>
  <si>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</si>
  <si>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</si>
  <si>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</si>
  <si>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</si>
  <si>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</si>
  <si>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</si>
  <si>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</si>
  <si>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</si>
  <si>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</si>
  <si>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</si>
  <si>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</si>
  <si>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</si>
  <si>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</si>
  <si>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</si>
  <si>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</si>
  <si>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</si>
  <si>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</si>
  <si>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</si>
  <si>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</si>
  <si>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</si>
  <si>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</si>
  <si>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</si>
  <si>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</si>
  <si>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</si>
  <si>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</si>
  <si>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</si>
  <si>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</si>
  <si>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</si>
  <si>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</si>
  <si>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</si>
  <si>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</si>
  <si>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</si>
  <si>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</si>
  <si>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</si>
  <si>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</si>
  <si>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</si>
  <si>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</si>
  <si>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</si>
  <si>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</si>
  <si>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</si>
  <si>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</si>
  <si>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</si>
  <si>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</si>
  <si>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</si>
  <si>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</si>
  <si>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</si>
  <si>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</si>
  <si>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</si>
  <si>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</si>
  <si>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</si>
  <si>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</si>
  <si>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</si>
  <si>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</si>
  <si>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</si>
  <si>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</si>
  <si>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</si>
  <si>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</si>
  <si>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</si>
  <si>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</si>
  <si>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</si>
  <si>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</si>
  <si>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</si>
  <si>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</si>
  <si>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</si>
  <si>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</si>
  <si>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</si>
  <si>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</si>
  <si>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</si>
  <si>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</si>
  <si>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</si>
  <si>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</si>
  <si>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</si>
  <si>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</si>
  <si>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</si>
  <si>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</si>
  <si>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</si>
  <si>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</si>
  <si>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</si>
  <si>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</si>
  <si>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</si>
  <si>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</si>
  <si>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</si>
  <si>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</si>
  <si>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</si>
  <si>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</si>
  <si>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</si>
  <si>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</si>
  <si>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</si>
  <si>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</si>
  <si>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</si>
  <si>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</si>
  <si>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</si>
  <si>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</si>
  <si>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</si>
  <si>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</si>
  <si>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</si>
  <si>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</si>
  <si>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</si>
  <si>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</si>
  <si>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</si>
  <si>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</si>
  <si>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</si>
  <si>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</si>
  <si>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</si>
  <si>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</si>
  <si>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</si>
  <si>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</si>
  <si>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</si>
  <si>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</si>
  <si>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</si>
  <si>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</si>
  <si>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</si>
  <si>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</si>
  <si>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</si>
  <si>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</si>
  <si>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</si>
  <si>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</si>
  <si>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</si>
  <si>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</si>
  <si>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</si>
  <si>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</si>
  <si>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</si>
  <si>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</si>
  <si>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</si>
  <si>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</si>
  <si>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</si>
  <si>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</si>
  <si>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</si>
  <si>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</si>
  <si>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</si>
  <si>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</si>
  <si>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</si>
  <si>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</si>
  <si>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</si>
  <si>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</si>
  <si>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</si>
  <si>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</si>
  <si>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</si>
  <si>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</si>
  <si>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</si>
  <si>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</si>
  <si>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</si>
  <si>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</si>
  <si>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</si>
  <si>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</si>
  <si>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</si>
  <si>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</si>
  <si>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</si>
  <si>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</si>
  <si>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</si>
  <si>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</si>
  <si>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</si>
  <si>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</si>
  <si>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</si>
  <si>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</si>
  <si>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</si>
  <si>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</si>
  <si>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</si>
  <si>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</si>
  <si>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</si>
  <si>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</si>
  <si>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</si>
  <si>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</si>
  <si>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</si>
  <si>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</si>
  <si>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</si>
  <si>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</si>
  <si>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</si>
  <si>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</si>
  <si>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</si>
  <si>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</si>
  <si>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</si>
  <si>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</si>
  <si>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</si>
  <si>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</si>
  <si>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</si>
  <si>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</si>
  <si>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</si>
  <si>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</si>
  <si>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</si>
  <si>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</si>
  <si>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</si>
  <si>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</si>
  <si>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</si>
  <si>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</si>
  <si>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</si>
  <si>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</si>
  <si>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</si>
  <si>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</si>
  <si>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</si>
  <si>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</si>
  <si>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</si>
  <si>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</si>
  <si>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</si>
  <si>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</si>
  <si>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</si>
  <si>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</si>
  <si>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</si>
  <si>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</si>
  <si>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</si>
  <si>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</si>
  <si>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</si>
  <si>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</si>
  <si>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</si>
  <si>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</si>
  <si>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</si>
  <si>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</si>
  <si>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</si>
  <si>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</si>
  <si>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</si>
  <si>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</si>
  <si>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</si>
  <si>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</si>
  <si>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</si>
  <si>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</si>
  <si>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</si>
  <si>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</si>
  <si>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</si>
  <si>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</si>
  <si>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</si>
  <si>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</si>
  <si>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</si>
  <si>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</si>
  <si>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</si>
  <si>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</si>
  <si>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</si>
  <si>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</si>
  <si>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</si>
  <si>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</si>
  <si>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</si>
  <si>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</si>
  <si>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</si>
  <si>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</si>
  <si>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</si>
  <si>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</si>
  <si>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</si>
  <si>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</si>
  <si>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</si>
  <si>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</si>
  <si>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</si>
  <si>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</si>
  <si>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</si>
  <si>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</si>
  <si>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</si>
  <si>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</si>
  <si>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</si>
  <si>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</si>
  <si>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</si>
  <si>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</si>
  <si>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</si>
  <si>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</si>
  <si>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</si>
  <si>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</si>
  <si>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</si>
  <si>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</si>
  <si>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</si>
  <si>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</si>
  <si>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</si>
  <si>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</si>
  <si>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</si>
  <si>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</si>
  <si>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</si>
  <si>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</si>
  <si>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</si>
  <si>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</si>
  <si>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</si>
  <si>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</si>
  <si>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</si>
  <si>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</si>
  <si>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</si>
  <si>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</si>
  <si>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</si>
  <si>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</si>
  <si>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</si>
  <si>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</si>
  <si>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</si>
  <si>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</si>
  <si>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</si>
  <si>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</si>
  <si>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</si>
  <si>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</si>
  <si>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</si>
  <si>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</si>
  <si>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</si>
  <si>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</si>
  <si>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</si>
  <si>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</si>
  <si>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</si>
  <si>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</si>
  <si>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</si>
  <si>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</si>
  <si>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</si>
  <si>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</si>
  <si>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</si>
  <si>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</si>
  <si>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</si>
  <si>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</si>
  <si>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</si>
  <si>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</si>
  <si>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</si>
  <si>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</si>
  <si>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</si>
  <si>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</si>
  <si>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</si>
  <si>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</si>
  <si>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</si>
  <si>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</si>
  <si>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</si>
  <si>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</si>
  <si>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</si>
  <si>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</si>
  <si>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</si>
  <si>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</si>
  <si>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</si>
  <si>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</si>
  <si>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</si>
  <si>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</si>
  <si>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</si>
  <si>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</si>
  <si>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</si>
  <si>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</si>
  <si>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</si>
  <si>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</si>
  <si>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</si>
  <si>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</si>
  <si>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</si>
  <si>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</si>
  <si>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</si>
  <si>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</si>
  <si>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</si>
  <si>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</si>
  <si>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</si>
  <si>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</si>
  <si>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</si>
  <si>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</si>
  <si>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</si>
  <si>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</si>
  <si>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</si>
  <si>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</si>
  <si>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</si>
  <si>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</si>
  <si>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</si>
  <si>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</si>
  <si>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</si>
  <si>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</si>
  <si>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</si>
  <si>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</si>
  <si>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</si>
  <si>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</si>
  <si>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</si>
  <si>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</si>
  <si>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</si>
  <si>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</si>
  <si>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</si>
  <si>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</si>
  <si>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</si>
  <si>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</si>
  <si>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</si>
  <si>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</si>
  <si>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</si>
  <si>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</si>
  <si>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</si>
  <si>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</si>
  <si>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</si>
  <si>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</si>
  <si>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</si>
  <si>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</si>
  <si>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</si>
  <si>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</si>
  <si>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</si>
  <si>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</si>
  <si>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</si>
  <si>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</si>
  <si>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</si>
  <si>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</si>
  <si>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</si>
  <si>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</si>
  <si>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</si>
  <si>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</si>
  <si>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</si>
  <si>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</si>
  <si>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</si>
  <si>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</si>
  <si>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</si>
  <si>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</si>
  <si>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</si>
  <si>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</si>
  <si>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</si>
  <si>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</si>
  <si>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</si>
  <si>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</si>
  <si>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</si>
  <si>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</si>
  <si>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</si>
  <si>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</si>
  <si>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</si>
  <si>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</si>
  <si>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</si>
  <si>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</si>
  <si>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</si>
  <si>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</si>
  <si>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</si>
  <si>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</si>
  <si>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</si>
  <si>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</si>
  <si>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</si>
  <si>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</si>
  <si>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</si>
  <si>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</si>
  <si>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</si>
  <si>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</si>
  <si>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</si>
  <si>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</si>
  <si>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</si>
  <si>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</si>
  <si>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</si>
  <si>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</si>
  <si>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</si>
  <si>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</si>
  <si>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</si>
  <si>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</si>
  <si>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</si>
  <si>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</si>
  <si>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</si>
  <si>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</si>
  <si>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</si>
  <si>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</si>
  <si>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</si>
  <si>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</si>
  <si>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</si>
  <si>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</si>
  <si>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</si>
  <si>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</si>
  <si>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</si>
  <si>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</si>
  <si>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</si>
  <si>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</si>
  <si>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</si>
  <si>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</si>
  <si>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</si>
  <si>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</si>
  <si>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</si>
  <si>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</si>
  <si>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</si>
  <si>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</si>
  <si>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</si>
  <si>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</si>
  <si>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</si>
  <si>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</si>
  <si>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</si>
  <si>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</si>
  <si>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</si>
  <si>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</si>
  <si>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</si>
  <si>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</si>
  <si>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</si>
  <si>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</si>
  <si>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</si>
  <si>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</si>
  <si>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</si>
  <si>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　西条病院</t>
    <phoneticPr fontId="3"/>
  </si>
  <si>
    <t>〒793-0027 西条市朔日市２６９番地１</t>
    <phoneticPr fontId="3"/>
  </si>
  <si>
    <t>〇</t>
  </si>
  <si>
    <t>済生会</t>
  </si>
  <si>
    <t>外科</t>
  </si>
  <si>
    <t>ハイケアユニット入院医療管理料１</t>
  </si>
  <si>
    <t>ＤＰＣ標準病院群</t>
  </si>
  <si>
    <t>有</t>
  </si>
  <si>
    <t>-</t>
    <phoneticPr fontId="3"/>
  </si>
  <si>
    <t>ハイケアユニット治療室</t>
  </si>
  <si>
    <t>高度急性期機能</t>
  </si>
  <si>
    <t>複数の診療科で活用</t>
  </si>
  <si>
    <t>整形外科</t>
  </si>
  <si>
    <t>内科</t>
  </si>
  <si>
    <t>脳神経外科</t>
  </si>
  <si>
    <t>回復期ﾘﾊﾋﾞﾘﾃｰｼｮﾝ病棟入院料３</t>
  </si>
  <si>
    <t>回復期リハビリテーション病棟</t>
  </si>
  <si>
    <t>回復期機能</t>
  </si>
  <si>
    <t>急性期一般入院料１</t>
  </si>
  <si>
    <t>看護必要度Ⅰ</t>
    <phoneticPr fontId="3"/>
  </si>
  <si>
    <t>３病棟</t>
  </si>
  <si>
    <t>急性期機能</t>
  </si>
  <si>
    <t>4病棟</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</si>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</sst>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1053</v>
      </c>
      <c r="N9" s="282" t="s">
        <v>1057</v>
      </c>
      <c r="O9" s="282" t="s">
        <v>1059</v>
      </c>
      <c r="P9" s="282" t="s">
        <v>1060</v>
      </c>
    </row>
    <row r="10" spans="1:22" s="21" customFormat="1" ht="34.5" customHeight="1">
      <c r="A10" s="244" t="s">
        <v>606</v>
      </c>
      <c r="B10" s="17"/>
      <c r="C10" s="19"/>
      <c r="D10" s="19"/>
      <c r="E10" s="19"/>
      <c r="F10" s="19"/>
      <c r="G10" s="19"/>
      <c r="H10" s="20"/>
      <c r="I10" s="422" t="s">
        <v>2</v>
      </c>
      <c r="J10" s="422"/>
      <c r="K10" s="422"/>
      <c r="L10" s="25" t="s">
        <v>1039</v>
      </c>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1053</v>
      </c>
      <c r="N22" s="282" t="s">
        <v>1057</v>
      </c>
      <c r="O22" s="282" t="s">
        <v>1059</v>
      </c>
      <c r="P22" s="282" t="s">
        <v>1060</v>
      </c>
    </row>
    <row r="23" spans="1:22" s="21" customFormat="1" ht="34.5" customHeight="1">
      <c r="A23" s="244" t="s">
        <v>607</v>
      </c>
      <c r="B23" s="17"/>
      <c r="C23" s="19"/>
      <c r="D23" s="19"/>
      <c r="E23" s="19"/>
      <c r="F23" s="19"/>
      <c r="G23" s="19"/>
      <c r="H23" s="20"/>
      <c r="I23" s="303" t="s">
        <v>2</v>
      </c>
      <c r="J23" s="304"/>
      <c r="K23" s="305"/>
      <c r="L23" s="25" t="s">
        <v>1039</v>
      </c>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1053</v>
      </c>
      <c r="N35" s="282" t="s">
        <v>1057</v>
      </c>
      <c r="O35" s="282" t="s">
        <v>1059</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1053</v>
      </c>
      <c r="N44" s="282" t="s">
        <v>1057</v>
      </c>
      <c r="O44" s="282" t="s">
        <v>1059</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1046</v>
      </c>
      <c r="M89" s="262" t="s">
        <v>1053</v>
      </c>
      <c r="N89" s="262" t="s">
        <v>1057</v>
      </c>
      <c r="O89" s="262" t="s">
        <v>1059</v>
      </c>
      <c r="P89" s="262" t="s">
        <v>1060</v>
      </c>
    </row>
    <row r="90" spans="1:22" s="21" customFormat="1" ht="26">
      <c r="A90" s="243"/>
      <c r="B90" s="1"/>
      <c r="C90" s="3"/>
      <c r="D90" s="3"/>
      <c r="E90" s="3"/>
      <c r="F90" s="3"/>
      <c r="G90" s="3"/>
      <c r="H90" s="287"/>
      <c r="I90" s="67" t="s">
        <v>36</v>
      </c>
      <c r="J90" s="68"/>
      <c r="K90" s="69"/>
      <c r="L90" s="262" t="s">
        <v>1047</v>
      </c>
      <c r="M90" s="262" t="s">
        <v>1054</v>
      </c>
      <c r="N90" s="262" t="s">
        <v>1058</v>
      </c>
      <c r="O90" s="262" t="s">
        <v>1058</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1053</v>
      </c>
      <c r="N97" s="66" t="s">
        <v>1057</v>
      </c>
      <c r="O97" s="66" t="s">
        <v>1059</v>
      </c>
      <c r="P97" s="66" t="s">
        <v>1060</v>
      </c>
      <c r="Q97" s="8"/>
      <c r="R97" s="8"/>
      <c r="S97" s="8"/>
      <c r="T97" s="8"/>
      <c r="U97" s="8"/>
      <c r="V97" s="8"/>
    </row>
    <row r="98" spans="1:22" ht="20.25" customHeight="1">
      <c r="A98" s="243"/>
      <c r="B98" s="1"/>
      <c r="C98" s="62"/>
      <c r="D98" s="3"/>
      <c r="F98" s="3"/>
      <c r="G98" s="3"/>
      <c r="H98" s="287"/>
      <c r="I98" s="67" t="s">
        <v>40</v>
      </c>
      <c r="J98" s="68"/>
      <c r="K98" s="79"/>
      <c r="L98" s="70" t="s">
        <v>1047</v>
      </c>
      <c r="M98" s="70" t="s">
        <v>1054</v>
      </c>
      <c r="N98" s="70" t="s">
        <v>1058</v>
      </c>
      <c r="O98" s="70" t="s">
        <v>1058</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150</v>
      </c>
      <c r="K99" s="237" t="str">
        <f>IF(OR(COUNTIF(L99:P99,"未確認")&gt;0,COUNTIF(L99:P99,"~*")&gt;0),"※","")</f>
        <v/>
      </c>
      <c r="L99" s="258">
        <v>4</v>
      </c>
      <c r="M99" s="258">
        <v>24</v>
      </c>
      <c r="N99" s="258">
        <v>41</v>
      </c>
      <c r="O99" s="258">
        <v>40</v>
      </c>
      <c r="P99" s="258">
        <v>41</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150</v>
      </c>
      <c r="K101" s="237" t="str">
        <f>IF(OR(COUNTIF(L101:P101,"未確認")&gt;0,COUNTIF(L101:P101,"~*")&gt;0),"※","")</f>
        <v/>
      </c>
      <c r="L101" s="258">
        <v>4</v>
      </c>
      <c r="M101" s="258">
        <v>24</v>
      </c>
      <c r="N101" s="258">
        <v>41</v>
      </c>
      <c r="O101" s="258">
        <v>40</v>
      </c>
      <c r="P101" s="258">
        <v>41</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IF(OR(COUNTIF(L101:P101,"未確認")&gt;0,COUNTIF(L101:P101,"~*")&gt;0),"※","")</f>
        <v/>
      </c>
      <c r="L102" s="258">
        <v>4</v>
      </c>
      <c r="M102" s="258">
        <v>24</v>
      </c>
      <c r="N102" s="258">
        <v>41</v>
      </c>
      <c r="O102" s="258">
        <v>40</v>
      </c>
      <c r="P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66" t="s">
        <v>1057</v>
      </c>
      <c r="O118" s="66" t="s">
        <v>1059</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1054</v>
      </c>
      <c r="N119" s="70" t="s">
        <v>1058</v>
      </c>
      <c r="O119" s="70" t="s">
        <v>1058</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1049</v>
      </c>
      <c r="O120" s="98" t="s">
        <v>1041</v>
      </c>
      <c r="P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66" t="s">
        <v>1057</v>
      </c>
      <c r="O129" s="66" t="s">
        <v>1059</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1054</v>
      </c>
      <c r="N130" s="70" t="s">
        <v>1058</v>
      </c>
      <c r="O130" s="70" t="s">
        <v>1058</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1052</v>
      </c>
      <c r="N131" s="98" t="s">
        <v>1055</v>
      </c>
      <c r="O131" s="98" t="s">
        <v>1055</v>
      </c>
      <c r="P131" s="98" t="s">
        <v>1055</v>
      </c>
    </row>
    <row r="132" spans="1:22" s="83" customFormat="1" ht="34.5" customHeight="1">
      <c r="A132" s="244" t="s">
        <v>621</v>
      </c>
      <c r="B132" s="84"/>
      <c r="C132" s="295"/>
      <c r="D132" s="297"/>
      <c r="E132" s="320" t="s">
        <v>58</v>
      </c>
      <c r="F132" s="321"/>
      <c r="G132" s="321"/>
      <c r="H132" s="322"/>
      <c r="I132" s="389"/>
      <c r="J132" s="101"/>
      <c r="K132" s="102"/>
      <c r="L132" s="82">
        <v>4</v>
      </c>
      <c r="M132" s="82">
        <v>24</v>
      </c>
      <c r="N132" s="82">
        <v>41</v>
      </c>
      <c r="O132" s="82">
        <v>40</v>
      </c>
      <c r="P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66" t="s">
        <v>1057</v>
      </c>
      <c r="O143" s="66" t="s">
        <v>1059</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1054</v>
      </c>
      <c r="N144" s="70" t="s">
        <v>1058</v>
      </c>
      <c r="O144" s="70" t="s">
        <v>1058</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295</v>
      </c>
      <c r="K145" s="264" t="str">
        <f t="shared" ref="K145:K176" si="3">IF(OR(COUNTIF(L145:P145,"未確認")&gt;0,COUNTIF(L145:P145,"~*")&gt;0),"※","")</f>
        <v/>
      </c>
      <c r="L145" s="117">
        <v>0</v>
      </c>
      <c r="M145" s="117">
        <v>0</v>
      </c>
      <c r="N145" s="117">
        <v>107</v>
      </c>
      <c r="O145" s="117">
        <v>87</v>
      </c>
      <c r="P145" s="117">
        <v>101</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30</v>
      </c>
      <c r="K179" s="264" t="str">
        <f t="shared" si="5"/>
        <v/>
      </c>
      <c r="L179" s="117">
        <v>30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33</v>
      </c>
      <c r="K196" s="264" t="str">
        <f t="shared" si="5"/>
        <v/>
      </c>
      <c r="L196" s="117">
        <v>0</v>
      </c>
      <c r="M196" s="117">
        <v>33</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1053</v>
      </c>
      <c r="N226" s="66" t="s">
        <v>1057</v>
      </c>
      <c r="O226" s="66" t="s">
        <v>1059</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1054</v>
      </c>
      <c r="N227" s="70" t="s">
        <v>1058</v>
      </c>
      <c r="O227" s="70" t="s">
        <v>1058</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66" t="s">
        <v>1057</v>
      </c>
      <c r="O234" s="66" t="s">
        <v>1059</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1054</v>
      </c>
      <c r="N235" s="70" t="s">
        <v>1058</v>
      </c>
      <c r="O235" s="70" t="s">
        <v>1058</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66" t="s">
        <v>1057</v>
      </c>
      <c r="O244" s="66" t="s">
        <v>1059</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1054</v>
      </c>
      <c r="N245" s="70" t="s">
        <v>1058</v>
      </c>
      <c r="O245" s="70" t="s">
        <v>1058</v>
      </c>
      <c r="P245" s="70" t="s">
        <v>1058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66" t="s">
        <v>1057</v>
      </c>
      <c r="O253" s="66" t="s">
        <v>1059</v>
      </c>
      <c r="P253" s="66" t="s">
        <v>1060</v>
      </c>
      <c r="Q253" s="8"/>
      <c r="R253" s="8"/>
      <c r="S253" s="8"/>
      <c r="T253" s="8"/>
      <c r="U253" s="8"/>
      <c r="V253" s="8"/>
    </row>
    <row r="254" spans="1:22" ht="26">
      <c r="A254" s="243"/>
      <c r="B254" s="1"/>
      <c r="C254" s="62"/>
      <c r="D254" s="3"/>
      <c r="F254" s="3"/>
      <c r="G254" s="3"/>
      <c r="H254" s="287"/>
      <c r="I254" s="67" t="s">
        <v>36</v>
      </c>
      <c r="J254" s="68"/>
      <c r="K254" s="79"/>
      <c r="L254" s="70" t="s">
        <v>1047</v>
      </c>
      <c r="M254" s="137" t="s">
        <v>1054</v>
      </c>
      <c r="N254" s="137" t="s">
        <v>1058</v>
      </c>
      <c r="O254" s="137" t="s">
        <v>1058</v>
      </c>
      <c r="P254" s="137" t="s">
        <v>1058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66" t="s">
        <v>1057</v>
      </c>
      <c r="O263" s="66" t="s">
        <v>1059</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1054</v>
      </c>
      <c r="N264" s="70" t="s">
        <v>1058</v>
      </c>
      <c r="O264" s="70" t="s">
        <v>1058</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83</v>
      </c>
      <c r="K269" s="81" t="str">
        <f t="shared" si="8"/>
        <v/>
      </c>
      <c r="L269" s="147">
        <v>10</v>
      </c>
      <c r="M269" s="147">
        <v>7</v>
      </c>
      <c r="N269" s="147">
        <v>18</v>
      </c>
      <c r="O269" s="147">
        <v>23</v>
      </c>
      <c r="P269" s="147">
        <v>25</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1.6</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1</v>
      </c>
      <c r="O271" s="147">
        <v>1</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14</v>
      </c>
      <c r="K273" s="81" t="str">
        <f t="shared" si="8"/>
        <v/>
      </c>
      <c r="L273" s="147">
        <v>1</v>
      </c>
      <c r="M273" s="147">
        <v>3</v>
      </c>
      <c r="N273" s="147">
        <v>3</v>
      </c>
      <c r="O273" s="147">
        <v>3</v>
      </c>
      <c r="P273" s="147">
        <v>4</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3</v>
      </c>
      <c r="K283" s="81" t="str">
        <f t="shared" si="8"/>
        <v/>
      </c>
      <c r="L283" s="147">
        <v>0</v>
      </c>
      <c r="M283" s="147">
        <v>0</v>
      </c>
      <c r="N283" s="147">
        <v>1</v>
      </c>
      <c r="O283" s="147">
        <v>1</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22</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1.4</v>
      </c>
      <c r="M302" s="148">
        <v>1.1000000000000001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66" t="s">
        <v>1057</v>
      </c>
      <c r="O322" s="66" t="s">
        <v>1059</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1054</v>
      </c>
      <c r="N323" s="137" t="s">
        <v>1058</v>
      </c>
      <c r="O323" s="137" t="s">
        <v>1058</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66" t="s">
        <v>1057</v>
      </c>
      <c r="O342" s="66" t="s">
        <v>1059</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1054</v>
      </c>
      <c r="N343" s="137" t="s">
        <v>1058</v>
      </c>
      <c r="O343" s="137" t="s">
        <v>1058</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c r="N367" s="66" t="s">
        <v>1057</v>
      </c>
      <c r="O367" s="66" t="s">
        <v>1059</v>
      </c>
      <c r="P367" s="66" t="s">
        <v>1060</v>
      </c>
    </row>
    <row r="368" spans="1:22" s="118" customFormat="1" ht="20.25" customHeight="1">
      <c r="A368" s="243"/>
      <c r="B368" s="1"/>
      <c r="C368" s="3"/>
      <c r="D368" s="3"/>
      <c r="E368" s="3"/>
      <c r="F368" s="3"/>
      <c r="G368" s="3"/>
      <c r="H368" s="287"/>
      <c r="I368" s="67" t="s">
        <v>36</v>
      </c>
      <c r="J368" s="170"/>
      <c r="K368" s="79"/>
      <c r="L368" s="137" t="s">
        <v>1047</v>
      </c>
      <c r="M368" s="137" t="s">
        <v>1054</v>
      </c>
      <c r="N368" s="137" t="s">
        <v>1058</v>
      </c>
      <c r="O368" s="137" t="s">
        <v>1058</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66" t="s">
        <v>1057</v>
      </c>
      <c r="O390" s="66" t="s">
        <v>1059</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1054</v>
      </c>
      <c r="N391" s="70" t="s">
        <v>1058</v>
      </c>
      <c r="O391" s="70" t="s">
        <v>1058</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3488</v>
      </c>
      <c r="K392" s="81" t="str">
        <f t="shared" ref="K392:K397" si="12">IF(OR(COUNTIF(L392:P392,"未確認")&gt;0,COUNTIF(L392:P392,"~*")&gt;0),"※","")</f>
        <v/>
      </c>
      <c r="L392" s="147">
        <v>457</v>
      </c>
      <c r="M392" s="147">
        <v>201</v>
      </c>
      <c r="N392" s="147">
        <v>1069</v>
      </c>
      <c r="O392" s="147">
        <v>722</v>
      </c>
      <c r="P392" s="147">
        <v>1039</v>
      </c>
    </row>
    <row r="393" spans="1:22" s="83" customFormat="1" ht="34.5" customHeight="1">
      <c r="A393" s="249" t="s">
        <v>773</v>
      </c>
      <c r="B393" s="84"/>
      <c r="C393" s="370"/>
      <c r="D393" s="380"/>
      <c r="E393" s="320" t="s">
        <v>224</v>
      </c>
      <c r="F393" s="321"/>
      <c r="G393" s="321"/>
      <c r="H393" s="322"/>
      <c r="I393" s="343"/>
      <c r="J393" s="140">
        <f t="shared" si="11"/>
        <v>1998</v>
      </c>
      <c r="K393" s="81" t="str">
        <f t="shared" si="12"/>
        <v/>
      </c>
      <c r="L393" s="147">
        <v>325</v>
      </c>
      <c r="M393" s="147">
        <v>201</v>
      </c>
      <c r="N393" s="147">
        <v>589</v>
      </c>
      <c r="O393" s="147">
        <v>460</v>
      </c>
      <c r="P393" s="147">
        <v>423</v>
      </c>
    </row>
    <row r="394" spans="1:22" s="83" customFormat="1" ht="34.5" customHeight="1">
      <c r="A394" s="250" t="s">
        <v>774</v>
      </c>
      <c r="B394" s="84"/>
      <c r="C394" s="370"/>
      <c r="D394" s="381"/>
      <c r="E394" s="320" t="s">
        <v>225</v>
      </c>
      <c r="F394" s="321"/>
      <c r="G394" s="321"/>
      <c r="H394" s="322"/>
      <c r="I394" s="343"/>
      <c r="J394" s="140">
        <f t="shared" si="11"/>
        <v>1259</v>
      </c>
      <c r="K394" s="81" t="str">
        <f t="shared" si="12"/>
        <v/>
      </c>
      <c r="L394" s="147">
        <v>132</v>
      </c>
      <c r="M394" s="147">
        <v>0</v>
      </c>
      <c r="N394" s="147">
        <v>357</v>
      </c>
      <c r="O394" s="147">
        <v>228</v>
      </c>
      <c r="P394" s="147">
        <v>542</v>
      </c>
    </row>
    <row r="395" spans="1:22" s="83" customFormat="1" ht="34.5" customHeight="1">
      <c r="A395" s="250" t="s">
        <v>775</v>
      </c>
      <c r="B395" s="84"/>
      <c r="C395" s="370"/>
      <c r="D395" s="382"/>
      <c r="E395" s="320" t="s">
        <v>226</v>
      </c>
      <c r="F395" s="321"/>
      <c r="G395" s="321"/>
      <c r="H395" s="322"/>
      <c r="I395" s="343"/>
      <c r="J395" s="140">
        <f t="shared" si="11"/>
        <v>231</v>
      </c>
      <c r="K395" s="81" t="str">
        <f t="shared" si="12"/>
        <v/>
      </c>
      <c r="L395" s="147">
        <v>0</v>
      </c>
      <c r="M395" s="147">
        <v>0</v>
      </c>
      <c r="N395" s="147">
        <v>123</v>
      </c>
      <c r="O395" s="147">
        <v>34</v>
      </c>
      <c r="P395" s="147">
        <v>74</v>
      </c>
    </row>
    <row r="396" spans="1:22" s="83" customFormat="1" ht="34.5" customHeight="1">
      <c r="A396" s="250" t="s">
        <v>776</v>
      </c>
      <c r="B396" s="1"/>
      <c r="C396" s="370"/>
      <c r="D396" s="320" t="s">
        <v>227</v>
      </c>
      <c r="E396" s="321"/>
      <c r="F396" s="321"/>
      <c r="G396" s="321"/>
      <c r="H396" s="322"/>
      <c r="I396" s="343"/>
      <c r="J396" s="140">
        <f t="shared" si="11"/>
        <v>52077</v>
      </c>
      <c r="K396" s="81" t="str">
        <f t="shared" si="12"/>
        <v/>
      </c>
      <c r="L396" s="147">
        <v>894</v>
      </c>
      <c r="M396" s="147">
        <v>7808</v>
      </c>
      <c r="N396" s="147">
        <v>13673</v>
      </c>
      <c r="O396" s="147">
        <v>15168</v>
      </c>
      <c r="P396" s="147">
        <v>14534</v>
      </c>
    </row>
    <row r="397" spans="1:22" s="83" customFormat="1" ht="34.5" customHeight="1">
      <c r="A397" s="250" t="s">
        <v>777</v>
      </c>
      <c r="B397" s="119"/>
      <c r="C397" s="370"/>
      <c r="D397" s="320" t="s">
        <v>228</v>
      </c>
      <c r="E397" s="321"/>
      <c r="F397" s="321"/>
      <c r="G397" s="321"/>
      <c r="H397" s="322"/>
      <c r="I397" s="344"/>
      <c r="J397" s="140">
        <f t="shared" si="11"/>
        <v>3471</v>
      </c>
      <c r="K397" s="81" t="str">
        <f t="shared" si="12"/>
        <v/>
      </c>
      <c r="L397" s="147">
        <v>442</v>
      </c>
      <c r="M397" s="147">
        <v>180</v>
      </c>
      <c r="N397" s="147">
        <v>1083</v>
      </c>
      <c r="O397" s="147">
        <v>720</v>
      </c>
      <c r="P397" s="147">
        <v>1046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66" t="s">
        <v>1057</v>
      </c>
      <c r="O403" s="66" t="s">
        <v>1059</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1054</v>
      </c>
      <c r="N404" s="70" t="s">
        <v>1058</v>
      </c>
      <c r="O404" s="70" t="s">
        <v>1058</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3488</v>
      </c>
      <c r="K405" s="81" t="str">
        <f t="shared" ref="K405:K422" si="14">IF(OR(COUNTIF(L405:P405,"未確認")&gt;0,COUNTIF(L405:P405,"~*")&gt;0),"※","")</f>
        <v/>
      </c>
      <c r="L405" s="147">
        <v>457</v>
      </c>
      <c r="M405" s="147">
        <v>201</v>
      </c>
      <c r="N405" s="147">
        <v>1069</v>
      </c>
      <c r="O405" s="147">
        <v>722</v>
      </c>
      <c r="P405" s="147">
        <v>1039</v>
      </c>
    </row>
    <row r="406" spans="1:22" s="83" customFormat="1" ht="34.5" customHeight="1">
      <c r="A406" s="251" t="s">
        <v>779</v>
      </c>
      <c r="B406" s="119"/>
      <c r="C406" s="369"/>
      <c r="D406" s="375" t="s">
        <v>233</v>
      </c>
      <c r="E406" s="377" t="s">
        <v>234</v>
      </c>
      <c r="F406" s="378"/>
      <c r="G406" s="378"/>
      <c r="H406" s="379"/>
      <c r="I406" s="361"/>
      <c r="J406" s="140">
        <f t="shared" si="13"/>
        <v>704</v>
      </c>
      <c r="K406" s="81" t="str">
        <f t="shared" si="14"/>
        <v/>
      </c>
      <c r="L406" s="147">
        <v>330</v>
      </c>
      <c r="M406" s="147">
        <v>200</v>
      </c>
      <c r="N406" s="147">
        <v>37</v>
      </c>
      <c r="O406" s="147">
        <v>90</v>
      </c>
      <c r="P406" s="147">
        <v>47</v>
      </c>
    </row>
    <row r="407" spans="1:22" s="83" customFormat="1" ht="34.5" customHeight="1">
      <c r="A407" s="251" t="s">
        <v>780</v>
      </c>
      <c r="B407" s="119"/>
      <c r="C407" s="369"/>
      <c r="D407" s="369"/>
      <c r="E407" s="320" t="s">
        <v>235</v>
      </c>
      <c r="F407" s="321"/>
      <c r="G407" s="321"/>
      <c r="H407" s="322"/>
      <c r="I407" s="361"/>
      <c r="J407" s="140">
        <f t="shared" si="13"/>
        <v>2646</v>
      </c>
      <c r="K407" s="81" t="str">
        <f t="shared" si="14"/>
        <v/>
      </c>
      <c r="L407" s="147">
        <v>116</v>
      </c>
      <c r="M407" s="147">
        <v>0</v>
      </c>
      <c r="N407" s="147">
        <v>985</v>
      </c>
      <c r="O407" s="147">
        <v>596</v>
      </c>
      <c r="P407" s="147">
        <v>949</v>
      </c>
    </row>
    <row r="408" spans="1:22" s="83" customFormat="1" ht="34.5" customHeight="1">
      <c r="A408" s="251" t="s">
        <v>781</v>
      </c>
      <c r="B408" s="119"/>
      <c r="C408" s="369"/>
      <c r="D408" s="369"/>
      <c r="E408" s="320" t="s">
        <v>236</v>
      </c>
      <c r="F408" s="321"/>
      <c r="G408" s="321"/>
      <c r="H408" s="322"/>
      <c r="I408" s="361"/>
      <c r="J408" s="140">
        <f t="shared" si="13"/>
        <v>55</v>
      </c>
      <c r="K408" s="81" t="str">
        <f t="shared" si="14"/>
        <v/>
      </c>
      <c r="L408" s="147">
        <v>9</v>
      </c>
      <c r="M408" s="147">
        <v>1</v>
      </c>
      <c r="N408" s="147">
        <v>26</v>
      </c>
      <c r="O408" s="147">
        <v>18</v>
      </c>
      <c r="P408" s="147">
        <v>1</v>
      </c>
    </row>
    <row r="409" spans="1:22" s="83" customFormat="1" ht="34.5" customHeight="1">
      <c r="A409" s="251" t="s">
        <v>782</v>
      </c>
      <c r="B409" s="119"/>
      <c r="C409" s="369"/>
      <c r="D409" s="369"/>
      <c r="E409" s="317" t="s">
        <v>989</v>
      </c>
      <c r="F409" s="318"/>
      <c r="G409" s="318"/>
      <c r="H409" s="319"/>
      <c r="I409" s="361"/>
      <c r="J409" s="140">
        <f t="shared" si="13"/>
        <v>83</v>
      </c>
      <c r="K409" s="81" t="str">
        <f t="shared" si="14"/>
        <v/>
      </c>
      <c r="L409" s="147">
        <v>2</v>
      </c>
      <c r="M409" s="147">
        <v>0</v>
      </c>
      <c r="N409" s="147">
        <v>21</v>
      </c>
      <c r="O409" s="147">
        <v>18</v>
      </c>
      <c r="P409" s="147">
        <v>42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3709</v>
      </c>
      <c r="K413" s="81" t="str">
        <f t="shared" si="14"/>
        <v/>
      </c>
      <c r="L413" s="147">
        <v>445</v>
      </c>
      <c r="M413" s="147">
        <v>182</v>
      </c>
      <c r="N413" s="147">
        <v>1127</v>
      </c>
      <c r="O413" s="147">
        <v>859</v>
      </c>
      <c r="P413" s="147">
        <v>1096</v>
      </c>
    </row>
    <row r="414" spans="1:22" s="83" customFormat="1" ht="34.5" customHeight="1">
      <c r="A414" s="251" t="s">
        <v>787</v>
      </c>
      <c r="B414" s="119"/>
      <c r="C414" s="369"/>
      <c r="D414" s="375" t="s">
        <v>240</v>
      </c>
      <c r="E414" s="377" t="s">
        <v>241</v>
      </c>
      <c r="F414" s="378"/>
      <c r="G414" s="378"/>
      <c r="H414" s="379"/>
      <c r="I414" s="361"/>
      <c r="J414" s="140">
        <f t="shared" si="13"/>
        <v>896</v>
      </c>
      <c r="K414" s="81" t="str">
        <f t="shared" si="14"/>
        <v/>
      </c>
      <c r="L414" s="147">
        <v>415</v>
      </c>
      <c r="M414" s="147">
        <v>6</v>
      </c>
      <c r="N414" s="147">
        <v>228</v>
      </c>
      <c r="O414" s="147">
        <v>156</v>
      </c>
      <c r="P414" s="147">
        <v>91</v>
      </c>
    </row>
    <row r="415" spans="1:22" s="83" customFormat="1" ht="34.5" customHeight="1">
      <c r="A415" s="251" t="s">
        <v>788</v>
      </c>
      <c r="B415" s="119"/>
      <c r="C415" s="369"/>
      <c r="D415" s="369"/>
      <c r="E415" s="320" t="s">
        <v>242</v>
      </c>
      <c r="F415" s="321"/>
      <c r="G415" s="321"/>
      <c r="H415" s="322"/>
      <c r="I415" s="361"/>
      <c r="J415" s="140">
        <f t="shared" si="13"/>
        <v>2404</v>
      </c>
      <c r="K415" s="81" t="str">
        <f t="shared" si="14"/>
        <v/>
      </c>
      <c r="L415" s="147">
        <v>12</v>
      </c>
      <c r="M415" s="147">
        <v>138</v>
      </c>
      <c r="N415" s="147">
        <v>795</v>
      </c>
      <c r="O415" s="147">
        <v>624</v>
      </c>
      <c r="P415" s="147">
        <v>835</v>
      </c>
    </row>
    <row r="416" spans="1:22" s="83" customFormat="1" ht="34.5" customHeight="1">
      <c r="A416" s="251" t="s">
        <v>789</v>
      </c>
      <c r="B416" s="119"/>
      <c r="C416" s="369"/>
      <c r="D416" s="369"/>
      <c r="E416" s="320" t="s">
        <v>243</v>
      </c>
      <c r="F416" s="321"/>
      <c r="G416" s="321"/>
      <c r="H416" s="322"/>
      <c r="I416" s="361"/>
      <c r="J416" s="140">
        <f t="shared" si="13"/>
        <v>149</v>
      </c>
      <c r="K416" s="81" t="str">
        <f t="shared" si="14"/>
        <v/>
      </c>
      <c r="L416" s="147">
        <v>4</v>
      </c>
      <c r="M416" s="147">
        <v>14</v>
      </c>
      <c r="N416" s="147">
        <v>64</v>
      </c>
      <c r="O416" s="147">
        <v>20</v>
      </c>
      <c r="P416" s="147">
        <v>47</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0</v>
      </c>
      <c r="M417" s="147">
        <v>15</v>
      </c>
      <c r="N417" s="147">
        <v>11</v>
      </c>
      <c r="O417" s="147">
        <v>7</v>
      </c>
      <c r="P417" s="147">
        <v>6</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0</v>
      </c>
      <c r="M418" s="147">
        <v>5</v>
      </c>
      <c r="N418" s="147">
        <v>5</v>
      </c>
      <c r="O418" s="147">
        <v>11</v>
      </c>
      <c r="P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0</v>
      </c>
      <c r="M420" s="147">
        <v>4</v>
      </c>
      <c r="N420" s="147">
        <v>12</v>
      </c>
      <c r="O420" s="147">
        <v>6</v>
      </c>
      <c r="P420" s="147">
        <v>9</v>
      </c>
    </row>
    <row r="421" spans="1:22" s="83" customFormat="1" ht="34.5" customHeight="1">
      <c r="A421" s="251" t="s">
        <v>794</v>
      </c>
      <c r="B421" s="119"/>
      <c r="C421" s="369"/>
      <c r="D421" s="369"/>
      <c r="E421" s="320" t="s">
        <v>247</v>
      </c>
      <c r="F421" s="321"/>
      <c r="G421" s="321"/>
      <c r="H421" s="322"/>
      <c r="I421" s="361"/>
      <c r="J421" s="140">
        <f t="shared" si="13"/>
        <v>148</v>
      </c>
      <c r="K421" s="81" t="str">
        <f t="shared" si="14"/>
        <v/>
      </c>
      <c r="L421" s="147">
        <v>14</v>
      </c>
      <c r="M421" s="147">
        <v>0</v>
      </c>
      <c r="N421" s="147">
        <v>12</v>
      </c>
      <c r="O421" s="147">
        <v>35</v>
      </c>
      <c r="P421" s="147">
        <v>87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66" t="s">
        <v>1057</v>
      </c>
      <c r="O428" s="66" t="s">
        <v>1059</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1054</v>
      </c>
      <c r="N429" s="70" t="s">
        <v>1058</v>
      </c>
      <c r="O429" s="70" t="s">
        <v>1058</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2813</v>
      </c>
      <c r="K430" s="193" t="str">
        <f>IF(OR(COUNTIF(L430:P430,"未確認")&gt;0,COUNTIF(L430:P430,"~*")&gt;0),"※","")</f>
        <v/>
      </c>
      <c r="L430" s="147">
        <v>30</v>
      </c>
      <c r="M430" s="147">
        <v>176</v>
      </c>
      <c r="N430" s="147">
        <v>899</v>
      </c>
      <c r="O430" s="147">
        <v>703</v>
      </c>
      <c r="P430" s="147">
        <v>1005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22</v>
      </c>
      <c r="K431" s="193" t="str">
        <f>IF(OR(COUNTIF(L431:P431,"未確認")&gt;0,COUNTIF(L431:P431,"~*")&gt;0),"※","")</f>
        <v/>
      </c>
      <c r="L431" s="147">
        <v>0</v>
      </c>
      <c r="M431" s="147">
        <v>0</v>
      </c>
      <c r="N431" s="147">
        <v>0</v>
      </c>
      <c r="O431" s="147">
        <v>3</v>
      </c>
      <c r="P431" s="147">
        <v>19</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8</v>
      </c>
      <c r="K432" s="193" t="str">
        <f>IF(OR(COUNTIF(L432:P432,"未確認")&gt;0,COUNTIF(L432:P432,"~*")&gt;0),"※","")</f>
        <v/>
      </c>
      <c r="L432" s="147">
        <v>0</v>
      </c>
      <c r="M432" s="147">
        <v>0</v>
      </c>
      <c r="N432" s="147">
        <v>2</v>
      </c>
      <c r="O432" s="147">
        <v>1</v>
      </c>
      <c r="P432" s="147">
        <v>5</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2783</v>
      </c>
      <c r="K433" s="193" t="str">
        <f>IF(OR(COUNTIF(L433:P433,"未確認")&gt;0,COUNTIF(L433:P433,"~*")&gt;0),"※","")</f>
        <v/>
      </c>
      <c r="L433" s="147">
        <v>30</v>
      </c>
      <c r="M433" s="147">
        <v>176</v>
      </c>
      <c r="N433" s="147">
        <v>897</v>
      </c>
      <c r="O433" s="147">
        <v>699</v>
      </c>
      <c r="P433" s="147">
        <v>981</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66" t="s">
        <v>1057</v>
      </c>
      <c r="O441" s="66" t="s">
        <v>1059</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1054</v>
      </c>
      <c r="N442" s="70" t="s">
        <v>1058</v>
      </c>
      <c r="O442" s="70" t="s">
        <v>1058</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66" t="s">
        <v>1057</v>
      </c>
      <c r="O466" s="66" t="s">
        <v>1059</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1054</v>
      </c>
      <c r="N467" s="70" t="s">
        <v>1058</v>
      </c>
      <c r="O467" s="70" t="s">
        <v>1058</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103</v>
      </c>
      <c r="K468" s="201" t="str">
        <f t="shared" ref="K468:K475" si="16">IF(OR(COUNTIF(L468:P468,"未確認")&gt;0,COUNTIF(L468:P468,"*")&gt;0),"※","")</f>
        <v/>
      </c>
      <c r="L468" s="117">
        <v>21</v>
      </c>
      <c r="M468" s="117">
        <v>0</v>
      </c>
      <c r="N468" s="117">
        <v>48</v>
      </c>
      <c r="O468" s="117">
        <v>20</v>
      </c>
      <c r="P468" s="117">
        <v>14</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t="s">
        <v>541</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v>
      </c>
      <c r="L470" s="117" t="s">
        <v>541</v>
      </c>
      <c r="M470" s="117">
        <v>0</v>
      </c>
      <c r="N470" s="117">
        <v>11</v>
      </c>
      <c r="O470" s="117" t="s">
        <v>541</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14</v>
      </c>
      <c r="K472" s="201" t="str">
        <f t="shared" si="16"/>
        <v/>
      </c>
      <c r="L472" s="117">
        <v>0</v>
      </c>
      <c r="M472" s="117">
        <v>0</v>
      </c>
      <c r="N472" s="117">
        <v>14</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IF(OR(COUNTIF(L476:P476,"未確認")&gt;0,COUNTIF(L476:P476,"~")&gt;0),"※","")</f>
        <v/>
      </c>
      <c r="L476" s="117" t="s">
        <v>541</v>
      </c>
      <c r="M476" s="117">
        <v>0</v>
      </c>
      <c r="N476" s="117">
        <v>0</v>
      </c>
      <c r="O476" s="117">
        <v>12</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27</v>
      </c>
      <c r="K477" s="201" t="str">
        <f t="shared" ref="K477:K496" si="18">IF(OR(COUNTIF(L477:P477,"未確認")&gt;0,COUNTIF(L477:P477,"*")&gt;0),"※","")</f>
        <v>※</v>
      </c>
      <c r="L477" s="117">
        <v>16</v>
      </c>
      <c r="M477" s="117">
        <v>0</v>
      </c>
      <c r="N477" s="117" t="s">
        <v>541</v>
      </c>
      <c r="O477" s="117" t="s">
        <v>541</v>
      </c>
      <c r="P477" s="117">
        <v>11</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36</v>
      </c>
      <c r="K480" s="201" t="str">
        <f t="shared" si="18"/>
        <v/>
      </c>
      <c r="L480" s="117">
        <v>0</v>
      </c>
      <c r="M480" s="117">
        <v>0</v>
      </c>
      <c r="N480" s="117">
        <v>36</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16</v>
      </c>
      <c r="K481" s="201" t="str">
        <f t="shared" si="18"/>
        <v>※</v>
      </c>
      <c r="L481" s="117">
        <v>16</v>
      </c>
      <c r="M481" s="117">
        <v>0</v>
      </c>
      <c r="N481" s="117" t="s">
        <v>541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t="s">
        <v>541</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15</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66" t="s">
        <v>1057</v>
      </c>
      <c r="O502" s="66" t="s">
        <v>1059</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1054</v>
      </c>
      <c r="N503" s="70" t="s">
        <v>1058</v>
      </c>
      <c r="O503" s="70" t="s">
        <v>1058</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0</v>
      </c>
      <c r="M505" s="117">
        <v>0</v>
      </c>
      <c r="N505" s="117" t="s">
        <v>541</v>
      </c>
      <c r="O505" s="117">
        <v>11</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8"/>
      <c r="R507" s="8"/>
      <c r="S507" s="8"/>
      <c r="T507" s="8"/>
      <c r="U507" s="8"/>
      <c r="V507" s="8"/>
    </row>
    <row r="508" spans="1:22" ht="84">
      <c r="A508" s="252" t="s">
        <v>839</v>
      </c>
      <c r="B508" s="204"/>
      <c r="C508" s="320" t="s">
        <v>316</v>
      </c>
      <c r="D508" s="321"/>
      <c r="E508" s="321"/>
      <c r="F508" s="321"/>
      <c r="G508" s="321"/>
      <c r="H508" s="322"/>
      <c r="I508" s="122" t="s">
        <v>317</v>
      </c>
      <c r="J508" s="116">
        <f t="shared" si="20"/>
        <v>17</v>
      </c>
      <c r="K508" s="201" t="str">
        <f t="shared" si="21"/>
        <v>※</v>
      </c>
      <c r="L508" s="117" t="s">
        <v>541</v>
      </c>
      <c r="M508" s="117">
        <v>0</v>
      </c>
      <c r="N508" s="117" t="s">
        <v>541</v>
      </c>
      <c r="O508" s="117">
        <v>17</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66" t="s">
        <v>1057</v>
      </c>
      <c r="O514" s="66" t="s">
        <v>1059</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1054</v>
      </c>
      <c r="N515" s="70" t="s">
        <v>1058</v>
      </c>
      <c r="O515" s="70" t="s">
        <v>1058</v>
      </c>
      <c r="P515" s="70" t="s">
        <v>1058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66" t="s">
        <v>1057</v>
      </c>
      <c r="O520" s="66" t="s">
        <v>1059</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1054</v>
      </c>
      <c r="N521" s="70" t="s">
        <v>1058</v>
      </c>
      <c r="O521" s="70" t="s">
        <v>1058</v>
      </c>
      <c r="P521" s="70" t="s">
        <v>1058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t="s">
        <v>541</v>
      </c>
      <c r="M522" s="117">
        <v>0</v>
      </c>
      <c r="N522" s="117">
        <v>0</v>
      </c>
      <c r="O522" s="117">
        <v>0</v>
      </c>
      <c r="P522" s="117" t="s">
        <v>541</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66" t="s">
        <v>1057</v>
      </c>
      <c r="O525" s="66" t="s">
        <v>1059</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1054</v>
      </c>
      <c r="N526" s="70" t="s">
        <v>1058</v>
      </c>
      <c r="O526" s="70" t="s">
        <v>1058</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66" t="s">
        <v>1057</v>
      </c>
      <c r="O530" s="66" t="s">
        <v>1059</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1054</v>
      </c>
      <c r="N531" s="70" t="s">
        <v>1058</v>
      </c>
      <c r="O531" s="70" t="s">
        <v>1058</v>
      </c>
      <c r="P531" s="70" t="s">
        <v>1058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t="s">
        <v>541</v>
      </c>
      <c r="O535" s="117" t="s">
        <v>541</v>
      </c>
      <c r="P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c r="N543" s="66" t="s">
        <v>1057</v>
      </c>
      <c r="O543" s="66" t="s">
        <v>1059</v>
      </c>
      <c r="P543" s="66" t="s">
        <v>1060</v>
      </c>
    </row>
    <row r="544" spans="1:22" s="1" customFormat="1" ht="20.25" customHeight="1">
      <c r="A544" s="243"/>
      <c r="C544" s="62"/>
      <c r="D544" s="3"/>
      <c r="E544" s="3"/>
      <c r="F544" s="3"/>
      <c r="G544" s="3"/>
      <c r="H544" s="287"/>
      <c r="I544" s="67" t="s">
        <v>36</v>
      </c>
      <c r="J544" s="68"/>
      <c r="K544" s="186"/>
      <c r="L544" s="70" t="s">
        <v>1047</v>
      </c>
      <c r="M544" s="70" t="s">
        <v>1054</v>
      </c>
      <c r="N544" s="70" t="s">
        <v>1058</v>
      </c>
      <c r="O544" s="70" t="s">
        <v>1058</v>
      </c>
      <c r="P544" s="70" t="s">
        <v>1058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1056</v>
      </c>
      <c r="O558" s="211" t="s">
        <v>1056</v>
      </c>
      <c r="P558" s="211" t="s">
        <v>1056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v>35.700000000000003</v>
      </c>
      <c r="O560" s="211">
        <v>54.27</v>
      </c>
      <c r="P560" s="211">
        <v>55.37</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v>14.65</v>
      </c>
      <c r="O561" s="211">
        <v>37.299999999999997</v>
      </c>
      <c r="P561" s="211">
        <v>36.44</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v>10.81</v>
      </c>
      <c r="O562" s="211">
        <v>21.86</v>
      </c>
      <c r="P562" s="211">
        <v>22.52</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v>6.86</v>
      </c>
      <c r="O563" s="211">
        <v>11.89</v>
      </c>
      <c r="P563" s="211">
        <v>8.8000000000000007</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v>5.7</v>
      </c>
      <c r="O564" s="211">
        <v>3.45</v>
      </c>
      <c r="P564" s="211">
        <v>3.7</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v>8.02</v>
      </c>
      <c r="O565" s="211">
        <v>8.34</v>
      </c>
      <c r="P565" s="211">
        <v>12.79</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v>19.77</v>
      </c>
      <c r="O566" s="211">
        <v>34.61</v>
      </c>
      <c r="P566" s="211">
        <v>36.03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c r="N588" s="66" t="s">
        <v>1057</v>
      </c>
      <c r="O588" s="66" t="s">
        <v>1059</v>
      </c>
      <c r="P588" s="66" t="s">
        <v>1060</v>
      </c>
    </row>
    <row r="589" spans="1:22" s="1" customFormat="1" ht="20.25" customHeight="1">
      <c r="A589" s="243"/>
      <c r="C589" s="62"/>
      <c r="D589" s="3"/>
      <c r="E589" s="3"/>
      <c r="F589" s="3"/>
      <c r="G589" s="3"/>
      <c r="H589" s="287"/>
      <c r="I589" s="67" t="s">
        <v>36</v>
      </c>
      <c r="J589" s="68"/>
      <c r="K589" s="186"/>
      <c r="L589" s="70" t="s">
        <v>1047</v>
      </c>
      <c r="M589" s="70" t="s">
        <v>1054</v>
      </c>
      <c r="N589" s="70" t="s">
        <v>1058</v>
      </c>
      <c r="O589" s="70" t="s">
        <v>1058</v>
      </c>
      <c r="P589" s="70" t="s">
        <v>1058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t="s">
        <v>541</v>
      </c>
      <c r="O591" s="117">
        <v>0</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99</v>
      </c>
      <c r="K593" s="201" t="str">
        <f>IF(OR(COUNTIF(L593:P593,"未確認")&gt;0,COUNTIF(L593:P593,"*")&gt;0),"※","")</f>
        <v/>
      </c>
      <c r="L593" s="117">
        <v>0</v>
      </c>
      <c r="M593" s="117">
        <v>0</v>
      </c>
      <c r="N593" s="117">
        <v>32</v>
      </c>
      <c r="O593" s="117">
        <v>28</v>
      </c>
      <c r="P593" s="117">
        <v>39</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983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120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1510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352</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1123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66" t="s">
        <v>1057</v>
      </c>
      <c r="O611" s="66" t="s">
        <v>1059</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1054</v>
      </c>
      <c r="N612" s="70" t="s">
        <v>1058</v>
      </c>
      <c r="O612" s="70" t="s">
        <v>1058</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84</v>
      </c>
      <c r="K613" s="201" t="str">
        <f t="shared" ref="K613:K623" si="29">IF(OR(COUNTIF(L613:P613,"未確認")&gt;0,COUNTIF(L613:P613,"*")&gt;0),"※","")</f>
        <v/>
      </c>
      <c r="L613" s="117">
        <v>0</v>
      </c>
      <c r="M613" s="117">
        <v>10</v>
      </c>
      <c r="N613" s="117">
        <v>24</v>
      </c>
      <c r="O613" s="117">
        <v>18</v>
      </c>
      <c r="P613" s="117">
        <v>32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t="s">
        <v>541</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56</v>
      </c>
      <c r="K622" s="201" t="str">
        <f t="shared" si="29"/>
        <v/>
      </c>
      <c r="L622" s="117">
        <v>0</v>
      </c>
      <c r="M622" s="117">
        <v>0</v>
      </c>
      <c r="N622" s="117">
        <v>22</v>
      </c>
      <c r="O622" s="117">
        <v>18</v>
      </c>
      <c r="P622" s="117">
        <v>16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66" t="s">
        <v>1057</v>
      </c>
      <c r="O629" s="66" t="s">
        <v>1059</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1054</v>
      </c>
      <c r="N630" s="70" t="s">
        <v>1058</v>
      </c>
      <c r="O630" s="70" t="s">
        <v>1058</v>
      </c>
      <c r="P630" s="70" t="s">
        <v>1058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11</v>
      </c>
      <c r="K631" s="201" t="str">
        <f t="shared" ref="K631:K638" si="31">IF(OR(COUNTIF(L631:P631,"未確認")&gt;0,COUNTIF(L631:P631,"*")&gt;0),"※","")</f>
        <v>※</v>
      </c>
      <c r="L631" s="117">
        <v>0</v>
      </c>
      <c r="M631" s="117">
        <v>0</v>
      </c>
      <c r="N631" s="117">
        <v>0</v>
      </c>
      <c r="O631" s="117">
        <v>11</v>
      </c>
      <c r="P631" s="117" t="s">
        <v>541</v>
      </c>
    </row>
    <row r="632" spans="1:22" s="118" customFormat="1" ht="56.15" customHeight="1">
      <c r="A632" s="252" t="s">
        <v>918</v>
      </c>
      <c r="B632" s="119"/>
      <c r="C632" s="320" t="s">
        <v>434</v>
      </c>
      <c r="D632" s="321"/>
      <c r="E632" s="321"/>
      <c r="F632" s="321"/>
      <c r="G632" s="321"/>
      <c r="H632" s="322"/>
      <c r="I632" s="122" t="s">
        <v>435</v>
      </c>
      <c r="J632" s="116">
        <f t="shared" si="30"/>
        <v>114</v>
      </c>
      <c r="K632" s="201" t="str">
        <f t="shared" si="31"/>
        <v/>
      </c>
      <c r="L632" s="117">
        <v>0</v>
      </c>
      <c r="M632" s="117">
        <v>0</v>
      </c>
      <c r="N632" s="117">
        <v>40</v>
      </c>
      <c r="O632" s="117">
        <v>38</v>
      </c>
      <c r="P632" s="117">
        <v>36</v>
      </c>
    </row>
    <row r="633" spans="1:22" s="118" customFormat="1" ht="56">
      <c r="A633" s="252" t="s">
        <v>919</v>
      </c>
      <c r="B633" s="119"/>
      <c r="C633" s="320" t="s">
        <v>436</v>
      </c>
      <c r="D633" s="321"/>
      <c r="E633" s="321"/>
      <c r="F633" s="321"/>
      <c r="G633" s="321"/>
      <c r="H633" s="322"/>
      <c r="I633" s="122" t="s">
        <v>437</v>
      </c>
      <c r="J633" s="116">
        <f t="shared" si="30"/>
        <v>68</v>
      </c>
      <c r="K633" s="201" t="str">
        <f t="shared" si="31"/>
        <v/>
      </c>
      <c r="L633" s="117">
        <v>0</v>
      </c>
      <c r="M633" s="117">
        <v>0</v>
      </c>
      <c r="N633" s="117">
        <v>12</v>
      </c>
      <c r="O633" s="117">
        <v>31</v>
      </c>
      <c r="P633" s="117">
        <v>25</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17</v>
      </c>
      <c r="K635" s="201" t="str">
        <f t="shared" si="31"/>
        <v>※</v>
      </c>
      <c r="L635" s="117" t="s">
        <v>541</v>
      </c>
      <c r="M635" s="117">
        <v>0</v>
      </c>
      <c r="N635" s="117" t="s">
        <v>541</v>
      </c>
      <c r="O635" s="117">
        <v>17</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t="s">
        <v>541</v>
      </c>
    </row>
    <row r="637" spans="1:22" s="118" customFormat="1" ht="98.15" customHeight="1">
      <c r="A637" s="252" t="s">
        <v>923</v>
      </c>
      <c r="B637" s="119"/>
      <c r="C637" s="320" t="s">
        <v>444</v>
      </c>
      <c r="D637" s="321"/>
      <c r="E637" s="321"/>
      <c r="F637" s="321"/>
      <c r="G637" s="321"/>
      <c r="H637" s="322"/>
      <c r="I637" s="122" t="s">
        <v>445</v>
      </c>
      <c r="J637" s="116">
        <f t="shared" si="30"/>
        <v>21</v>
      </c>
      <c r="K637" s="201" t="str">
        <f t="shared" si="31"/>
        <v>※</v>
      </c>
      <c r="L637" s="117" t="s">
        <v>541</v>
      </c>
      <c r="M637" s="117">
        <v>0</v>
      </c>
      <c r="N637" s="117" t="s">
        <v>541</v>
      </c>
      <c r="O637" s="117">
        <v>21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66" t="s">
        <v>1057</v>
      </c>
      <c r="O644" s="66" t="s">
        <v>1059</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1054</v>
      </c>
      <c r="N645" s="70" t="s">
        <v>1058</v>
      </c>
      <c r="O645" s="70" t="s">
        <v>1058</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139</v>
      </c>
      <c r="K646" s="201" t="str">
        <f t="shared" ref="K646:K660" si="33">IF(OR(COUNTIF(L646:P646,"未確認")&gt;0,COUNTIF(L646:P646,"*")&gt;0),"※","")</f>
        <v>※</v>
      </c>
      <c r="L646" s="117" t="s">
        <v>541</v>
      </c>
      <c r="M646" s="117">
        <v>32</v>
      </c>
      <c r="N646" s="117">
        <v>49</v>
      </c>
      <c r="O646" s="117">
        <v>30</v>
      </c>
      <c r="P646" s="117">
        <v>28</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t="s">
        <v>541</v>
      </c>
      <c r="P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30</v>
      </c>
      <c r="K649" s="201" t="str">
        <f t="shared" si="33"/>
        <v>※</v>
      </c>
      <c r="L649" s="117" t="s">
        <v>541</v>
      </c>
      <c r="M649" s="117">
        <v>0</v>
      </c>
      <c r="N649" s="117" t="s">
        <v>541</v>
      </c>
      <c r="O649" s="117">
        <v>13</v>
      </c>
      <c r="P649" s="117">
        <v>17</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v>
      </c>
      <c r="L650" s="117">
        <v>0</v>
      </c>
      <c r="M650" s="117">
        <v>24</v>
      </c>
      <c r="N650" s="117">
        <v>38</v>
      </c>
      <c r="O650" s="117" t="s">
        <v>541</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t="s">
        <v>541</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86</v>
      </c>
      <c r="K655" s="201" t="str">
        <f t="shared" si="33"/>
        <v>※</v>
      </c>
      <c r="L655" s="117" t="s">
        <v>541</v>
      </c>
      <c r="M655" s="117">
        <v>13</v>
      </c>
      <c r="N655" s="117">
        <v>38</v>
      </c>
      <c r="O655" s="117">
        <v>14</v>
      </c>
      <c r="P655" s="117">
        <v>21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60</v>
      </c>
      <c r="K657" s="201" t="str">
        <f t="shared" si="33"/>
        <v>※</v>
      </c>
      <c r="L657" s="117">
        <v>0</v>
      </c>
      <c r="M657" s="117" t="s">
        <v>541</v>
      </c>
      <c r="N657" s="117">
        <v>34</v>
      </c>
      <c r="O657" s="117">
        <v>12</v>
      </c>
      <c r="P657" s="117">
        <v>14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33</v>
      </c>
      <c r="K659" s="201" t="str">
        <f t="shared" si="33"/>
        <v/>
      </c>
      <c r="L659" s="117">
        <v>0</v>
      </c>
      <c r="M659" s="117">
        <v>33</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66" t="s">
        <v>1057</v>
      </c>
      <c r="O665" s="66" t="s">
        <v>1059</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1054</v>
      </c>
      <c r="N666" s="70" t="s">
        <v>1058</v>
      </c>
      <c r="O666" s="70" t="s">
        <v>1058</v>
      </c>
      <c r="P666" s="70" t="s">
        <v>1058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3.19</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177</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53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41</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83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41.67</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66" t="s">
        <v>1057</v>
      </c>
      <c r="O681" s="66" t="s">
        <v>1059</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1054</v>
      </c>
      <c r="N682" s="70" t="s">
        <v>1058</v>
      </c>
      <c r="O682" s="70" t="s">
        <v>1058</v>
      </c>
      <c r="P682" s="70" t="s">
        <v>1058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66" t="s">
        <v>1057</v>
      </c>
      <c r="O691" s="66" t="s">
        <v>1059</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1054</v>
      </c>
      <c r="N692" s="70" t="s">
        <v>1058</v>
      </c>
      <c r="O692" s="70" t="s">
        <v>1058</v>
      </c>
      <c r="P692" s="70" t="s">
        <v>1058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66" t="s">
        <v>1057</v>
      </c>
      <c r="O704" s="66" t="s">
        <v>1059</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1054</v>
      </c>
      <c r="N705" s="70" t="s">
        <v>1058</v>
      </c>
      <c r="O705" s="70" t="s">
        <v>1058</v>
      </c>
      <c r="P705" s="70" t="s">
        <v>1058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43</v>
      </c>
      <c r="K706" s="201" t="str">
        <f>IF(OR(COUNTIF(L706:P706,"未確認")&gt;0,COUNTIF(L706:P706,"*")&gt;0),"※","")</f>
        <v>※</v>
      </c>
      <c r="L706" s="117">
        <v>0</v>
      </c>
      <c r="M706" s="117">
        <v>0</v>
      </c>
      <c r="N706" s="117" t="s">
        <v>541</v>
      </c>
      <c r="O706" s="117">
        <v>19</v>
      </c>
      <c r="P706" s="117">
        <v>24</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t="s">
        <v>541</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t="str">
        <f>IF(SUM(L708:P708)=0,IF(COUNTIF(L708:P708,"未確認")&gt;0,"未確認",IF(COUNTIF(L708:P708,"~*")&gt;0,"*",SUM(L708:P708))),SUM(L708:P708))</f>
        <v>*</v>
      </c>
      <c r="K708" s="201" t="str">
        <f>IF(OR(COUNTIF(L708:P708,"未確認")&gt;0,COUNTIF(L708:P708,"*")&gt;0),"※","")</f>
        <v>※</v>
      </c>
      <c r="L708" s="117">
        <v>0</v>
      </c>
      <c r="M708" s="117">
        <v>0</v>
      </c>
      <c r="N708" s="117" t="s">
        <v>541</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DAEAF3-CF1F-48A1-B552-D783320D253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2019-12-23T01:27:15Z</dcterms:modified>
</cp:coreProperties>
</file>