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A300187\Desktop\西口(財政)\財政業務\財政状況・ホームページ\財政状況資料集\R5決算\"/>
    </mc:Choice>
  </mc:AlternateContent>
  <xr:revisionPtr revIDLastSave="0" documentId="13_ncr:1_{DAC5E7BA-466C-4EB8-A827-B5FDDAB4C143}" xr6:coauthVersionLast="36" xr6:coauthVersionMax="36" xr10:uidLastSave="{00000000-0000-0000-0000-000000000000}"/>
  <bookViews>
    <workbookView xWindow="0" yWindow="0" windowWidth="28800" windowHeight="141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BW34" i="10"/>
  <c r="C34" i="10"/>
  <c r="CO34" i="10" l="1"/>
  <c r="CO35" i="10" s="1"/>
  <c r="BW35" i="10"/>
  <c r="BW36" i="10" s="1"/>
  <c r="BW37" i="10" s="1"/>
  <c r="BW38" i="10" s="1"/>
  <c r="BW39" i="10" s="1"/>
  <c r="BW40" i="10" s="1"/>
  <c r="BW41" i="10" s="1"/>
  <c r="BW42" i="10" s="1"/>
  <c r="BW43"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<sst xmlns="http://schemas.openxmlformats.org/spreadsheetml/2006/main" count="1098" uniqueCount="576">
  <si>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</si>
  <si>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</si>
  <si>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</si>
  <si>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</si>
  <si>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</si>
  <si>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</si>
  <si>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</si>
  <si>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</si>
  <si>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</si>
  <si>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</si>
  <si>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</si>
  <si>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</si>
  <si>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</si>
  <si>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</si>
  <si>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</si>
  <si>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</si>
  <si>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</si>
  <si>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</si>
  <si>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</si>
  <si>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</si>
  <si>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</si>
  <si>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</si>
  <si>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</si>
  <si>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</si>
  <si>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</si>
  <si>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</si>
  <si>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</si>
  <si>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</si>
  <si>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</si>
  <si>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</si>
  <si>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</si>
  <si>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</si>
  <si>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</si>
  <si>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</si>
  <si>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</si>
  <si>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</si>
  <si>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</si>
  <si>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</si>
  <si>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</si>
  <si>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</si>
  <si>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</si>
  <si>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</si>
  <si>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</si>
  <si>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</si>
  <si>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</si>
  <si>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</si>
  <si>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</si>
  <si>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</si>
  <si>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</si>
  <si>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</si>
  <si>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</si>
  <si>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</si>
  <si>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</si>
  <si>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</si>
  <si>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</si>
  <si>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</si>
  <si>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</si>
  <si>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</si>
  <si>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</si>
  <si>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</si>
  <si>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</si>
  <si>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</si>
  <si>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</si>
  <si>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</si>
  <si>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</si>
  <si>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</si>
  <si>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</si>
  <si>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</si>
  <si>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</si>
  <si>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</si>
  <si>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</si>
  <si>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</si>
  <si>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</si>
  <si>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</si>
  <si>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</si>
  <si>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</si>
  <si>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</si>
  <si>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</si>
  <si>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</si>
  <si>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</si>
  <si>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</si>
  <si>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</si>
  <si>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</si>
  <si>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</si>
  <si>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</si>
  <si>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</si>
  <si>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</si>
  <si>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</si>
  <si>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</si>
  <si>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</si>
  <si>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</si>
  <si>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</si>
  <si>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</si>
  <si>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</si>
  <si>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</si>
  <si>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</si>
  <si>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</si>
  <si>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</si>
  <si>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</si>
  <si>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</si>
  <si>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</si>
  <si>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</si>
  <si>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</si>
  <si>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</si>
  <si>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</si>
  <si>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</si>
  <si>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</si>
  <si>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</si>
  <si>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</si>
  <si>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</si>
  <si>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</si>
  <si>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</si>
  <si>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</si>
  <si>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</si>
  <si>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</si>
  <si>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</si>
  <si>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</si>
  <si>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</si>
  <si>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</si>
  <si>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</si>
  <si>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</si>
  <si>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</si>
  <si>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</si>
  <si>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</si>
  <si>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</si>
  <si>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</si>
  <si>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</si>
  <si>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</si>
  <si>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</si>
  <si>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</si>
  <si>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</si>
  <si>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</si>
  <si>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</si>
  <si>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</si>
  <si>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</si>
  <si>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</si>
  <si>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</si>
  <si>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</si>
  <si>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</si>
  <si>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</si>
  <si>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</si>
  <si>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</si>
  <si>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</si>
  <si>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</si>
  <si>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</si>
  <si>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</si>
  <si>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</si>
  <si>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</si>
  <si>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</si>
  <si>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</si>
  <si>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</si>
  <si>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</si>
  <si>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</si>
  <si>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</si>
  <si>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</si>
  <si>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</si>
  <si>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</si>
  <si>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</si>
  <si>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</si>
  <si>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</si>
  <si>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</si>
  <si>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</si>
  <si>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</si>
  <si>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</si>
  <si>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</si>
  <si>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</si>
  <si>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</si>
  <si>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</si>
  <si>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</si>
  <si>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</si>
  <si>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</si>
  <si>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</si>
  <si>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</si>
  <si>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</si>
  <si>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</si>
  <si>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</si>
  <si>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</si>
  <si>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</si>
  <si>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</si>
  <si>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</si>
  <si>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</si>
  <si>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</si>
  <si>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</si>
  <si>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</si>
  <si>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</si>
  <si>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</si>
  <si>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</si>
  <si>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</si>
  <si>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</si>
  <si>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</si>
  <si>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</si>
  <si>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</si>
  <si>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</si>
  <si>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</si>
  <si>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</si>
  <si>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</si>
  <si>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</si>
  <si>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</si>
  <si>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</si>
  <si>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</si>
  <si>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</si>
  <si>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</si>
  <si>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</si>
  <si>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愛媛県愛南町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</si>
  <si>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</si>
  <si>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</si>
  <si>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</si>
  <si>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</si>
  <si>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</si>
  <si>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</si>
  <si>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</si>
  <si>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</si>
  <si>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</si>
  <si>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</si>
  <si>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</si>
  <si>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</si>
  <si>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</si>
  <si>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</si>
  <si>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</si>
  <si>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</si>
  <si>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</si>
  <si>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</si>
  <si>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</si>
  <si>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</si>
  <si>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</si>
  <si>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</si>
  <si>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</si>
  <si>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</si>
  <si>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</si>
  <si>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</si>
  <si>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</si>
  <si>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</si>
  <si>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</si>
  <si>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</si>
  <si>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</si>
  <si>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</si>
  <si>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</si>
  <si>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</si>
  <si>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</si>
  <si>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</si>
  <si>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</si>
  <si>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</si>
  <si>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</si>
  <si>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</si>
  <si>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</si>
  <si>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</si>
  <si>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</si>
  <si>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</si>
  <si>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</si>
  <si>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</si>
  <si>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</si>
  <si>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</si>
  <si>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</si>
  <si>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</si>
  <si>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</si>
  <si>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</si>
  <si>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</si>
  <si>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</si>
  <si>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</si>
  <si>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</si>
  <si>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</si>
  <si>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</si>
  <si>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</si>
  <si>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</si>
  <si>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</si>
  <si>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</si>
  <si>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</si>
  <si>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</si>
  <si>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</si>
  <si>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</si>
  <si>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</si>
  <si>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</si>
  <si>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</si>
  <si>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</si>
  <si>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</si>
  <si>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</si>
  <si>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</si>
  <si>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</si>
  <si>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</si>
  <si>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</si>
  <si>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</si>
  <si>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</si>
  <si>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</si>
  <si>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</si>
  <si>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</si>
  <si>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</si>
  <si>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</si>
  <si>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</si>
  <si>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</si>
  <si>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</si>
  <si>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</si>
  <si>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</si>
  <si>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</si>
  <si>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</si>
  <si>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</si>
  <si>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</si>
  <si>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</si>
  <si>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</si>
  <si>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</si>
  <si>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</si>
  <si>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</si>
  <si>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</si>
  <si>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</si>
  <si>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</si>
  <si>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</si>
  <si>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</si>
  <si>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</si>
  <si>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</si>
  <si>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</si>
  <si>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</si>
  <si>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</si>
  <si>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</si>
  <si>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</si>
  <si>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</si>
  <si>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</si>
  <si>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</si>
  <si>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</si>
  <si>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</si>
  <si>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</si>
  <si>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</si>
  <si>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</si>
  <si>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</si>
  <si>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</si>
  <si>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</si>
  <si>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</si>
  <si>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</si>
  <si>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</si>
  <si>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</si>
  <si>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</si>
  <si>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</si>
  <si>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</si>
  <si>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</si>
  <si>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</si>
  <si>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</si>
  <si>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</si>
  <si>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</si>
  <si>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</si>
  <si>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</si>
  <si>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</si>
  <si>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</si>
  <si>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</si>
  <si>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</si>
  <si>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</si>
  <si>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</si>
  <si>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</si>
  <si>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</si>
  <si>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</si>
  <si>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</si>
  <si>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</si>
  <si>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</si>
  <si>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</si>
  <si>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</si>
  <si>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</si>
  <si>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</si>
  <si>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愛媛県愛南町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</si>
  <si>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</si>
  <si>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</si>
  <si>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</si>
  <si>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</si>
  <si>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</si>
  <si>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</si>
  <si>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</si>
  <si>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</si>
  <si>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</si>
  <si>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</si>
  <si>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</si>
  <si>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</si>
  <si>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</si>
  <si>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</si>
  <si>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</si>
  <si>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</si>
  <si>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</si>
  <si>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</si>
  <si>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</si>
  <si>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</si>
  <si>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</si>
  <si>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</si>
  <si>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</si>
  <si>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</si>
  <si>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</si>
  <si>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</si>
  <si>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</si>
  <si>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</si>
  <si>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</si>
  <si>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</si>
  <si>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</si>
  <si>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</si>
  <si>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</si>
  <si>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</si>
  <si>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</si>
  <si>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</si>
  <si>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</si>
  <si>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</si>
  <si>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</si>
  <si>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</si>
  <si>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小規模下水道特別会計</t>
    <phoneticPr fontId="5"/>
  </si>
  <si>
    <t>法非適用企業</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</si>
  <si>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</si>
  <si>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</si>
  <si>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</si>
  <si>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</si>
  <si>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</si>
  <si>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</si>
  <si>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</si>
  <si>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</si>
  <si>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</si>
  <si>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</si>
  <si>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</si>
  <si>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</si>
  <si>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</si>
  <si>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</si>
  <si>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</si>
  <si>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</si>
  <si>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</si>
  <si>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</si>
  <si>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</si>
  <si>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</si>
  <si>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</si>
  <si>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</si>
  <si>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</si>
  <si>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</si>
  <si>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</si>
  <si>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</si>
  <si>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</si>
  <si>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</si>
  <si>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</si>
  <si>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</si>
  <si>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</si>
  <si>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</si>
  <si>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</si>
  <si>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</si>
  <si>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</si>
  <si>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</si>
  <si>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</si>
  <si>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</si>
  <si>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</si>
  <si>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</si>
  <si>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</si>
  <si>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</si>
  <si>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</si>
  <si>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</si>
  <si>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</si>
  <si>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</si>
  <si>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</si>
  <si>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</si>
  <si>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</si>
  <si>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</si>
  <si>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</si>
  <si>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</si>
  <si>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</si>
  <si>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</si>
  <si>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</si>
  <si>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</si>
  <si>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</si>
  <si>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</si>
  <si>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</si>
  <si>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</si>
  <si>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</si>
  <si>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</si>
  <si>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</si>
  <si>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</si>
  <si>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</si>
  <si>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</si>
  <si>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</si>
  <si>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</si>
  <si>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</si>
  <si>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</si>
  <si>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</si>
  <si>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</si>
  <si>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</si>
  <si>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</si>
  <si>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</si>
  <si>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</si>
  <si>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</si>
  <si>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</si>
  <si>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</si>
  <si>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</si>
  <si>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</si>
  <si>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</si>
  <si>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</si>
  <si>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</si>
  <si>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</si>
  <si>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</si>
  <si>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</si>
  <si>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</si>
  <si>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</si>
  <si>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</si>
  <si>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</si>
  <si>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</si>
  <si>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</si>
  <si>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</si>
  <si>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</si>
  <si>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</si>
  <si>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</si>
  <si>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</si>
  <si>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</si>
  <si>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</si>
  <si>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</si>
  <si>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</si>
  <si>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</si>
  <si>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</si>
  <si>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</si>
  <si>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</si>
  <si>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</si>
  <si>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</si>
  <si>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</si>
  <si>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</si>
  <si>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</si>
  <si>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</si>
  <si>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</si>
  <si>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</si>
  <si>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</si>
  <si>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</si>
  <si>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</si>
  <si>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</si>
  <si>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</si>
  <si>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</si>
  <si>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</si>
  <si>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</si>
  <si>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</si>
  <si>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</si>
  <si>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</si>
  <si>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</si>
  <si>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</si>
  <si>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</si>
  <si>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</si>
  <si>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</si>
  <si>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</si>
  <si>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</si>
  <si>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</si>
  <si>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</si>
  <si>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</si>
  <si>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</si>
  <si>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</si>
  <si>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0.74</t>
  </si>
  <si>
    <t>▲ 4.12</t>
  </si>
  <si>
    <t>▲ 0.65</t>
  </si>
  <si>
    <t>▲ 0.92</t>
  </si>
  <si>
    <t>上水道事業会計</t>
  </si>
  <si>
    <t>一般会計</t>
  </si>
  <si>
    <t>病院事業会計</t>
  </si>
  <si>
    <t>介護保険特別会計</t>
  </si>
  <si>
    <t>国民健康保険特別会計</t>
  </si>
  <si>
    <t>後期高齢者医療特別会計</t>
  </si>
  <si>
    <t>温泉事業等特別会計</t>
  </si>
  <si>
    <t>浄化槽整備事業特別会計</t>
  </si>
  <si>
    <t>その他会計（赤字）</t>
  </si>
  <si>
    <t>その他会計（黒字）</t>
  </si>
  <si>
    <t>R01</t>
    <phoneticPr fontId="5"/>
  </si>
  <si>
    <t>R02</t>
    <phoneticPr fontId="5"/>
  </si>
  <si>
    <t>R03</t>
    <phoneticPr fontId="5"/>
  </si>
  <si>
    <t>R04</t>
    <phoneticPr fontId="5"/>
  </si>
  <si>
    <t>R05</t>
    <phoneticPr fontId="5"/>
  </si>
  <si>
    <t>一本松ふるさと振興株式会社</t>
    <rPh sb="0" eb="3">
      <t>イッポンマツ</t>
    </rPh>
    <rPh sb="7" eb="9">
      <t>シンコウ</t>
    </rPh>
    <rPh sb="9" eb="13">
      <t>カブシキガイシャ</t>
    </rPh>
    <phoneticPr fontId="10"/>
  </si>
  <si>
    <t>公益財団法人くにひろ育英会</t>
    <rPh sb="0" eb="2">
      <t>コウエキ</t>
    </rPh>
    <rPh sb="2" eb="4">
      <t>ザイダン</t>
    </rPh>
    <rPh sb="4" eb="6">
      <t>ホウジン</t>
    </rPh>
    <rPh sb="10" eb="13">
      <t>イクエイカイ</t>
    </rPh>
    <phoneticPr fontId="10"/>
  </si>
  <si>
    <t>高知県宿毛市愛媛県南宇和郡愛南町篠山小中学校組合</t>
    <phoneticPr fontId="10"/>
  </si>
  <si>
    <t>愛媛県後期高齢者医療広域連合（一般会計）</t>
    <phoneticPr fontId="10"/>
  </si>
  <si>
    <t>愛媛県後期高齢者医療広域連合（後期高齢者医療特別会計）</t>
    <phoneticPr fontId="10"/>
  </si>
  <si>
    <t>愛媛地方税滞納整理機構</t>
    <phoneticPr fontId="10"/>
  </si>
  <si>
    <t>津島水道企業団</t>
    <phoneticPr fontId="10"/>
  </si>
  <si>
    <t>宇和島地区広域事務組合（一般会計）</t>
    <phoneticPr fontId="10"/>
  </si>
  <si>
    <t>宇和島地区広域事務組合（介護保険事業特別会計）</t>
    <phoneticPr fontId="10"/>
  </si>
  <si>
    <t>愛媛県市町総合事務組合（退職手当事業分）</t>
    <phoneticPr fontId="10"/>
  </si>
  <si>
    <t>愛媛県市町総合事務組合（消防補償事業分）</t>
    <phoneticPr fontId="10"/>
  </si>
  <si>
    <t>愛媛県市町総合事務組合（交通災害事業分）</t>
    <phoneticPr fontId="10"/>
  </si>
  <si>
    <t>愛媛県市町総合事務組合（自治会館事業分）</t>
    <phoneticPr fontId="10"/>
  </si>
  <si>
    <t>愛媛県市町総合事務組合（議員公務災害事業分）</t>
    <phoneticPr fontId="10"/>
  </si>
  <si>
    <t>愛媛県市町総合事務組合（共通経費分）</t>
    <phoneticPr fontId="10"/>
  </si>
  <si>
    <t>-</t>
    <phoneticPr fontId="2"/>
  </si>
  <si>
    <t>-</t>
    <phoneticPr fontId="2"/>
  </si>
  <si>
    <t>地域活性化基金</t>
  </si>
  <si>
    <t>公共施設マネジメント基金</t>
  </si>
  <si>
    <t>ふるさとづくり基金</t>
    <phoneticPr fontId="10"/>
  </si>
  <si>
    <t>地域福祉基金</t>
    <rPh sb="0" eb="2">
      <t>チイキ</t>
    </rPh>
    <rPh sb="2" eb="4">
      <t>フクシ</t>
    </rPh>
    <rPh sb="4" eb="6">
      <t>キキン</t>
    </rPh>
    <phoneticPr fontId="10"/>
  </si>
  <si>
    <t>防災対策基金</t>
    <rPh sb="0" eb="2">
      <t>ボウサイ</t>
    </rPh>
    <rPh sb="2" eb="4">
      <t>タイサク</t>
    </rPh>
    <rPh sb="4" eb="6">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</si>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</sst>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68548</c:v>
                </c:pt>
                <c:pt idx="1">
                  <c:v>125418</c:v>
                </c:pt>
                <c:pt idx="2">
                  <c:v>108384</c:v>
                </c:pt>
                <c:pt idx="3">
                  <c:v>80959</c:v>
                </c:pt>
                <c:pt idx="4">
                  <c:v>117242</c:v>
                </c:pt>
              </c:numCache>
            </c:numRef>
          </c:val>
          <c:smooth val="0"/>
          <c:extLst>
            <c:ext xmlns:c16="http://schemas.microsoft.com/office/drawing/2014/chart" uri="{C3380CC4-5D6E-409C-BE32-E72D297353CC}">
              <c16:uniqueId val="{00000000-FB60-40B5-B69C-64CAE83A5D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89516</c:v>
                </c:pt>
                <c:pt idx="1">
                  <c:v>95187</c:v>
                </c:pt>
                <c:pt idx="2">
                  <c:v>106188</c:v>
                </c:pt>
                <c:pt idx="3">
                  <c:v>75958</c:v>
                </c:pt>
                <c:pt idx="4">
                  <c:v>83960</c:v>
                </c:pt>
              </c:numCache>
            </c:numRef>
          </c:val>
          <c:smooth val="0"/>
          <c:extLst>
            <c:ext xmlns:c16="http://schemas.microsoft.com/office/drawing/2014/chart" uri="{C3380CC4-5D6E-409C-BE32-E72D297353CC}">
              <c16:uniqueId val="{00000001-FB60-40B5-B69C-64CAE83A5D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6.9</c:v>
                </c:pt>
                <c:pt idx="1">
                  <c:v>6.68</c:v>
                </c:pt>
                <c:pt idx="2">
                  <c:v>7.85</c:v>
                </c:pt>
                <c:pt idx="3">
                  <c:v>7.41</c:v>
                </c:pt>
                <c:pt idx="4">
                  <c:v>6.42</c:v>
                </c:pt>
              </c:numCache>
            </c:numRef>
          </c:val>
          <c:extLst>
            <c:ext xmlns:c16="http://schemas.microsoft.com/office/drawing/2014/chart" uri="{C3380CC4-5D6E-409C-BE32-E72D297353CC}">
              <c16:uniqueId val="{00000000-EBDF-4697-96DC-709B7BDCD9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48.46</c:v>
                </c:pt>
                <c:pt idx="1">
                  <c:v>42.85</c:v>
                </c:pt>
                <c:pt idx="2">
                  <c:v>43.98</c:v>
                </c:pt>
                <c:pt idx="3">
                  <c:v>45.72</c:v>
                </c:pt>
                <c:pt idx="4">
                  <c:v>46</c:v>
                </c:pt>
              </c:numCache>
            </c:numRef>
          </c:val>
          <c:extLst>
            <c:ext xmlns:c16="http://schemas.microsoft.com/office/drawing/2014/chart" uri="{C3380CC4-5D6E-409C-BE32-E72D297353CC}">
              <c16:uniqueId val="{00000001-EBDF-4697-96DC-709B7BDCD9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-0.74</c:v>
                </c:pt>
                <c:pt idx="1">
                  <c:v>-4.12</c:v>
                </c:pt>
                <c:pt idx="2">
                  <c:v>3.55</c:v>
                </c:pt>
                <c:pt idx="3">
                  <c:v>-0.65</c:v>
                </c:pt>
                <c:pt idx="4">
                  <c:v>-0.92</c:v>
                </c:pt>
              </c:numCache>
            </c:numRef>
          </c:val>
          <c:smooth val="0"/>
          <c:extLst>
            <c:ext xmlns:c16="http://schemas.microsoft.com/office/drawing/2014/chart" uri="{C3380CC4-5D6E-409C-BE32-E72D297353CC}">
              <c16:uniqueId val="{00000002-EBDF-4697-96DC-709B7BDCD9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46DE-4449-8F5F-5DC5E0B0F3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DE-4449-8F5F-5DC5E0B0F3F0}"/>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2-46DE-4449-8F5F-5DC5E0B0F3F0}"/>
            </c:ext>
          </c:extLst>
        </c:ser>
        <c:ser>
          <c:idx val="3"/>
          <c:order val="3"/>
          <c:tx>
            <c:strRef>
              <c:f>データシート!$A$30</c:f>
              <c:strCache>
                <c:ptCount val="1"/>
                <c:pt idx="0">
                  <c:v>温泉事業等特別会計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0.06</c:v>
                </c:pt>
                <c:pt idx="4">
                  <c:v>#N/A</c:v>
                </c:pt>
                <c:pt idx="5">
                  <c:v>0.06</c:v>
                </c:pt>
                <c:pt idx="6">
                  <c:v>#N/A</c:v>
                </c:pt>
                <c:pt idx="7">
                  <c:v>0.06</c:v>
                </c:pt>
                <c:pt idx="8">
                  <c:v>#N/A</c:v>
                </c:pt>
                <c:pt idx="9">
                  <c:v>0.11</c:v>
                </c:pt>
              </c:numCache>
            </c:numRef>
          </c:val>
          <c:extLst>
            <c:ext xmlns:c16="http://schemas.microsoft.com/office/drawing/2014/chart" uri="{C3380CC4-5D6E-409C-BE32-E72D297353CC}">
              <c16:uniqueId val="{00000003-46DE-4449-8F5F-5DC5E0B0F3F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c:v>
                </c:pt>
                <c:pt idx="4">
                  <c:v>#N/A</c:v>
                </c:pt>
                <c:pt idx="5">
                  <c:v>0.13</c:v>
                </c:pt>
                <c:pt idx="6">
                  <c:v>#N/A</c:v>
                </c:pt>
                <c:pt idx="7">
                  <c:v>0.13</c:v>
                </c:pt>
                <c:pt idx="8">
                  <c:v>#N/A</c:v>
                </c:pt>
                <c:pt idx="9">
                  <c:v>0.12</c:v>
                </c:pt>
              </c:numCache>
            </c:numRef>
          </c:val>
          <c:extLst>
            <c:ext xmlns:c16="http://schemas.microsoft.com/office/drawing/2014/chart" uri="{C3380CC4-5D6E-409C-BE32-E72D297353CC}">
              <c16:uniqueId val="{00000004-46DE-4449-8F5F-5DC5E0B0F3F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1.1299999999999999</c:v>
                </c:pt>
                <c:pt idx="2">
                  <c:v>#N/A</c:v>
                </c:pt>
                <c:pt idx="3">
                  <c:v>0.48</c:v>
                </c:pt>
                <c:pt idx="4">
                  <c:v>#N/A</c:v>
                </c:pt>
                <c:pt idx="5">
                  <c:v>0.15</c:v>
                </c:pt>
                <c:pt idx="6">
                  <c:v>#N/A</c:v>
                </c:pt>
                <c:pt idx="7">
                  <c:v>0.34</c:v>
                </c:pt>
                <c:pt idx="8">
                  <c:v>#N/A</c:v>
                </c:pt>
                <c:pt idx="9">
                  <c:v>0.26</c:v>
                </c:pt>
              </c:numCache>
            </c:numRef>
          </c:val>
          <c:extLst>
            <c:ext xmlns:c16="http://schemas.microsoft.com/office/drawing/2014/chart" uri="{C3380CC4-5D6E-409C-BE32-E72D297353CC}">
              <c16:uniqueId val="{00000005-46DE-4449-8F5F-5DC5E0B0F3F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0.48</c:v>
                </c:pt>
                <c:pt idx="2">
                  <c:v>#N/A</c:v>
                </c:pt>
                <c:pt idx="3">
                  <c:v>0.28000000000000003</c:v>
                </c:pt>
                <c:pt idx="4">
                  <c:v>#N/A</c:v>
                </c:pt>
                <c:pt idx="5">
                  <c:v>0.27</c:v>
                </c:pt>
                <c:pt idx="6">
                  <c:v>#N/A</c:v>
                </c:pt>
                <c:pt idx="7">
                  <c:v>0.68</c:v>
                </c:pt>
                <c:pt idx="8">
                  <c:v>#N/A</c:v>
                </c:pt>
                <c:pt idx="9">
                  <c:v>0.82</c:v>
                </c:pt>
              </c:numCache>
            </c:numRef>
          </c:val>
          <c:extLst>
            <c:ext xmlns:c16="http://schemas.microsoft.com/office/drawing/2014/chart" uri="{C3380CC4-5D6E-409C-BE32-E72D297353CC}">
              <c16:uniqueId val="{00000006-46DE-4449-8F5F-5DC5E0B0F3F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2.2000000000000002</c:v>
                </c:pt>
                <c:pt idx="2">
                  <c:v>#N/A</c:v>
                </c:pt>
                <c:pt idx="3">
                  <c:v>2.57</c:v>
                </c:pt>
                <c:pt idx="4">
                  <c:v>#N/A</c:v>
                </c:pt>
                <c:pt idx="5">
                  <c:v>2.67</c:v>
                </c:pt>
                <c:pt idx="6">
                  <c:v>#N/A</c:v>
                </c:pt>
                <c:pt idx="7">
                  <c:v>2.96</c:v>
                </c:pt>
                <c:pt idx="8">
                  <c:v>#N/A</c:v>
                </c:pt>
                <c:pt idx="9">
                  <c:v>3.15</c:v>
                </c:pt>
              </c:numCache>
            </c:numRef>
          </c:val>
          <c:extLst>
            <c:ext xmlns:c16="http://schemas.microsoft.com/office/drawing/2014/chart" uri="{C3380CC4-5D6E-409C-BE32-E72D297353CC}">
              <c16:uniqueId val="{00000007-46DE-4449-8F5F-5DC5E0B0F3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6.85</c:v>
                </c:pt>
                <c:pt idx="2">
                  <c:v>#N/A</c:v>
                </c:pt>
                <c:pt idx="3">
                  <c:v>6.61</c:v>
                </c:pt>
                <c:pt idx="4">
                  <c:v>#N/A</c:v>
                </c:pt>
                <c:pt idx="5">
                  <c:v>7.77</c:v>
                </c:pt>
                <c:pt idx="6">
                  <c:v>#N/A</c:v>
                </c:pt>
                <c:pt idx="7">
                  <c:v>7.35</c:v>
                </c:pt>
                <c:pt idx="8">
                  <c:v>#N/A</c:v>
                </c:pt>
                <c:pt idx="9">
                  <c:v>6.3</c:v>
                </c:pt>
              </c:numCache>
            </c:numRef>
          </c:val>
          <c:extLst>
            <c:ext xmlns:c16="http://schemas.microsoft.com/office/drawing/2014/chart" uri="{C3380CC4-5D6E-409C-BE32-E72D297353CC}">
              <c16:uniqueId val="{00000008-46DE-4449-8F5F-5DC5E0B0F3F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7.88</c:v>
                </c:pt>
                <c:pt idx="2">
                  <c:v>#N/A</c:v>
                </c:pt>
                <c:pt idx="3">
                  <c:v>8.52</c:v>
                </c:pt>
                <c:pt idx="4">
                  <c:v>#N/A</c:v>
                </c:pt>
                <c:pt idx="5">
                  <c:v>8.81</c:v>
                </c:pt>
                <c:pt idx="6">
                  <c:v>#N/A</c:v>
                </c:pt>
                <c:pt idx="7">
                  <c:v>9.3000000000000007</c:v>
                </c:pt>
                <c:pt idx="8">
                  <c:v>#N/A</c:v>
                </c:pt>
                <c:pt idx="9">
                  <c:v>9.81</c:v>
                </c:pt>
              </c:numCache>
            </c:numRef>
          </c:val>
          <c:extLst>
            <c:ext xmlns:c16="http://schemas.microsoft.com/office/drawing/2014/chart" uri="{C3380CC4-5D6E-409C-BE32-E72D297353CC}">
              <c16:uniqueId val="{00000009-46DE-4449-8F5F-5DC5E0B0F3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1898</c:v>
                </c:pt>
                <c:pt idx="5">
                  <c:v>2005</c:v>
                </c:pt>
                <c:pt idx="8">
                  <c:v>1935</c:v>
                </c:pt>
                <c:pt idx="11">
                  <c:v>1849</c:v>
                </c:pt>
                <c:pt idx="14">
                  <c:v>1802</c:v>
                </c:pt>
              </c:numCache>
            </c:numRef>
          </c:val>
          <c:extLst>
            <c:ext xmlns:c16="http://schemas.microsoft.com/office/drawing/2014/chart" uri="{C3380CC4-5D6E-409C-BE32-E72D297353CC}">
              <c16:uniqueId val="{00000000-2596-4E1E-9D3D-E815272F88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96-4E1E-9D3D-E815272F88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5</c:v>
                </c:pt>
                <c:pt idx="9">
                  <c:v>5</c:v>
                </c:pt>
                <c:pt idx="12">
                  <c:v>3</c:v>
                </c:pt>
              </c:numCache>
            </c:numRef>
          </c:val>
          <c:extLst>
            <c:ext xmlns:c16="http://schemas.microsoft.com/office/drawing/2014/chart" uri="{C3380CC4-5D6E-409C-BE32-E72D297353CC}">
              <c16:uniqueId val="{00000002-2596-4E1E-9D3D-E815272F88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19</c:v>
                </c:pt>
                <c:pt idx="6">
                  <c:v>19</c:v>
                </c:pt>
                <c:pt idx="9">
                  <c:v>22</c:v>
                </c:pt>
                <c:pt idx="12">
                  <c:v>22</c:v>
                </c:pt>
              </c:numCache>
            </c:numRef>
          </c:val>
          <c:extLst>
            <c:ext xmlns:c16="http://schemas.microsoft.com/office/drawing/2014/chart" uri="{C3380CC4-5D6E-409C-BE32-E72D297353CC}">
              <c16:uniqueId val="{00000003-2596-4E1E-9D3D-E815272F88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187</c:v>
                </c:pt>
                <c:pt idx="3">
                  <c:v>185</c:v>
                </c:pt>
                <c:pt idx="6">
                  <c:v>201</c:v>
                </c:pt>
                <c:pt idx="9">
                  <c:v>219</c:v>
                </c:pt>
                <c:pt idx="12">
                  <c:v>215</c:v>
                </c:pt>
              </c:numCache>
            </c:numRef>
          </c:val>
          <c:extLst>
            <c:ext xmlns:c16="http://schemas.microsoft.com/office/drawing/2014/chart" uri="{C3380CC4-5D6E-409C-BE32-E72D297353CC}">
              <c16:uniqueId val="{00000004-2596-4E1E-9D3D-E815272F88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96-4E1E-9D3D-E815272F88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96-4E1E-9D3D-E815272F88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2330</c:v>
                </c:pt>
                <c:pt idx="3">
                  <c:v>2494</c:v>
                </c:pt>
                <c:pt idx="6">
                  <c:v>2445</c:v>
                </c:pt>
                <c:pt idx="9">
                  <c:v>2381</c:v>
                </c:pt>
                <c:pt idx="12">
                  <c:v>2367</c:v>
                </c:pt>
              </c:numCache>
            </c:numRef>
          </c:val>
          <c:extLst>
            <c:ext xmlns:c16="http://schemas.microsoft.com/office/drawing/2014/chart" uri="{C3380CC4-5D6E-409C-BE32-E72D297353CC}">
              <c16:uniqueId val="{00000007-2596-4E1E-9D3D-E815272F88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640</c:v>
                </c:pt>
                <c:pt idx="2">
                  <c:v>#N/A</c:v>
                </c:pt>
                <c:pt idx="3">
                  <c:v>#N/A</c:v>
                </c:pt>
                <c:pt idx="4">
                  <c:v>698</c:v>
                </c:pt>
                <c:pt idx="5">
                  <c:v>#N/A</c:v>
                </c:pt>
                <c:pt idx="6">
                  <c:v>#N/A</c:v>
                </c:pt>
                <c:pt idx="7">
                  <c:v>735</c:v>
                </c:pt>
                <c:pt idx="8">
                  <c:v>#N/A</c:v>
                </c:pt>
                <c:pt idx="9">
                  <c:v>#N/A</c:v>
                </c:pt>
                <c:pt idx="10">
                  <c:v>778</c:v>
                </c:pt>
                <c:pt idx="11">
                  <c:v>#N/A</c:v>
                </c:pt>
                <c:pt idx="12">
                  <c:v>#N/A</c:v>
                </c:pt>
                <c:pt idx="13">
                  <c:v>805</c:v>
                </c:pt>
                <c:pt idx="14">
                  <c:v>#N/A</c:v>
                </c:pt>
              </c:numCache>
            </c:numRef>
          </c:val>
          <c:smooth val="0"/>
          <c:extLst>
            <c:ext xmlns:c16="http://schemas.microsoft.com/office/drawing/2014/chart" uri="{C3380CC4-5D6E-409C-BE32-E72D297353CC}">
              <c16:uniqueId val="{00000008-2596-4E1E-9D3D-E815272F88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16545</c:v>
                </c:pt>
                <c:pt idx="5">
                  <c:v>15244</c:v>
                </c:pt>
                <c:pt idx="8">
                  <c:v>14191</c:v>
                </c:pt>
                <c:pt idx="11">
                  <c:v>13035</c:v>
                </c:pt>
                <c:pt idx="14">
                  <c:v>12230</c:v>
                </c:pt>
              </c:numCache>
            </c:numRef>
          </c:val>
          <c:extLst>
            <c:ext xmlns:c16="http://schemas.microsoft.com/office/drawing/2014/chart" uri="{C3380CC4-5D6E-409C-BE32-E72D297353CC}">
              <c16:uniqueId val="{00000000-3AFA-411A-8379-CBF6547113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c:v>
                </c:pt>
                <c:pt idx="5">
                  <c:v>39</c:v>
                </c:pt>
                <c:pt idx="8">
                  <c:v>28</c:v>
                </c:pt>
                <c:pt idx="11">
                  <c:v>23</c:v>
                </c:pt>
                <c:pt idx="14">
                  <c:v>19</c:v>
                </c:pt>
              </c:numCache>
            </c:numRef>
          </c:val>
          <c:extLst>
            <c:ext xmlns:c16="http://schemas.microsoft.com/office/drawing/2014/chart" uri="{C3380CC4-5D6E-409C-BE32-E72D297353CC}">
              <c16:uniqueId val="{00000001-3AFA-411A-8379-CBF6547113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8519</c:v>
                </c:pt>
                <c:pt idx="5">
                  <c:v>8251</c:v>
                </c:pt>
                <c:pt idx="8">
                  <c:v>8585</c:v>
                </c:pt>
                <c:pt idx="11">
                  <c:v>8657</c:v>
                </c:pt>
                <c:pt idx="14">
                  <c:v>8514</c:v>
                </c:pt>
              </c:numCache>
            </c:numRef>
          </c:val>
          <c:extLst>
            <c:ext xmlns:c16="http://schemas.microsoft.com/office/drawing/2014/chart" uri="{C3380CC4-5D6E-409C-BE32-E72D297353CC}">
              <c16:uniqueId val="{00000002-3AFA-411A-8379-CBF6547113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FA-411A-8379-CBF6547113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FA-411A-8379-CBF6547113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FA-411A-8379-CBF6547113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2835</c:v>
                </c:pt>
                <c:pt idx="3">
                  <c:v>2763</c:v>
                </c:pt>
                <c:pt idx="6">
                  <c:v>2665</c:v>
                </c:pt>
                <c:pt idx="9">
                  <c:v>2619</c:v>
                </c:pt>
                <c:pt idx="12">
                  <c:v>2492</c:v>
                </c:pt>
              </c:numCache>
            </c:numRef>
          </c:val>
          <c:extLst>
            <c:ext xmlns:c16="http://schemas.microsoft.com/office/drawing/2014/chart" uri="{C3380CC4-5D6E-409C-BE32-E72D297353CC}">
              <c16:uniqueId val="{00000006-3AFA-411A-8379-CBF6547113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241</c:v>
                </c:pt>
                <c:pt idx="3">
                  <c:v>207</c:v>
                </c:pt>
                <c:pt idx="6">
                  <c:v>173</c:v>
                </c:pt>
                <c:pt idx="9">
                  <c:v>151</c:v>
                </c:pt>
                <c:pt idx="12">
                  <c:v>202</c:v>
                </c:pt>
              </c:numCache>
            </c:numRef>
          </c:val>
          <c:extLst>
            <c:ext xmlns:c16="http://schemas.microsoft.com/office/drawing/2014/chart" uri="{C3380CC4-5D6E-409C-BE32-E72D297353CC}">
              <c16:uniqueId val="{00000007-3AFA-411A-8379-CBF6547113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2162</c:v>
                </c:pt>
                <c:pt idx="3">
                  <c:v>2015</c:v>
                </c:pt>
                <c:pt idx="6">
                  <c:v>1933</c:v>
                </c:pt>
                <c:pt idx="9">
                  <c:v>1910</c:v>
                </c:pt>
                <c:pt idx="12">
                  <c:v>1938</c:v>
                </c:pt>
              </c:numCache>
            </c:numRef>
          </c:val>
          <c:extLst>
            <c:ext xmlns:c16="http://schemas.microsoft.com/office/drawing/2014/chart" uri="{C3380CC4-5D6E-409C-BE32-E72D297353CC}">
              <c16:uniqueId val="{00000008-3AFA-411A-8379-CBF6547113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c:v>
                </c:pt>
                <c:pt idx="3">
                  <c:v>25</c:v>
                </c:pt>
                <c:pt idx="6">
                  <c:v>20</c:v>
                </c:pt>
                <c:pt idx="9">
                  <c:v>15</c:v>
                </c:pt>
                <c:pt idx="12">
                  <c:v>12</c:v>
                </c:pt>
              </c:numCache>
            </c:numRef>
          </c:val>
          <c:extLst>
            <c:ext xmlns:c16="http://schemas.microsoft.com/office/drawing/2014/chart" uri="{C3380CC4-5D6E-409C-BE32-E72D297353CC}">
              <c16:uniqueId val="{00000009-3AFA-411A-8379-CBF6547113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19272</c:v>
                </c:pt>
                <c:pt idx="3">
                  <c:v>18014</c:v>
                </c:pt>
                <c:pt idx="6">
                  <c:v>16915</c:v>
                </c:pt>
                <c:pt idx="9">
                  <c:v>15480</c:v>
                </c:pt>
                <c:pt idx="12">
                  <c:v>14011</c:v>
                </c:pt>
              </c:numCache>
            </c:numRef>
          </c:val>
          <c:extLst>
            <c:ext xmlns:c16="http://schemas.microsoft.com/office/drawing/2014/chart" uri="{C3380CC4-5D6E-409C-BE32-E72D297353CC}">
              <c16:uniqueId val="{0000000A-3AFA-411A-8379-CBF6547113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FA-411A-8379-CBF6547113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4314</c:v>
                </c:pt>
                <c:pt idx="1">
                  <c:v>4321</c:v>
                </c:pt>
                <c:pt idx="2">
                  <c:v>4331</c:v>
                </c:pt>
              </c:numCache>
            </c:numRef>
          </c:val>
          <c:extLst>
            <c:ext xmlns:c16="http://schemas.microsoft.com/office/drawing/2014/chart" uri="{C3380CC4-5D6E-409C-BE32-E72D297353CC}">
              <c16:uniqueId val="{00000000-CFAB-41C6-B242-20189CBE4A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367</c:v>
                </c:pt>
                <c:pt idx="1">
                  <c:v>368</c:v>
                </c:pt>
                <c:pt idx="2">
                  <c:v>369</c:v>
                </c:pt>
              </c:numCache>
            </c:numRef>
          </c:val>
          <c:extLst>
            <c:ext xmlns:c16="http://schemas.microsoft.com/office/drawing/2014/chart" uri="{C3380CC4-5D6E-409C-BE32-E72D297353CC}">
              <c16:uniqueId val="{00000001-CFAB-41C6-B242-20189CBE4A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6457</c:v>
                </c:pt>
                <c:pt idx="1">
                  <c:v>6474</c:v>
                </c:pt>
                <c:pt idx="2">
                  <c:v>6289</c:v>
                </c:pt>
              </c:numCache>
            </c:numRef>
          </c:val>
          <c:extLst>
            <c:ext xmlns:c16="http://schemas.microsoft.com/office/drawing/2014/chart" uri="{C3380CC4-5D6E-409C-BE32-E72D297353CC}">
              <c16:uniqueId val="{00000002-CFAB-41C6-B242-20189CBE4A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18,900
238.94
17,545,613
16,883,751
604,564
9,414,980
14,010,573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537</a:t>
          </a:r>
          <a:r>
            <a:rPr lang="ja-JP" altLang="ja-JP" sz="1100" b="0" i="0" baseline="0">
              <a:solidFill>
                <a:schemeClr val="dk1"/>
              </a:solidFill>
              <a:effectLst/>
              <a:latin typeface="+mn-lt"/>
              <a:ea typeface="+mn-ea"/>
              <a:cs typeface="+mn-cs"/>
            </a:rPr>
            <a:t>人）や高い高齢化率（令和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46.26</a:t>
          </a:r>
          <a:r>
            <a:rPr lang="ja-JP" altLang="ja-JP" sz="1100" b="0" i="0" baseline="0">
              <a:solidFill>
                <a:schemeClr val="dk1"/>
              </a:solidFill>
              <a:effectLst/>
              <a:latin typeface="+mn-lt"/>
              <a:ea typeface="+mn-ea"/>
              <a:cs typeface="+mn-cs"/>
            </a:rPr>
            <a:t>％　県平均</a:t>
          </a:r>
          <a:r>
            <a:rPr lang="en-US" altLang="ja-JP" sz="1100" b="0" i="0" baseline="0">
              <a:solidFill>
                <a:schemeClr val="dk1"/>
              </a:solidFill>
              <a:effectLst/>
              <a:latin typeface="+mn-lt"/>
              <a:ea typeface="+mn-ea"/>
              <a:cs typeface="+mn-cs"/>
            </a:rPr>
            <a:t>33.45</a:t>
          </a:r>
          <a:r>
            <a:rPr lang="ja-JP" altLang="ja-JP" sz="1100" b="0" i="0" baseline="0">
              <a:solidFill>
                <a:schemeClr val="dk1"/>
              </a:solidFill>
              <a:effectLst/>
              <a:latin typeface="+mn-lt"/>
              <a:ea typeface="+mn-ea"/>
              <a:cs typeface="+mn-cs"/>
            </a:rPr>
            <a:t>％）に加え、長引く景気低迷等による影響を受け、</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と類似団体でも下位に位置している。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そのため、行政評価と連動した予算編成を行い、行政コストの縮減に努めるとともに、可能な施設は統廃合するなどして、効率的な行財政運営を推進する。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そのほか、投資的経費についても、事業の緊急度・優先度を考慮した事業の実施に努めるとともに、町税の徴収体制強化、町有財産の有効活用など、自主財源の安定確保にも一層努めていく。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92.9</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主な要因としては、</a:t>
          </a:r>
          <a:r>
            <a:rPr lang="ja-JP" altLang="en-US" sz="1100" b="0" i="0" baseline="0">
              <a:solidFill>
                <a:schemeClr val="dk1"/>
              </a:solidFill>
              <a:effectLst/>
              <a:latin typeface="+mn-lt"/>
              <a:ea typeface="+mn-ea"/>
              <a:cs typeface="+mn-cs"/>
            </a:rPr>
            <a:t>分母となる経常一般財源の</a:t>
          </a:r>
          <a:r>
            <a:rPr lang="ja-JP" altLang="ja-JP" sz="1100" b="0" i="0" baseline="0">
              <a:solidFill>
                <a:schemeClr val="dk1"/>
              </a:solidFill>
              <a:effectLst/>
              <a:latin typeface="+mn-lt"/>
              <a:ea typeface="+mn-ea"/>
              <a:cs typeface="+mn-cs"/>
            </a:rPr>
            <a:t>普通交付税（△</a:t>
          </a:r>
          <a:r>
            <a:rPr lang="en-US" altLang="ja-JP" sz="1100" b="0" i="0" baseline="0">
              <a:solidFill>
                <a:schemeClr val="dk1"/>
              </a:solidFill>
              <a:effectLst/>
              <a:latin typeface="+mn-lt"/>
              <a:ea typeface="+mn-ea"/>
              <a:cs typeface="+mn-cs"/>
            </a:rPr>
            <a:t>58,023</a:t>
          </a:r>
          <a:r>
            <a:rPr lang="ja-JP" altLang="ja-JP" sz="1100" b="0" i="0" baseline="0">
              <a:solidFill>
                <a:schemeClr val="dk1"/>
              </a:solidFill>
              <a:effectLst/>
              <a:latin typeface="+mn-lt"/>
              <a:ea typeface="+mn-ea"/>
              <a:cs typeface="+mn-cs"/>
            </a:rPr>
            <a:t>千円）及び臨時財政対策債（△</a:t>
          </a:r>
          <a:r>
            <a:rPr lang="en-US" altLang="ja-JP" sz="1100" b="0" i="0" baseline="0">
              <a:solidFill>
                <a:schemeClr val="dk1"/>
              </a:solidFill>
              <a:effectLst/>
              <a:latin typeface="+mn-lt"/>
              <a:ea typeface="+mn-ea"/>
              <a:cs typeface="+mn-cs"/>
            </a:rPr>
            <a:t>46,214</a:t>
          </a:r>
          <a:r>
            <a:rPr lang="ja-JP" altLang="ja-JP" sz="1100" b="0" i="0" baseline="0">
              <a:solidFill>
                <a:schemeClr val="dk1"/>
              </a:solidFill>
              <a:effectLst/>
              <a:latin typeface="+mn-lt"/>
              <a:ea typeface="+mn-ea"/>
              <a:cs typeface="+mn-cs"/>
            </a:rPr>
            <a:t>千円）の減少はあるものの、ふるさとづくり基金繰入金（</a:t>
          </a:r>
          <a:r>
            <a:rPr lang="en-US" altLang="ja-JP" sz="1100" b="0" i="0" baseline="0">
              <a:solidFill>
                <a:schemeClr val="dk1"/>
              </a:solidFill>
              <a:effectLst/>
              <a:latin typeface="+mn-lt"/>
              <a:ea typeface="+mn-ea"/>
              <a:cs typeface="+mn-cs"/>
            </a:rPr>
            <a:t>362,000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の増により特定財源が増となったことにより、分子である</a:t>
          </a:r>
          <a:r>
            <a:rPr lang="ja-JP" altLang="ja-JP" sz="1100" b="0" i="0" baseline="0">
              <a:solidFill>
                <a:schemeClr val="dk1"/>
              </a:solidFill>
              <a:effectLst/>
              <a:latin typeface="+mn-lt"/>
              <a:ea typeface="+mn-ea"/>
              <a:cs typeface="+mn-cs"/>
            </a:rPr>
            <a:t>経常一般財源</a:t>
          </a:r>
          <a:r>
            <a:rPr lang="ja-JP" altLang="en-US" sz="1100" b="0" i="0" baseline="0">
              <a:solidFill>
                <a:schemeClr val="dk1"/>
              </a:solidFill>
              <a:effectLst/>
              <a:latin typeface="+mn-lt"/>
              <a:ea typeface="+mn-ea"/>
              <a:cs typeface="+mn-cs"/>
            </a:rPr>
            <a:t>を充当する経常経費が減となったことによる。また、</a:t>
          </a:r>
          <a:r>
            <a:rPr lang="ja-JP" altLang="ja-JP" sz="1100" b="0" i="0" baseline="0">
              <a:solidFill>
                <a:schemeClr val="dk1"/>
              </a:solidFill>
              <a:effectLst/>
              <a:latin typeface="+mn-lt"/>
              <a:ea typeface="+mn-ea"/>
              <a:cs typeface="+mn-cs"/>
            </a:rPr>
            <a:t>依然として人件費や養護老人ホーム南楽荘や役場本庁舎等に係る元利償還金の公債費が高い割合を占めている。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今後は、人件費の抑制にも限界があり、老朽化した施設の維持補修費等の増加も見込まれるため、集中と選択、行政評価サイクルによる事業評価を行い、更なる経常経費の節減に努める。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55456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041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64</xdr:row>
      <xdr:rowOff>55456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478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67</xdr:row>
      <xdr:rowOff>71967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47823"/>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67</xdr:row>
      <xdr:rowOff>71967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741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121937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21167</xdr:rowOff>
    </xdr:from>
    <xdr:to>
      <xdr:col>11</xdr:col>
      <xdr:colOff>82550</xdr:colOff>
      <xdr:row>67</xdr:row>
      <xdr:rowOff>122767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107544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100" b="0" i="0" baseline="0">
              <a:solidFill>
                <a:schemeClr val="dk1"/>
              </a:solidFill>
              <a:effectLst/>
              <a:latin typeface="+mn-lt"/>
              <a:ea typeface="+mn-ea"/>
              <a:cs typeface="+mn-cs"/>
            </a:rPr>
            <a:t>　類似団体、全国及び愛媛県平均と比較して、高い水準（人口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327,509</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人件費は、会計年度任用職員</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給与改定や</a:t>
          </a:r>
          <a:r>
            <a:rPr lang="ja-JP" altLang="ja-JP" sz="1100" b="0" i="0" baseline="0">
              <a:solidFill>
                <a:schemeClr val="dk1"/>
              </a:solidFill>
              <a:effectLst/>
              <a:latin typeface="+mn-lt"/>
              <a:ea typeface="+mn-ea"/>
              <a:cs typeface="+mn-cs"/>
            </a:rPr>
            <a:t>地域おこし協力隊員等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の増もあって前年度比</a:t>
          </a:r>
          <a:r>
            <a:rPr lang="en-US" altLang="ja-JP" sz="1100" b="0" i="0" baseline="0">
              <a:solidFill>
                <a:schemeClr val="dk1"/>
              </a:solidFill>
              <a:effectLst/>
              <a:latin typeface="+mn-lt"/>
              <a:ea typeface="+mn-ea"/>
              <a:cs typeface="+mn-cs"/>
            </a:rPr>
            <a:t>25,484</a:t>
          </a:r>
          <a:r>
            <a:rPr lang="ja-JP" altLang="ja-JP" sz="1100" b="0" i="0" baseline="0">
              <a:solidFill>
                <a:schemeClr val="dk1"/>
              </a:solidFill>
              <a:effectLst/>
              <a:latin typeface="+mn-lt"/>
              <a:ea typeface="+mn-ea"/>
              <a:cs typeface="+mn-cs"/>
            </a:rPr>
            <a:t>千円増加し、物件費は、ふるさと納税の増加に伴</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200,804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ふるさと納税ポータルサイト利用料などが</a:t>
          </a:r>
          <a:r>
            <a:rPr lang="ja-JP" altLang="ja-JP" sz="1100" b="0" i="0" baseline="0">
              <a:solidFill>
                <a:schemeClr val="dk1"/>
              </a:solidFill>
              <a:effectLst/>
              <a:latin typeface="+mn-lt"/>
              <a:ea typeface="+mn-ea"/>
              <a:cs typeface="+mn-cs"/>
            </a:rPr>
            <a:t>増加している。また、町村合併に伴い一部事務組合から引き継いだ消防本部やごみ処理施設の影響や、半島部を多く有する地理的要件などにより、人件費や物件費は類似団体と比較して、高い水準にあることから、結果、人口一人当たりのコストも高い水準となっている。今後も更なる定員の適正化や維持管理費等の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73760</xdr:rowOff>
    </xdr:from>
    <xdr:to>
      <xdr:col>23</xdr:col>
      <xdr:colOff>133350</xdr:colOff>
      <xdr:row>86</xdr:row>
      <xdr:rowOff>26248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647010"/>
          <a:ext cx="838200" cy="1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169561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28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36534</xdr:rowOff>
    </xdr:from>
    <xdr:to>
      <xdr:col>19</xdr:col>
      <xdr:colOff>133350</xdr:colOff>
      <xdr:row>85</xdr:row>
      <xdr:rowOff>73760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38334"/>
          <a:ext cx="889000" cy="20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165245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5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76259</xdr:rowOff>
    </xdr:from>
    <xdr:to>
      <xdr:col>15</xdr:col>
      <xdr:colOff>82550</xdr:colOff>
      <xdr:row>84</xdr:row>
      <xdr:rowOff>36534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06609"/>
          <a:ext cx="889000" cy="13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51109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3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85989</xdr:rowOff>
    </xdr:from>
    <xdr:to>
      <xdr:col>11</xdr:col>
      <xdr:colOff>31750</xdr:colOff>
      <xdr:row>83</xdr:row>
      <xdr:rowOff>76259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44889"/>
          <a:ext cx="889000" cy="1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117926</xdr:rowOff>
    </xdr:from>
    <xdr:to>
      <xdr:col>7</xdr:col>
      <xdr:colOff>31750</xdr:colOff>
      <xdr:row>81</xdr:row>
      <xdr:rowOff>48076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83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58253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146898</xdr:rowOff>
    </xdr:from>
    <xdr:to>
      <xdr:col>23</xdr:col>
      <xdr:colOff>184150</xdr:colOff>
      <xdr:row>86</xdr:row>
      <xdr:rowOff>77048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118975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9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22960</xdr:rowOff>
    </xdr:from>
    <xdr:to>
      <xdr:col>19</xdr:col>
      <xdr:colOff>184150</xdr:colOff>
      <xdr:row>85</xdr:row>
      <xdr:rowOff>124560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109337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8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157184</xdr:rowOff>
    </xdr:from>
    <xdr:to>
      <xdr:col>15</xdr:col>
      <xdr:colOff>133350</xdr:colOff>
      <xdr:row>84</xdr:row>
      <xdr:rowOff>87334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72111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25459</xdr:rowOff>
    </xdr:from>
    <xdr:to>
      <xdr:col>11</xdr:col>
      <xdr:colOff>82550</xdr:colOff>
      <xdr:row>83</xdr:row>
      <xdr:rowOff>127059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111836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4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35189</xdr:rowOff>
    </xdr:from>
    <xdr:to>
      <xdr:col>7</xdr:col>
      <xdr:colOff>31750</xdr:colOff>
      <xdr:row>82</xdr:row>
      <xdr:rowOff>136789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8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92.5</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96.3</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95.4</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73025</xdr:rowOff>
    </xdr:from>
    <xdr:to>
      <xdr:col>81</xdr:col>
      <xdr:colOff>44450</xdr:colOff>
      <xdr:row>89</xdr:row>
      <xdr:rowOff>170391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3033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159402</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404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73025</xdr:rowOff>
    </xdr:from>
    <xdr:to>
      <xdr:col>81</xdr:col>
      <xdr:colOff>133350</xdr:colOff>
      <xdr:row>83</xdr:row>
      <xdr:rowOff>73025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73025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1224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63500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23284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30691</xdr:rowOff>
    </xdr:from>
    <xdr:to>
      <xdr:col>73</xdr:col>
      <xdr:colOff>44450</xdr:colOff>
      <xdr:row>86</xdr:row>
      <xdr:rowOff>132291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64559</xdr:rowOff>
    </xdr:from>
    <xdr:to>
      <xdr:col>68</xdr:col>
      <xdr:colOff>152400</xdr:colOff>
      <xdr:row>82</xdr:row>
      <xdr:rowOff>23284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78055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114952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7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13759</xdr:rowOff>
    </xdr:from>
    <xdr:to>
      <xdr:col>64</xdr:col>
      <xdr:colOff>152400</xdr:colOff>
      <xdr:row>80</xdr:row>
      <xdr:rowOff>115359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125536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49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100" b="0" i="0" baseline="0">
              <a:solidFill>
                <a:schemeClr val="dk1"/>
              </a:solidFill>
              <a:effectLst/>
              <a:latin typeface="+mn-lt"/>
              <a:ea typeface="+mn-ea"/>
              <a:cs typeface="+mn-cs"/>
            </a:rPr>
            <a:t>　町村合併に伴い一部事務組合の職員の身分がそのまま引き継がれたことや、半島部を多く有する地理的要件などもあり、職員数の削減にも限界はあるが、職員数自体は、年々減少傾向にある。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また、人口の減少が前年度比△</a:t>
          </a:r>
          <a:r>
            <a:rPr lang="en-US" altLang="ja-JP" sz="1100" b="0" i="0" baseline="0">
              <a:solidFill>
                <a:schemeClr val="dk1"/>
              </a:solidFill>
              <a:effectLst/>
              <a:latin typeface="+mn-lt"/>
              <a:ea typeface="+mn-ea"/>
              <a:cs typeface="+mn-cs"/>
            </a:rPr>
            <a:t>537</a:t>
          </a:r>
          <a:r>
            <a:rPr lang="ja-JP" altLang="ja-JP" sz="1100" b="0" i="0" baseline="0">
              <a:solidFill>
                <a:schemeClr val="dk1"/>
              </a:solidFill>
              <a:effectLst/>
              <a:latin typeface="+mn-lt"/>
              <a:ea typeface="+mn-ea"/>
              <a:cs typeface="+mn-cs"/>
            </a:rPr>
            <a:t>人となることから、結果、人口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17.65</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0.38</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）で、類似団体中最も多い状態である。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そのため、施設の統廃合や指定管理者制度の導入などに努め、職員の適正な人員配置を行いながら、より一層の定員適正化を図る。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43815</xdr:rowOff>
    </xdr:from>
    <xdr:to>
      <xdr:col>81</xdr:col>
      <xdr:colOff>44450</xdr:colOff>
      <xdr:row>67</xdr:row>
      <xdr:rowOff>109310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530965"/>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25689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4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43815</xdr:rowOff>
    </xdr:from>
    <xdr:to>
      <xdr:col>77</xdr:col>
      <xdr:colOff>44450</xdr:colOff>
      <xdr:row>67</xdr:row>
      <xdr:rowOff>50709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53096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48549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156663</xdr:rowOff>
    </xdr:from>
    <xdr:to>
      <xdr:col>72</xdr:col>
      <xdr:colOff>203200</xdr:colOff>
      <xdr:row>67</xdr:row>
      <xdr:rowOff>50709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47236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58420</xdr:rowOff>
    </xdr:from>
    <xdr:to>
      <xdr:col>68</xdr:col>
      <xdr:colOff>152400</xdr:colOff>
      <xdr:row>66</xdr:row>
      <xdr:rowOff>156663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374120"/>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162469</xdr:rowOff>
    </xdr:from>
    <xdr:to>
      <xdr:col>64</xdr:col>
      <xdr:colOff>152400</xdr:colOff>
      <xdr:row>61</xdr:row>
      <xdr:rowOff>92619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102796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58510</xdr:rowOff>
    </xdr:from>
    <xdr:to>
      <xdr:col>81</xdr:col>
      <xdr:colOff>95250</xdr:colOff>
      <xdr:row>67</xdr:row>
      <xdr:rowOff>160110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5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125837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44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164465</xdr:rowOff>
    </xdr:from>
    <xdr:to>
      <xdr:col>77</xdr:col>
      <xdr:colOff>95250</xdr:colOff>
      <xdr:row>67</xdr:row>
      <xdr:rowOff>94615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79392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56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171359</xdr:rowOff>
    </xdr:from>
    <xdr:to>
      <xdr:col>73</xdr:col>
      <xdr:colOff>44450</xdr:colOff>
      <xdr:row>67</xdr:row>
      <xdr:rowOff>101509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86286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5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105863</xdr:rowOff>
    </xdr:from>
    <xdr:to>
      <xdr:col>68</xdr:col>
      <xdr:colOff>203200</xdr:colOff>
      <xdr:row>67</xdr:row>
      <xdr:rowOff>36013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4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20790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50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7620</xdr:rowOff>
    </xdr:from>
    <xdr:to>
      <xdr:col>64</xdr:col>
      <xdr:colOff>152400</xdr:colOff>
      <xdr:row>66</xdr:row>
      <xdr:rowOff>109220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93997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ja-JP" sz="1100" b="0" i="0" baseline="0">
              <a:solidFill>
                <a:schemeClr val="dk1"/>
              </a:solidFill>
              <a:effectLst/>
              <a:latin typeface="+mn-lt"/>
              <a:ea typeface="+mn-ea"/>
              <a:cs typeface="+mn-cs"/>
            </a:rPr>
            <a:t>　緊急度・優先度を考慮しながら投資的事業を実施することで地方債発行の抑制に努めている。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ヵ年平均で、類似団体、全国及び愛媛県平均を共に上回る</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％であり、前年度と比較して、</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更に単年度で見ると、令和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10.6</a:t>
          </a:r>
          <a:r>
            <a:rPr lang="ja-JP" altLang="ja-JP" sz="1100" b="0" i="0" baseline="0">
              <a:solidFill>
                <a:schemeClr val="dk1"/>
              </a:solidFill>
              <a:effectLst/>
              <a:latin typeface="+mn-lt"/>
              <a:ea typeface="+mn-ea"/>
              <a:cs typeface="+mn-cs"/>
            </a:rPr>
            <a:t>％で、前年度と比較すると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ポイント増加した。普通交付税（△</a:t>
          </a:r>
          <a:r>
            <a:rPr lang="en-US" altLang="ja-JP" sz="1100" b="0" i="0" baseline="0">
              <a:solidFill>
                <a:schemeClr val="dk1"/>
              </a:solidFill>
              <a:effectLst/>
              <a:latin typeface="+mn-lt"/>
              <a:ea typeface="+mn-ea"/>
              <a:cs typeface="+mn-cs"/>
            </a:rPr>
            <a:t>58,023</a:t>
          </a:r>
          <a:r>
            <a:rPr lang="ja-JP" altLang="ja-JP" sz="1100" b="0" i="0" baseline="0">
              <a:solidFill>
                <a:schemeClr val="dk1"/>
              </a:solidFill>
              <a:effectLst/>
              <a:latin typeface="+mn-lt"/>
              <a:ea typeface="+mn-ea"/>
              <a:cs typeface="+mn-cs"/>
            </a:rPr>
            <a:t>千円）や臨時財政対策債（△</a:t>
          </a:r>
          <a:r>
            <a:rPr lang="en-US" altLang="ja-JP" sz="1100" b="0" i="0" baseline="0">
              <a:solidFill>
                <a:schemeClr val="dk1"/>
              </a:solidFill>
              <a:effectLst/>
              <a:latin typeface="+mn-lt"/>
              <a:ea typeface="+mn-ea"/>
              <a:cs typeface="+mn-cs"/>
            </a:rPr>
            <a:t>46,214</a:t>
          </a:r>
          <a:r>
            <a:rPr lang="ja-JP" altLang="ja-JP" sz="1100" b="0" i="0" baseline="0">
              <a:solidFill>
                <a:schemeClr val="dk1"/>
              </a:solidFill>
              <a:effectLst/>
              <a:latin typeface="+mn-lt"/>
              <a:ea typeface="+mn-ea"/>
              <a:cs typeface="+mn-cs"/>
            </a:rPr>
            <a:t>千円）の減少などによるものである。</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今後も、選択と集中による投資的経費の縮減を図りながら公債費の抑制に努め、将来を見据えた財政運営を行う。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60778</xdr:rowOff>
    </xdr:from>
    <xdr:to>
      <xdr:col>81</xdr:col>
      <xdr:colOff>44450</xdr:colOff>
      <xdr:row>43</xdr:row>
      <xdr:rowOff>129722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331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60778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297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145143</xdr:rowOff>
    </xdr:from>
    <xdr:to>
      <xdr:col>72</xdr:col>
      <xdr:colOff>203200</xdr:colOff>
      <xdr:row>42</xdr:row>
      <xdr:rowOff>128815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74593"/>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145143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1947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78922</xdr:rowOff>
    </xdr:from>
    <xdr:to>
      <xdr:col>81</xdr:col>
      <xdr:colOff>95250</xdr:colOff>
      <xdr:row>44</xdr:row>
      <xdr:rowOff>9072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50999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94343</xdr:rowOff>
    </xdr:from>
    <xdr:to>
      <xdr:col>68</xdr:col>
      <xdr:colOff>203200</xdr:colOff>
      <xdr:row>42</xdr:row>
      <xdr:rowOff>24493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34670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lang="ja-JP" altLang="ja-JP" sz="1100" b="0" i="0" baseline="0">
              <a:solidFill>
                <a:schemeClr val="dk1"/>
              </a:solidFill>
              <a:effectLst/>
              <a:latin typeface="+mn-lt"/>
              <a:ea typeface="+mn-ea"/>
              <a:cs typeface="+mn-cs"/>
            </a:rPr>
            <a:t>　類似団体、全国及び愛媛県平均を共に下回るー％（該当なし）となり、前年度と変更なく維持している。主な要因としては、地方債現在高の減少（前年度比△</a:t>
          </a:r>
          <a:r>
            <a:rPr lang="en-US" altLang="ja-JP" sz="1100" b="0" i="0" baseline="0">
              <a:solidFill>
                <a:schemeClr val="dk1"/>
              </a:solidFill>
              <a:effectLst/>
              <a:latin typeface="+mn-lt"/>
              <a:ea typeface="+mn-ea"/>
              <a:cs typeface="+mn-cs"/>
            </a:rPr>
            <a:t>1,469,178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定期償還</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が挙げられる。今後も選択と集中による投資的経費の縮減を図りながら、地方債の償還を上回る発行を抑え、将来に負担を残さないよう身の丈にあった財政運営を行う。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154957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18,900
238.94
17,545,613
16,883,751
604,564
9,414,980
14,010,573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ja-JP" sz="1100" b="0" i="0" baseline="0">
              <a:solidFill>
                <a:schemeClr val="dk1"/>
              </a:solidFill>
              <a:effectLst/>
              <a:latin typeface="+mn-lt"/>
              <a:ea typeface="+mn-ea"/>
              <a:cs typeface="+mn-cs"/>
            </a:rPr>
            <a:t>　町村合併に伴い一部事務組合の職員の身分をそのまま引き継いだ</a:t>
          </a:r>
          <a:r>
            <a:rPr lang="ja-JP" altLang="en-US" sz="1100" b="0" i="0" baseline="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や会計年度任用職員への移行により職員数が増加し、経常収支比率を押し上げる要因となっている（</a:t>
          </a:r>
          <a:r>
            <a:rPr lang="en-US" altLang="ja-JP" sz="1100" b="0" i="0" baseline="0">
              <a:solidFill>
                <a:schemeClr val="dk1"/>
              </a:solidFill>
              <a:effectLst/>
              <a:latin typeface="+mn-lt"/>
              <a:ea typeface="+mn-ea"/>
              <a:cs typeface="+mn-cs"/>
            </a:rPr>
            <a:t>32.8</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24.3</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）。職員の定員管理や給与の適正化等に努めている。令和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年度は会計年度任用職員に係る経費の増加（</a:t>
          </a:r>
          <a:r>
            <a:rPr lang="en-US" altLang="ja-JP" sz="1100" b="0" i="0" baseline="0">
              <a:solidFill>
                <a:schemeClr val="dk1"/>
              </a:solidFill>
              <a:effectLst/>
              <a:latin typeface="+mn-lt"/>
              <a:ea typeface="+mn-ea"/>
              <a:cs typeface="+mn-cs"/>
            </a:rPr>
            <a:t>24,853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3,101,227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3,126,080</a:t>
          </a:r>
          <a:r>
            <a:rPr lang="ja-JP" altLang="ja-JP" sz="1100" b="0" i="0" baseline="0">
              <a:solidFill>
                <a:schemeClr val="dk1"/>
              </a:solidFill>
              <a:effectLst/>
              <a:latin typeface="+mn-lt"/>
              <a:ea typeface="+mn-ea"/>
              <a:cs typeface="+mn-cs"/>
            </a:rPr>
            <a:t>千円））などにより、経常収支比率は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32.8</a:t>
          </a:r>
          <a:r>
            <a:rPr lang="ja-JP" altLang="ja-JP" sz="1100" b="0" i="0" baseline="0">
              <a:solidFill>
                <a:schemeClr val="dk1"/>
              </a:solidFill>
              <a:effectLst/>
              <a:latin typeface="+mn-lt"/>
              <a:ea typeface="+mn-ea"/>
              <a:cs typeface="+mn-cs"/>
            </a:rPr>
            <a:t>％）している。今後も引続き職員の適正な人員配置や定員の適正化を図り、人件費の削減に努める。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104140</xdr:rowOff>
    </xdr:from>
    <xdr:to>
      <xdr:col>24</xdr:col>
      <xdr:colOff>25400</xdr:colOff>
      <xdr:row>40</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62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168910</xdr:rowOff>
    </xdr:from>
    <xdr:to>
      <xdr:col>19</xdr:col>
      <xdr:colOff>187325</xdr:colOff>
      <xdr:row>40</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55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168910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55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1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153687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118110</xdr:rowOff>
    </xdr:from>
    <xdr:to>
      <xdr:col>15</xdr:col>
      <xdr:colOff>149225</xdr:colOff>
      <xdr:row>40</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2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年度と比較すると、金額で</a:t>
          </a:r>
          <a:r>
            <a:rPr lang="en-US" altLang="ja-JP" sz="1100" b="0" i="0" baseline="0">
              <a:solidFill>
                <a:schemeClr val="dk1"/>
              </a:solidFill>
              <a:effectLst/>
              <a:latin typeface="+mn-lt"/>
              <a:ea typeface="+mn-ea"/>
              <a:cs typeface="+mn-cs"/>
            </a:rPr>
            <a:t>20,754</a:t>
          </a:r>
          <a:r>
            <a:rPr lang="ja-JP" altLang="ja-JP" sz="1100" b="0" i="0" baseline="0">
              <a:solidFill>
                <a:schemeClr val="dk1"/>
              </a:solidFill>
              <a:effectLst/>
              <a:latin typeface="+mn-lt"/>
              <a:ea typeface="+mn-ea"/>
              <a:cs typeface="+mn-cs"/>
            </a:rPr>
            <a:t>千円減少し、経常収支比率で</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している。</a:t>
          </a:r>
          <a:endParaRPr kumimoji="1" lang="ja-JP" altLang="en-US" sz="1100">
            <a:solidFill>
              <a:schemeClr val="dk1"/>
            </a:solidFill>
            <a:effectLst/>
            <a:latin typeface="+mn-lt"/>
            <a:ea typeface="+mn-ea"/>
            <a:cs typeface="+mn-cs"/>
          </a:endParaRPr>
        </a:p>
        <a:p>
          <a:pPr rtl="0" eaLnBrk="1" fontAlgn="auto" latinLnBrk="0" hangingPunct="1">
            <a:lnSpc>
              <a:spcPts val="1200"/>
            </a:lnSpc>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合併後、各種経費の節減や施設の統廃合（合併後、保育所</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施設）に取り組んでいる</a:t>
          </a:r>
          <a:r>
            <a:rPr lang="ja-JP" altLang="en-US" sz="1100" b="0" i="0" baseline="0">
              <a:solidFill>
                <a:schemeClr val="dk1"/>
              </a:solidFill>
              <a:effectLst/>
              <a:latin typeface="+mn-lt"/>
              <a:ea typeface="+mn-ea"/>
              <a:cs typeface="+mn-cs"/>
            </a:rPr>
            <a:t>ものの、県内</a:t>
          </a:r>
          <a:r>
            <a:rPr lang="ja-JP" altLang="ja-JP" sz="1100" b="0" i="0" baseline="0">
              <a:solidFill>
                <a:schemeClr val="dk1"/>
              </a:solidFill>
              <a:effectLst/>
              <a:latin typeface="+mn-lt"/>
              <a:ea typeface="+mn-ea"/>
              <a:cs typeface="+mn-cs"/>
            </a:rPr>
            <a:t>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a:t>
          </a:r>
          <a:r>
            <a:rPr lang="ja-JP" altLang="en-US" sz="1100" b="0" i="0" baseline="0">
              <a:solidFill>
                <a:schemeClr val="dk1"/>
              </a:solidFill>
              <a:effectLst/>
              <a:latin typeface="+mn-lt"/>
              <a:ea typeface="+mn-ea"/>
              <a:cs typeface="+mn-cs"/>
            </a:rPr>
            <a:t>が物件費を押し上げていたが、令和２年度以降は</a:t>
          </a:r>
          <a:r>
            <a:rPr kumimoji="1" lang="ja-JP" altLang="ja-JP" sz="1100">
              <a:solidFill>
                <a:schemeClr val="dk1"/>
              </a:solidFill>
              <a:effectLst/>
              <a:latin typeface="+mn-lt"/>
              <a:ea typeface="+mn-ea"/>
              <a:cs typeface="+mn-cs"/>
            </a:rPr>
            <a:t>全国平均、愛媛県平均及び</a:t>
          </a:r>
          <a:r>
            <a:rPr lang="ja-JP" altLang="ja-JP" sz="1100" b="0" i="0" baseline="0">
              <a:solidFill>
                <a:schemeClr val="dk1"/>
              </a:solidFill>
              <a:effectLst/>
              <a:latin typeface="+mn-lt"/>
              <a:ea typeface="+mn-ea"/>
              <a:cs typeface="+mn-cs"/>
            </a:rPr>
            <a:t>類似団体と比較してもやや低い水準にある。引き続き、行政評価を実施しながら、より経費削減に取り組む。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14</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7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8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15</xdr:row>
      <xdr:rowOff>95250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14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17</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67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kumimoji="1" lang="ja-JP" altLang="ja-JP" sz="1100">
              <a:solidFill>
                <a:schemeClr val="dk1"/>
              </a:solidFill>
              <a:effectLst/>
              <a:latin typeface="+mn-lt"/>
              <a:ea typeface="+mn-ea"/>
              <a:cs typeface="+mn-cs"/>
            </a:rPr>
            <a:t>　経常的な扶助費については、概ね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％前後で横ばいの状況にあるが、</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％と比較すると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全国平均</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％を下回っており、類似団体とも同程度の水準にあるため、今後も、経費維持に努める。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59</xdr:row>
      <xdr:rowOff>161290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967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144780</xdr:rowOff>
    </xdr:from>
    <xdr:to>
      <xdr:col>6</xdr:col>
      <xdr:colOff>171450</xdr:colOff>
      <xdr:row>59</xdr:row>
      <xdr:rowOff>74930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85107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ja-JP" sz="1100" b="0" i="0" baseline="0">
              <a:solidFill>
                <a:schemeClr val="dk1"/>
              </a:solidFill>
              <a:effectLst/>
              <a:latin typeface="+mn-lt"/>
              <a:ea typeface="+mn-ea"/>
              <a:cs typeface="+mn-cs"/>
            </a:rPr>
            <a:t>　その他については、国民健康保険、介護保険、小規模下水道事業など特別会計への繰出金が主なものである。経常収支比率は、類似団体、全国及び県平均を共に下回っており、今後も経費節減、料金の見直しなどを行い、公営企業会計にあっては、独立採算の原則により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143328</xdr:rowOff>
    </xdr:from>
    <xdr:to>
      <xdr:col>82</xdr:col>
      <xdr:colOff>107950</xdr:colOff>
      <xdr:row>53</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058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151493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156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151493</xdr:rowOff>
    </xdr:from>
    <xdr:to>
      <xdr:col>73</xdr:col>
      <xdr:colOff>180975</xdr:colOff>
      <xdr:row>55</xdr:row>
      <xdr:rowOff>86178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383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31949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78015</xdr:rowOff>
    </xdr:from>
    <xdr:to>
      <xdr:col>69</xdr:col>
      <xdr:colOff>92075</xdr:colOff>
      <xdr:row>55</xdr:row>
      <xdr:rowOff>86178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363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92528</xdr:rowOff>
    </xdr:from>
    <xdr:to>
      <xdr:col>82</xdr:col>
      <xdr:colOff>158750</xdr:colOff>
      <xdr:row>53</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100693</xdr:rowOff>
    </xdr:from>
    <xdr:to>
      <xdr:col>74</xdr:col>
      <xdr:colOff>31750</xdr:colOff>
      <xdr:row>54</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41020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27215</xdr:rowOff>
    </xdr:from>
    <xdr:to>
      <xdr:col>65</xdr:col>
      <xdr:colOff>53975</xdr:colOff>
      <xdr:row>54</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ja-JP" sz="1100" b="0" i="0" baseline="0">
              <a:solidFill>
                <a:schemeClr val="dk1"/>
              </a:solidFill>
              <a:effectLst/>
              <a:latin typeface="+mn-lt"/>
              <a:ea typeface="+mn-ea"/>
              <a:cs typeface="+mn-cs"/>
            </a:rPr>
            <a:t>　補助費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に係る経常収支比率は</a:t>
          </a:r>
          <a:r>
            <a:rPr lang="en-US" altLang="ja-JP" sz="1100" b="0" i="0" baseline="0">
              <a:solidFill>
                <a:schemeClr val="dk1"/>
              </a:solidFill>
              <a:effectLst/>
              <a:latin typeface="+mn-lt"/>
              <a:ea typeface="+mn-ea"/>
              <a:cs typeface="+mn-cs"/>
            </a:rPr>
            <a:t>9.4</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ポイント低下して</a:t>
          </a:r>
          <a:r>
            <a:rPr lang="ja-JP" altLang="ja-JP" sz="1100" b="0" i="0" baseline="0">
              <a:solidFill>
                <a:schemeClr val="dk1"/>
              </a:solidFill>
              <a:effectLst/>
              <a:latin typeface="+mn-lt"/>
              <a:ea typeface="+mn-ea"/>
              <a:cs typeface="+mn-cs"/>
            </a:rPr>
            <a:t>、類似団体平均を下回って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各種事業負担金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ふるさと寄附金事業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などの増加はあるものの、コロナによる中小企業者経営支援事業等の減額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20,540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今後も補助金の適正化に努め、その必要性、費用対効果について十分精査し、比率上昇の抑制に努める。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137886</xdr:rowOff>
    </xdr:from>
    <xdr:to>
      <xdr:col>82</xdr:col>
      <xdr:colOff>107950</xdr:colOff>
      <xdr:row>34</xdr:row>
      <xdr:rowOff>148772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67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148772</xdr:rowOff>
    </xdr:from>
    <xdr:to>
      <xdr:col>78</xdr:col>
      <xdr:colOff>69850</xdr:colOff>
      <xdr:row>34</xdr:row>
      <xdr:rowOff>148772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7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148772</xdr:rowOff>
    </xdr:from>
    <xdr:to>
      <xdr:col>73</xdr:col>
      <xdr:colOff>180975</xdr:colOff>
      <xdr:row>36</xdr:row>
      <xdr:rowOff>1814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780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36</xdr:row>
      <xdr:rowOff>1814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29936</xdr:rowOff>
    </xdr:from>
    <xdr:to>
      <xdr:col>65</xdr:col>
      <xdr:colOff>53975</xdr:colOff>
      <xdr:row>37</xdr:row>
      <xdr:rowOff>131536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116312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87086</xdr:rowOff>
    </xdr:from>
    <xdr:to>
      <xdr:col>82</xdr:col>
      <xdr:colOff>158750</xdr:colOff>
      <xdr:row>35</xdr:row>
      <xdr:rowOff>17236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103613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97972</xdr:rowOff>
    </xdr:from>
    <xdr:to>
      <xdr:col>78</xdr:col>
      <xdr:colOff>120650</xdr:colOff>
      <xdr:row>35</xdr:row>
      <xdr:rowOff>28122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38299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97972</xdr:rowOff>
    </xdr:from>
    <xdr:to>
      <xdr:col>74</xdr:col>
      <xdr:colOff>31750</xdr:colOff>
      <xdr:row>35</xdr:row>
      <xdr:rowOff>28122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38299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122464</xdr:rowOff>
    </xdr:from>
    <xdr:to>
      <xdr:col>69</xdr:col>
      <xdr:colOff>142875</xdr:colOff>
      <xdr:row>36</xdr:row>
      <xdr:rowOff>52614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62791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ja-JP" sz="1100" b="0" i="0" baseline="0">
              <a:solidFill>
                <a:schemeClr val="dk1"/>
              </a:solidFill>
              <a:effectLst/>
              <a:latin typeface="+mn-lt"/>
              <a:ea typeface="+mn-ea"/>
              <a:cs typeface="+mn-cs"/>
            </a:rPr>
            <a:t>　公債費の経常収支比率は</a:t>
          </a:r>
          <a:r>
            <a:rPr lang="en-US" altLang="ja-JP" sz="1100" b="0" i="0" baseline="0">
              <a:solidFill>
                <a:schemeClr val="dk1"/>
              </a:solidFill>
              <a:effectLst/>
              <a:latin typeface="+mn-lt"/>
              <a:ea typeface="+mn-ea"/>
              <a:cs typeface="+mn-cs"/>
            </a:rPr>
            <a:t>24.8</a:t>
          </a:r>
          <a:r>
            <a:rPr lang="ja-JP" altLang="ja-JP" sz="1100" b="0" i="0" baseline="0">
              <a:solidFill>
                <a:schemeClr val="dk1"/>
              </a:solidFill>
              <a:effectLst/>
              <a:latin typeface="+mn-lt"/>
              <a:ea typeface="+mn-ea"/>
              <a:cs typeface="+mn-cs"/>
            </a:rPr>
            <a:t>％で、全国平均</a:t>
          </a:r>
          <a:r>
            <a:rPr lang="en-US" altLang="ja-JP" sz="1100" b="0" i="0" baseline="0">
              <a:solidFill>
                <a:schemeClr val="dk1"/>
              </a:solidFill>
              <a:effectLst/>
              <a:latin typeface="+mn-lt"/>
              <a:ea typeface="+mn-ea"/>
              <a:cs typeface="+mn-cs"/>
            </a:rPr>
            <a:t>15.9</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17.8</a:t>
          </a:r>
          <a:r>
            <a:rPr lang="ja-JP" altLang="ja-JP" sz="1100" b="0" i="0" baseline="0">
              <a:solidFill>
                <a:schemeClr val="dk1"/>
              </a:solidFill>
              <a:effectLst/>
              <a:latin typeface="+mn-lt"/>
              <a:ea typeface="+mn-ea"/>
              <a:cs typeface="+mn-cs"/>
            </a:rPr>
            <a:t>％を大きく上回っており、類似団体平均</a:t>
          </a:r>
          <a:r>
            <a:rPr lang="en-US" altLang="ja-JP" sz="1100" b="0" i="0" baseline="0">
              <a:solidFill>
                <a:schemeClr val="dk1"/>
              </a:solidFill>
              <a:effectLst/>
              <a:latin typeface="+mn-lt"/>
              <a:ea typeface="+mn-ea"/>
              <a:cs typeface="+mn-cs"/>
            </a:rPr>
            <a:t>17.9</a:t>
          </a:r>
          <a:r>
            <a:rPr lang="ja-JP" altLang="ja-JP" sz="1100" b="0" i="0" baseline="0">
              <a:solidFill>
                <a:schemeClr val="dk1"/>
              </a:solidFill>
              <a:effectLst/>
              <a:latin typeface="+mn-lt"/>
              <a:ea typeface="+mn-ea"/>
              <a:cs typeface="+mn-cs"/>
            </a:rPr>
            <a:t>％と比較しても高くなっている。</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地方債を伴う事業については、特に緊急性・重要性を考慮しながら優先順位をつけて計画的な実施に努めており、地方債残高は合併当初と比較すると、約</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億円減少（</a:t>
          </a:r>
          <a:r>
            <a:rPr lang="en-US" altLang="ja-JP" sz="1100" b="0" i="0" baseline="0">
              <a:solidFill>
                <a:schemeClr val="dk1"/>
              </a:solidFill>
              <a:effectLst/>
              <a:latin typeface="+mn-lt"/>
              <a:ea typeface="+mn-ea"/>
              <a:cs typeface="+mn-cs"/>
            </a:rPr>
            <a:t>26,529,262</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14,010,573</a:t>
          </a:r>
          <a:r>
            <a:rPr lang="ja-JP" altLang="ja-JP" sz="1100" b="0" i="0" baseline="0">
              <a:solidFill>
                <a:schemeClr val="dk1"/>
              </a:solidFill>
              <a:effectLst/>
              <a:latin typeface="+mn-lt"/>
              <a:ea typeface="+mn-ea"/>
              <a:cs typeface="+mn-cs"/>
            </a:rPr>
            <a:t>千円）している。また、大型ハコモノ建設にも目途がつき、今後は減少していく見込みであるが、引き続き、選択と集中による投資的経費の縮減を図るなど、将来に負担を残さないような財政運営を行う。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121557</xdr:rowOff>
    </xdr:from>
    <xdr:to>
      <xdr:col>24</xdr:col>
      <xdr:colOff>25400</xdr:colOff>
      <xdr:row>80</xdr:row>
      <xdr:rowOff>132443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837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9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99786</xdr:rowOff>
    </xdr:from>
    <xdr:to>
      <xdr:col>19</xdr:col>
      <xdr:colOff>187325</xdr:colOff>
      <xdr:row>80</xdr:row>
      <xdr:rowOff>121557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815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99786</xdr:rowOff>
    </xdr:from>
    <xdr:to>
      <xdr:col>15</xdr:col>
      <xdr:colOff>98425</xdr:colOff>
      <xdr:row>81</xdr:row>
      <xdr:rowOff>91621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8157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121557</xdr:rowOff>
    </xdr:from>
    <xdr:to>
      <xdr:col>11</xdr:col>
      <xdr:colOff>9525</xdr:colOff>
      <xdr:row>81</xdr:row>
      <xdr:rowOff>91621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8375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81643</xdr:rowOff>
    </xdr:from>
    <xdr:to>
      <xdr:col>24</xdr:col>
      <xdr:colOff>76200</xdr:colOff>
      <xdr:row>81</xdr:row>
      <xdr:rowOff>11793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161670</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70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70757</xdr:rowOff>
    </xdr:from>
    <xdr:to>
      <xdr:col>20</xdr:col>
      <xdr:colOff>38100</xdr:colOff>
      <xdr:row>81</xdr:row>
      <xdr:rowOff>907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157134</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7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48986</xdr:rowOff>
    </xdr:from>
    <xdr:to>
      <xdr:col>15</xdr:col>
      <xdr:colOff>149225</xdr:colOff>
      <xdr:row>80</xdr:row>
      <xdr:rowOff>150586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135363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40821</xdr:rowOff>
    </xdr:from>
    <xdr:to>
      <xdr:col>11</xdr:col>
      <xdr:colOff>60325</xdr:colOff>
      <xdr:row>81</xdr:row>
      <xdr:rowOff>142421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127198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70757</xdr:rowOff>
    </xdr:from>
    <xdr:to>
      <xdr:col>6</xdr:col>
      <xdr:colOff>171450</xdr:colOff>
      <xdr:row>81</xdr:row>
      <xdr:rowOff>907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157134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ja-JP" sz="1100" b="0" i="0" baseline="0">
              <a:solidFill>
                <a:schemeClr val="dk1"/>
              </a:solidFill>
              <a:effectLst/>
              <a:latin typeface="+mn-lt"/>
              <a:ea typeface="+mn-ea"/>
              <a:cs typeface="+mn-cs"/>
            </a:rPr>
            <a:t>　公債費以外の経費に係る経常収支比率は、類似団体、全国及び県平均を共に下回っている。比率を押し上げる要因としては、人件費、物件費が主なものである。</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74</xdr:row>
      <xdr:rowOff>101600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738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0</xdr:rowOff>
    </xdr:from>
    <xdr:to>
      <xdr:col>78</xdr:col>
      <xdr:colOff>69850</xdr:colOff>
      <xdr:row>74</xdr:row>
      <xdr:rowOff>101600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68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0</xdr:rowOff>
    </xdr:from>
    <xdr:to>
      <xdr:col>73</xdr:col>
      <xdr:colOff>180975</xdr:colOff>
      <xdr:row>78</xdr:row>
      <xdr:rowOff>88900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687300"/>
          <a:ext cx="889000" cy="7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124477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133350</xdr:rowOff>
    </xdr:from>
    <xdr:to>
      <xdr:col>69</xdr:col>
      <xdr:colOff>92075</xdr:colOff>
      <xdr:row>78</xdr:row>
      <xdr:rowOff>88900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3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0</xdr:rowOff>
    </xdr:from>
    <xdr:to>
      <xdr:col>82</xdr:col>
      <xdr:colOff>158750</xdr:colOff>
      <xdr:row>74</xdr:row>
      <xdr:rowOff>101600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50800</xdr:rowOff>
    </xdr:from>
    <xdr:to>
      <xdr:col>78</xdr:col>
      <xdr:colOff>120650</xdr:colOff>
      <xdr:row>74</xdr:row>
      <xdr:rowOff>152400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162577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50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120650</xdr:rowOff>
    </xdr:from>
    <xdr:to>
      <xdr:col>74</xdr:col>
      <xdr:colOff>31750</xdr:colOff>
      <xdr:row>74</xdr:row>
      <xdr:rowOff>50800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60977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82550</xdr:rowOff>
    </xdr:from>
    <xdr:to>
      <xdr:col>65</xdr:col>
      <xdr:colOff>53975</xdr:colOff>
      <xdr:row>78</xdr:row>
      <xdr:rowOff>12700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9510</xdr:rowOff>
    </xdr:from>
    <xdr:to>
      <xdr:col>29</xdr:col>
      <xdr:colOff>127000</xdr:colOff>
      <xdr:row>12</xdr:row>
      <xdr:rowOff>137543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14535"/>
          <a:ext cx="647700" cy="12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87640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137543</xdr:rowOff>
    </xdr:from>
    <xdr:to>
      <xdr:col>26</xdr:col>
      <xdr:colOff>50800</xdr:colOff>
      <xdr:row>13</xdr:row>
      <xdr:rowOff>115385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42568"/>
          <a:ext cx="698500" cy="149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143875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115385</xdr:rowOff>
    </xdr:from>
    <xdr:to>
      <xdr:col>22</xdr:col>
      <xdr:colOff>114300</xdr:colOff>
      <xdr:row>14</xdr:row>
      <xdr:rowOff>45972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91860"/>
          <a:ext cx="698500" cy="10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41103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45972</xdr:rowOff>
    </xdr:from>
    <xdr:to>
      <xdr:col>18</xdr:col>
      <xdr:colOff>177800</xdr:colOff>
      <xdr:row>15</xdr:row>
      <xdr:rowOff>138392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93897"/>
          <a:ext cx="698500" cy="26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134569</xdr:rowOff>
    </xdr:from>
    <xdr:to>
      <xdr:col>15</xdr:col>
      <xdr:colOff>101600</xdr:colOff>
      <xdr:row>19</xdr:row>
      <xdr:rowOff>64719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49496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5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130160</xdr:rowOff>
    </xdr:from>
    <xdr:to>
      <xdr:col>29</xdr:col>
      <xdr:colOff>177800</xdr:colOff>
      <xdr:row>12</xdr:row>
      <xdr:rowOff>60310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6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76837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86743</xdr:rowOff>
    </xdr:from>
    <xdr:to>
      <xdr:col>26</xdr:col>
      <xdr:colOff>101600</xdr:colOff>
      <xdr:row>13</xdr:row>
      <xdr:rowOff>16893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9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27070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6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64585</xdr:rowOff>
    </xdr:from>
    <xdr:to>
      <xdr:col>22</xdr:col>
      <xdr:colOff>165100</xdr:colOff>
      <xdr:row>13</xdr:row>
      <xdr:rowOff>166185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4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4912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0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166622</xdr:rowOff>
    </xdr:from>
    <xdr:to>
      <xdr:col>19</xdr:col>
      <xdr:colOff>38100</xdr:colOff>
      <xdr:row>14</xdr:row>
      <xdr:rowOff>96772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4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106949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87592</xdr:rowOff>
    </xdr:from>
    <xdr:to>
      <xdr:col>15</xdr:col>
      <xdr:colOff>101600</xdr:colOff>
      <xdr:row>16</xdr:row>
      <xdr:rowOff>17742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0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27919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7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56629</xdr:rowOff>
    </xdr:from>
    <xdr:to>
      <xdr:col>29</xdr:col>
      <xdr:colOff>127000</xdr:colOff>
      <xdr:row>34</xdr:row>
      <xdr:rowOff>153060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324079"/>
          <a:ext cx="647700" cy="9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313034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80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153060</xdr:rowOff>
    </xdr:from>
    <xdr:to>
      <xdr:col>26</xdr:col>
      <xdr:colOff>50800</xdr:colOff>
      <xdr:row>34</xdr:row>
      <xdr:rowOff>271590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20510"/>
          <a:ext cx="698500" cy="11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194657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271590</xdr:rowOff>
    </xdr:from>
    <xdr:to>
      <xdr:col>22</xdr:col>
      <xdr:colOff>114300</xdr:colOff>
      <xdr:row>35</xdr:row>
      <xdr:rowOff>28626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39040"/>
          <a:ext cx="698500" cy="99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28626</xdr:rowOff>
    </xdr:from>
    <xdr:to>
      <xdr:col>18</xdr:col>
      <xdr:colOff>177800</xdr:colOff>
      <xdr:row>35</xdr:row>
      <xdr:rowOff>163995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38976"/>
          <a:ext cx="698500" cy="135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179108</xdr:rowOff>
    </xdr:from>
    <xdr:to>
      <xdr:col>15</xdr:col>
      <xdr:colOff>101600</xdr:colOff>
      <xdr:row>35</xdr:row>
      <xdr:rowOff>280708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8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265485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7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5829</xdr:rowOff>
    </xdr:from>
    <xdr:to>
      <xdr:col>29</xdr:col>
      <xdr:colOff>177800</xdr:colOff>
      <xdr:row>34</xdr:row>
      <xdr:rowOff>107429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27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193806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102260</xdr:rowOff>
    </xdr:from>
    <xdr:to>
      <xdr:col>26</xdr:col>
      <xdr:colOff>101600</xdr:colOff>
      <xdr:row>34</xdr:row>
      <xdr:rowOff>203860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6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214037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220790</xdr:rowOff>
    </xdr:from>
    <xdr:to>
      <xdr:col>22</xdr:col>
      <xdr:colOff>165100</xdr:colOff>
      <xdr:row>34</xdr:row>
      <xdr:rowOff>322390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8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332567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320726</xdr:rowOff>
    </xdr:from>
    <xdr:to>
      <xdr:col>19</xdr:col>
      <xdr:colOff>38100</xdr:colOff>
      <xdr:row>35</xdr:row>
      <xdr:rowOff>79426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8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89603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113195</xdr:rowOff>
    </xdr:from>
    <xdr:to>
      <xdr:col>15</xdr:col>
      <xdr:colOff>101600</xdr:colOff>
      <xdr:row>35</xdr:row>
      <xdr:rowOff>214795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2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224972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18,900
238.94
17,545,613
16,883,751
604,564
9,414,980
14,010,573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51930</xdr:rowOff>
    </xdr:from>
    <xdr:to>
      <xdr:col>24</xdr:col>
      <xdr:colOff>63500</xdr:colOff>
      <xdr:row>30</xdr:row>
      <xdr:rowOff>120561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195430"/>
          <a:ext cx="838200" cy="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49560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120561</xdr:rowOff>
    </xdr:from>
    <xdr:to>
      <xdr:col>19</xdr:col>
      <xdr:colOff>177800</xdr:colOff>
      <xdr:row>31</xdr:row>
      <xdr:rowOff>57379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64061"/>
          <a:ext cx="889000" cy="10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62514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6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57379</xdr:rowOff>
    </xdr:from>
    <xdr:to>
      <xdr:col>15</xdr:col>
      <xdr:colOff>50800</xdr:colOff>
      <xdr:row>31</xdr:row>
      <xdr:rowOff>152514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72329"/>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107980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152514</xdr:rowOff>
    </xdr:from>
    <xdr:to>
      <xdr:col>10</xdr:col>
      <xdr:colOff>114300</xdr:colOff>
      <xdr:row>34</xdr:row>
      <xdr:rowOff>19202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67464"/>
          <a:ext cx="889000" cy="3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162742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2311</xdr:rowOff>
    </xdr:from>
    <xdr:to>
      <xdr:col>6</xdr:col>
      <xdr:colOff>38100</xdr:colOff>
      <xdr:row>36</xdr:row>
      <xdr:rowOff>103911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95038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1130</xdr:rowOff>
    </xdr:from>
    <xdr:to>
      <xdr:col>24</xdr:col>
      <xdr:colOff>114300</xdr:colOff>
      <xdr:row>30</xdr:row>
      <xdr:rowOff>102730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125607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9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69761</xdr:rowOff>
    </xdr:from>
    <xdr:to>
      <xdr:col>20</xdr:col>
      <xdr:colOff>38100</xdr:colOff>
      <xdr:row>30</xdr:row>
      <xdr:rowOff>171361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16438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8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6579</xdr:rowOff>
    </xdr:from>
    <xdr:to>
      <xdr:col>15</xdr:col>
      <xdr:colOff>101600</xdr:colOff>
      <xdr:row>31</xdr:row>
      <xdr:rowOff>108179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124706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9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101714</xdr:rowOff>
    </xdr:from>
    <xdr:to>
      <xdr:col>10</xdr:col>
      <xdr:colOff>165100</xdr:colOff>
      <xdr:row>32</xdr:row>
      <xdr:rowOff>31864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48391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139852</xdr:rowOff>
    </xdr:from>
    <xdr:to>
      <xdr:col>6</xdr:col>
      <xdr:colOff>38100</xdr:colOff>
      <xdr:row>34</xdr:row>
      <xdr:rowOff>70002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86529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7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6203</xdr:rowOff>
    </xdr:from>
    <xdr:to>
      <xdr:col>24</xdr:col>
      <xdr:colOff>62865</xdr:colOff>
      <xdr:row>58</xdr:row>
      <xdr:rowOff>111120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21603"/>
          <a:ext cx="1270" cy="113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111120</xdr:rowOff>
    </xdr:from>
    <xdr:to>
      <xdr:col>24</xdr:col>
      <xdr:colOff>152400</xdr:colOff>
      <xdr:row>58</xdr:row>
      <xdr:rowOff>111120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124330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6203</xdr:rowOff>
    </xdr:from>
    <xdr:to>
      <xdr:col>24</xdr:col>
      <xdr:colOff>152400</xdr:colOff>
      <xdr:row>52</xdr:row>
      <xdr:rowOff>6203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21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48368</xdr:rowOff>
    </xdr:from>
    <xdr:to>
      <xdr:col>24</xdr:col>
      <xdr:colOff>63500</xdr:colOff>
      <xdr:row>56</xdr:row>
      <xdr:rowOff>131448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49568"/>
          <a:ext cx="8382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47462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48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69035</xdr:rowOff>
    </xdr:from>
    <xdr:to>
      <xdr:col>24</xdr:col>
      <xdr:colOff>114300</xdr:colOff>
      <xdr:row>56</xdr:row>
      <xdr:rowOff>170635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7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131448</xdr:rowOff>
    </xdr:from>
    <xdr:to>
      <xdr:col>19</xdr:col>
      <xdr:colOff>177800</xdr:colOff>
      <xdr:row>57</xdr:row>
      <xdr:rowOff>112719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2648"/>
          <a:ext cx="889000" cy="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129465</xdr:rowOff>
    </xdr:from>
    <xdr:to>
      <xdr:col>20</xdr:col>
      <xdr:colOff>38100</xdr:colOff>
      <xdr:row>57</xdr:row>
      <xdr:rowOff>59615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3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50742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2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112719</xdr:rowOff>
    </xdr:from>
    <xdr:to>
      <xdr:col>15</xdr:col>
      <xdr:colOff>50800</xdr:colOff>
      <xdr:row>58</xdr:row>
      <xdr:rowOff>29704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85369"/>
          <a:ext cx="889000" cy="8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48203</xdr:rowOff>
    </xdr:from>
    <xdr:to>
      <xdr:col>15</xdr:col>
      <xdr:colOff>101600</xdr:colOff>
      <xdr:row>57</xdr:row>
      <xdr:rowOff>149803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166330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9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4672</xdr:rowOff>
    </xdr:from>
    <xdr:to>
      <xdr:col>10</xdr:col>
      <xdr:colOff>114300</xdr:colOff>
      <xdr:row>58</xdr:row>
      <xdr:rowOff>29704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48772"/>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115857</xdr:rowOff>
    </xdr:from>
    <xdr:to>
      <xdr:col>10</xdr:col>
      <xdr:colOff>165100</xdr:colOff>
      <xdr:row>58</xdr:row>
      <xdr:rowOff>46007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62534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6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74407</xdr:rowOff>
    </xdr:from>
    <xdr:to>
      <xdr:col>6</xdr:col>
      <xdr:colOff>38100</xdr:colOff>
      <xdr:row>59</xdr:row>
      <xdr:rowOff>4557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1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167134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169018</xdr:rowOff>
    </xdr:from>
    <xdr:to>
      <xdr:col>24</xdr:col>
      <xdr:colOff>114300</xdr:colOff>
      <xdr:row>56</xdr:row>
      <xdr:rowOff>99168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20445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80648</xdr:rowOff>
    </xdr:from>
    <xdr:to>
      <xdr:col>20</xdr:col>
      <xdr:colOff>38100</xdr:colOff>
      <xdr:row>57</xdr:row>
      <xdr:rowOff>10798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27325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5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61919</xdr:rowOff>
    </xdr:from>
    <xdr:to>
      <xdr:col>15</xdr:col>
      <xdr:colOff>101600</xdr:colOff>
      <xdr:row>57</xdr:row>
      <xdr:rowOff>163519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154646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2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150354</xdr:rowOff>
    </xdr:from>
    <xdr:to>
      <xdr:col>10</xdr:col>
      <xdr:colOff>165100</xdr:colOff>
      <xdr:row>58</xdr:row>
      <xdr:rowOff>80504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71631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125322</xdr:rowOff>
    </xdr:from>
    <xdr:to>
      <xdr:col>6</xdr:col>
      <xdr:colOff>38100</xdr:colOff>
      <xdr:row>58</xdr:row>
      <xdr:rowOff>55472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71999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7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104358</xdr:rowOff>
    </xdr:from>
    <xdr:to>
      <xdr:col>24</xdr:col>
      <xdr:colOff>63500</xdr:colOff>
      <xdr:row>77</xdr:row>
      <xdr:rowOff>110027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6008"/>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99512</xdr:rowOff>
    </xdr:from>
    <xdr:to>
      <xdr:col>19</xdr:col>
      <xdr:colOff>177800</xdr:colOff>
      <xdr:row>77</xdr:row>
      <xdr:rowOff>110027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0116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99512</xdr:rowOff>
    </xdr:from>
    <xdr:to>
      <xdr:col>15</xdr:col>
      <xdr:colOff>50800</xdr:colOff>
      <xdr:row>77</xdr:row>
      <xdr:rowOff>109662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116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109662</xdr:rowOff>
    </xdr:from>
    <xdr:to>
      <xdr:col>10</xdr:col>
      <xdr:colOff>114300</xdr:colOff>
      <xdr:row>77</xdr:row>
      <xdr:rowOff>150352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11312"/>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156063</xdr:rowOff>
    </xdr:from>
    <xdr:to>
      <xdr:col>6</xdr:col>
      <xdr:colOff>38100</xdr:colOff>
      <xdr:row>77</xdr:row>
      <xdr:rowOff>86213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102740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53558</xdr:rowOff>
    </xdr:from>
    <xdr:to>
      <xdr:col>24</xdr:col>
      <xdr:colOff>114300</xdr:colOff>
      <xdr:row>77</xdr:row>
      <xdr:rowOff>155158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139935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59227</xdr:rowOff>
    </xdr:from>
    <xdr:to>
      <xdr:col>20</xdr:col>
      <xdr:colOff>38100</xdr:colOff>
      <xdr:row>77</xdr:row>
      <xdr:rowOff>160827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151954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5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48712</xdr:rowOff>
    </xdr:from>
    <xdr:to>
      <xdr:col>15</xdr:col>
      <xdr:colOff>101600</xdr:colOff>
      <xdr:row>77</xdr:row>
      <xdr:rowOff>150312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141439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4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58862</xdr:rowOff>
    </xdr:from>
    <xdr:to>
      <xdr:col>10</xdr:col>
      <xdr:colOff>165100</xdr:colOff>
      <xdr:row>77</xdr:row>
      <xdr:rowOff>160462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151589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5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99552</xdr:rowOff>
    </xdr:from>
    <xdr:to>
      <xdr:col>6</xdr:col>
      <xdr:colOff>38100</xdr:colOff>
      <xdr:row>78</xdr:row>
      <xdr:rowOff>29702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9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5321</xdr:rowOff>
    </xdr:from>
    <xdr:to>
      <xdr:col>24</xdr:col>
      <xdr:colOff>63500</xdr:colOff>
      <xdr:row>96</xdr:row>
      <xdr:rowOff>133832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93071"/>
          <a:ext cx="838200" cy="2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82173</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02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158883</xdr:rowOff>
    </xdr:from>
    <xdr:to>
      <xdr:col>19</xdr:col>
      <xdr:colOff>177800</xdr:colOff>
      <xdr:row>96</xdr:row>
      <xdr:rowOff>133832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75183"/>
          <a:ext cx="889000" cy="3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30642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158883</xdr:rowOff>
    </xdr:from>
    <xdr:to>
      <xdr:col>15</xdr:col>
      <xdr:colOff>50800</xdr:colOff>
      <xdr:row>98</xdr:row>
      <xdr:rowOff>62891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75183"/>
          <a:ext cx="889000" cy="5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154754</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592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43669</xdr:rowOff>
    </xdr:from>
    <xdr:to>
      <xdr:col>10</xdr:col>
      <xdr:colOff>114300</xdr:colOff>
      <xdr:row>98</xdr:row>
      <xdr:rowOff>62891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74319"/>
          <a:ext cx="889000" cy="1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58020</xdr:rowOff>
    </xdr:from>
    <xdr:to>
      <xdr:col>6</xdr:col>
      <xdr:colOff>38100</xdr:colOff>
      <xdr:row>97</xdr:row>
      <xdr:rowOff>159620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150747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7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125971</xdr:rowOff>
    </xdr:from>
    <xdr:to>
      <xdr:col>24</xdr:col>
      <xdr:colOff>114300</xdr:colOff>
      <xdr:row>95</xdr:row>
      <xdr:rowOff>56121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104398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83032</xdr:rowOff>
    </xdr:from>
    <xdr:to>
      <xdr:col>20</xdr:col>
      <xdr:colOff>38100</xdr:colOff>
      <xdr:row>97</xdr:row>
      <xdr:rowOff>13182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4309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108083</xdr:rowOff>
    </xdr:from>
    <xdr:to>
      <xdr:col>15</xdr:col>
      <xdr:colOff>101600</xdr:colOff>
      <xdr:row>95</xdr:row>
      <xdr:rowOff>38233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29360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12091</xdr:rowOff>
    </xdr:from>
    <xdr:to>
      <xdr:col>10</xdr:col>
      <xdr:colOff>165100</xdr:colOff>
      <xdr:row>98</xdr:row>
      <xdr:rowOff>113691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104818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164319</xdr:rowOff>
    </xdr:from>
    <xdr:to>
      <xdr:col>6</xdr:col>
      <xdr:colOff>38100</xdr:colOff>
      <xdr:row>97</xdr:row>
      <xdr:rowOff>94469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110996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126942</xdr:rowOff>
    </xdr:from>
    <xdr:to>
      <xdr:col>54</xdr:col>
      <xdr:colOff>189865</xdr:colOff>
      <xdr:row>38</xdr:row>
      <xdr:rowOff>17225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613342"/>
          <a:ext cx="1270" cy="91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21052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17225</xdr:rowOff>
    </xdr:from>
    <xdr:to>
      <xdr:col>55</xdr:col>
      <xdr:colOff>88900</xdr:colOff>
      <xdr:row>38</xdr:row>
      <xdr:rowOff>17225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73619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3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126942</xdr:rowOff>
    </xdr:from>
    <xdr:to>
      <xdr:col>55</xdr:col>
      <xdr:colOff>88900</xdr:colOff>
      <xdr:row>32</xdr:row>
      <xdr:rowOff>126942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61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128368</xdr:rowOff>
    </xdr:from>
    <xdr:to>
      <xdr:col>55</xdr:col>
      <xdr:colOff>0</xdr:colOff>
      <xdr:row>36</xdr:row>
      <xdr:rowOff>91150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29118"/>
          <a:ext cx="838200" cy="1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97691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74814</xdr:rowOff>
    </xdr:from>
    <xdr:to>
      <xdr:col>55</xdr:col>
      <xdr:colOff>50800</xdr:colOff>
      <xdr:row>36</xdr:row>
      <xdr:rowOff>4964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91150</xdr:rowOff>
    </xdr:from>
    <xdr:to>
      <xdr:col>50</xdr:col>
      <xdr:colOff>114300</xdr:colOff>
      <xdr:row>37</xdr:row>
      <xdr:rowOff>25019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63350"/>
          <a:ext cx="889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81868</xdr:rowOff>
    </xdr:from>
    <xdr:to>
      <xdr:col>50</xdr:col>
      <xdr:colOff>165100</xdr:colOff>
      <xdr:row>36</xdr:row>
      <xdr:rowOff>12018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28545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48946</xdr:rowOff>
    </xdr:from>
    <xdr:to>
      <xdr:col>45</xdr:col>
      <xdr:colOff>177800</xdr:colOff>
      <xdr:row>37</xdr:row>
      <xdr:rowOff>25019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92446"/>
          <a:ext cx="889000" cy="117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4754</xdr:rowOff>
    </xdr:from>
    <xdr:to>
      <xdr:col>46</xdr:col>
      <xdr:colOff>38100</xdr:colOff>
      <xdr:row>36</xdr:row>
      <xdr:rowOff>106354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122881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48946</xdr:rowOff>
    </xdr:from>
    <xdr:to>
      <xdr:col>41</xdr:col>
      <xdr:colOff>50800</xdr:colOff>
      <xdr:row>38</xdr:row>
      <xdr:rowOff>72720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192446"/>
          <a:ext cx="889000" cy="139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55916</xdr:rowOff>
    </xdr:from>
    <xdr:to>
      <xdr:col>41</xdr:col>
      <xdr:colOff>101600</xdr:colOff>
      <xdr:row>29</xdr:row>
      <xdr:rowOff>157516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2593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88399</xdr:rowOff>
    </xdr:from>
    <xdr:to>
      <xdr:col>36</xdr:col>
      <xdr:colOff>165100</xdr:colOff>
      <xdr:row>38</xdr:row>
      <xdr:rowOff>18549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3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35076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2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77568</xdr:rowOff>
    </xdr:from>
    <xdr:to>
      <xdr:col>55</xdr:col>
      <xdr:colOff>50800</xdr:colOff>
      <xdr:row>36</xdr:row>
      <xdr:rowOff>7718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55995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5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40350</xdr:rowOff>
    </xdr:from>
    <xdr:to>
      <xdr:col>50</xdr:col>
      <xdr:colOff>165100</xdr:colOff>
      <xdr:row>36</xdr:row>
      <xdr:rowOff>141950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133077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0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145669</xdr:rowOff>
    </xdr:from>
    <xdr:to>
      <xdr:col>46</xdr:col>
      <xdr:colOff>38100</xdr:colOff>
      <xdr:row>37</xdr:row>
      <xdr:rowOff>75819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66946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169596</xdr:rowOff>
    </xdr:from>
    <xdr:to>
      <xdr:col>41</xdr:col>
      <xdr:colOff>101600</xdr:colOff>
      <xdr:row>30</xdr:row>
      <xdr:rowOff>99746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1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90873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23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21920</xdr:rowOff>
    </xdr:from>
    <xdr:to>
      <xdr:col>36</xdr:col>
      <xdr:colOff>165100</xdr:colOff>
      <xdr:row>38</xdr:row>
      <xdr:rowOff>123520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114647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98735</xdr:rowOff>
    </xdr:from>
    <xdr:to>
      <xdr:col>55</xdr:col>
      <xdr:colOff>0</xdr:colOff>
      <xdr:row>56</xdr:row>
      <xdr:rowOff>135320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99935"/>
          <a:ext cx="83820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168559</xdr:rowOff>
    </xdr:from>
    <xdr:to>
      <xdr:col>50</xdr:col>
      <xdr:colOff>114300</xdr:colOff>
      <xdr:row>56</xdr:row>
      <xdr:rowOff>135320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598309"/>
          <a:ext cx="889000" cy="13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168559</xdr:rowOff>
    </xdr:from>
    <xdr:to>
      <xdr:col>45</xdr:col>
      <xdr:colOff>177800</xdr:colOff>
      <xdr:row>56</xdr:row>
      <xdr:rowOff>47405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598309"/>
          <a:ext cx="889000" cy="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47405</xdr:rowOff>
    </xdr:from>
    <xdr:to>
      <xdr:col>41</xdr:col>
      <xdr:colOff>50800</xdr:colOff>
      <xdr:row>56</xdr:row>
      <xdr:rowOff>73333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48605"/>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118398</xdr:rowOff>
    </xdr:from>
    <xdr:to>
      <xdr:col>36</xdr:col>
      <xdr:colOff>165100</xdr:colOff>
      <xdr:row>57</xdr:row>
      <xdr:rowOff>48548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39675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8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47935</xdr:rowOff>
    </xdr:from>
    <xdr:to>
      <xdr:col>55</xdr:col>
      <xdr:colOff>50800</xdr:colOff>
      <xdr:row>56</xdr:row>
      <xdr:rowOff>149535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26362</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84520</xdr:rowOff>
    </xdr:from>
    <xdr:to>
      <xdr:col>50</xdr:col>
      <xdr:colOff>165100</xdr:colOff>
      <xdr:row>57</xdr:row>
      <xdr:rowOff>14670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77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117759</xdr:rowOff>
    </xdr:from>
    <xdr:to>
      <xdr:col>46</xdr:col>
      <xdr:colOff>38100</xdr:colOff>
      <xdr:row>56</xdr:row>
      <xdr:rowOff>47909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39036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4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168055</xdr:rowOff>
    </xdr:from>
    <xdr:to>
      <xdr:col>41</xdr:col>
      <xdr:colOff>101600</xdr:colOff>
      <xdr:row>56</xdr:row>
      <xdr:rowOff>98205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89332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9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22533</xdr:rowOff>
    </xdr:from>
    <xdr:to>
      <xdr:col>36</xdr:col>
      <xdr:colOff>165100</xdr:colOff>
      <xdr:row>56</xdr:row>
      <xdr:rowOff>124133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140660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18935</xdr:rowOff>
    </xdr:from>
    <xdr:to>
      <xdr:col>55</xdr:col>
      <xdr:colOff>0</xdr:colOff>
      <xdr:row>79</xdr:row>
      <xdr:rowOff>31038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63485"/>
          <a:ext cx="8382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146265</xdr:rowOff>
    </xdr:from>
    <xdr:to>
      <xdr:col>50</xdr:col>
      <xdr:colOff>114300</xdr:colOff>
      <xdr:row>79</xdr:row>
      <xdr:rowOff>31038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19365"/>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157700</xdr:rowOff>
    </xdr:from>
    <xdr:ext cx="469744"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04428" y="131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146265</xdr:rowOff>
    </xdr:from>
    <xdr:to>
      <xdr:col>45</xdr:col>
      <xdr:colOff>177800</xdr:colOff>
      <xdr:row>79</xdr:row>
      <xdr:rowOff>33846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19365"/>
          <a:ext cx="889000" cy="5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57738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115164</xdr:rowOff>
    </xdr:from>
    <xdr:to>
      <xdr:col>41</xdr:col>
      <xdr:colOff>50800</xdr:colOff>
      <xdr:row>79</xdr:row>
      <xdr:rowOff>33846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88264"/>
          <a:ext cx="889000" cy="9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58407</xdr:rowOff>
    </xdr:from>
    <xdr:to>
      <xdr:col>36</xdr:col>
      <xdr:colOff>165100</xdr:colOff>
      <xdr:row>78</xdr:row>
      <xdr:rowOff>160007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3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5084</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37428" y="1320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139585</xdr:rowOff>
    </xdr:from>
    <xdr:to>
      <xdr:col>55</xdr:col>
      <xdr:colOff>50800</xdr:colOff>
      <xdr:row>79</xdr:row>
      <xdr:rowOff>69735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54512</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2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151688</xdr:rowOff>
    </xdr:from>
    <xdr:to>
      <xdr:col>50</xdr:col>
      <xdr:colOff>165100</xdr:colOff>
      <xdr:row>79</xdr:row>
      <xdr:rowOff>81838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72965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95465</xdr:rowOff>
    </xdr:from>
    <xdr:to>
      <xdr:col>46</xdr:col>
      <xdr:colOff>38100</xdr:colOff>
      <xdr:row>79</xdr:row>
      <xdr:rowOff>25615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16742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6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154496</xdr:rowOff>
    </xdr:from>
    <xdr:to>
      <xdr:col>41</xdr:col>
      <xdr:colOff>101600</xdr:colOff>
      <xdr:row>79</xdr:row>
      <xdr:rowOff>84646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75773</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620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64364</xdr:rowOff>
    </xdr:from>
    <xdr:to>
      <xdr:col>36</xdr:col>
      <xdr:colOff>165100</xdr:colOff>
      <xdr:row>78</xdr:row>
      <xdr:rowOff>165964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157091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130110</xdr:rowOff>
    </xdr:from>
    <xdr:to>
      <xdr:col>55</xdr:col>
      <xdr:colOff>0</xdr:colOff>
      <xdr:row>95</xdr:row>
      <xdr:rowOff>58688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46410"/>
          <a:ext cx="838200" cy="10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145073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26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101284</xdr:rowOff>
    </xdr:from>
    <xdr:to>
      <xdr:col>50</xdr:col>
      <xdr:colOff>114300</xdr:colOff>
      <xdr:row>95</xdr:row>
      <xdr:rowOff>58688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046134"/>
          <a:ext cx="889000" cy="30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74719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101284</xdr:rowOff>
    </xdr:from>
    <xdr:to>
      <xdr:col>45</xdr:col>
      <xdr:colOff>177800</xdr:colOff>
      <xdr:row>94</xdr:row>
      <xdr:rowOff>8472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046134"/>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95488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8472</xdr:rowOff>
    </xdr:from>
    <xdr:to>
      <xdr:col>41</xdr:col>
      <xdr:colOff>50800</xdr:colOff>
      <xdr:row>95</xdr:row>
      <xdr:rowOff>1724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124772"/>
          <a:ext cx="889000" cy="16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113526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30009</xdr:rowOff>
    </xdr:from>
    <xdr:to>
      <xdr:col>36</xdr:col>
      <xdr:colOff>165100</xdr:colOff>
      <xdr:row>96</xdr:row>
      <xdr:rowOff>131609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8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122736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79310</xdr:rowOff>
    </xdr:from>
    <xdr:to>
      <xdr:col>55</xdr:col>
      <xdr:colOff>50800</xdr:colOff>
      <xdr:row>95</xdr:row>
      <xdr:rowOff>9460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102187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4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7888</xdr:rowOff>
    </xdr:from>
    <xdr:to>
      <xdr:col>50</xdr:col>
      <xdr:colOff>165100</xdr:colOff>
      <xdr:row>95</xdr:row>
      <xdr:rowOff>109488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126015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0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50484</xdr:rowOff>
    </xdr:from>
    <xdr:to>
      <xdr:col>46</xdr:col>
      <xdr:colOff>38100</xdr:colOff>
      <xdr:row>93</xdr:row>
      <xdr:rowOff>152084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9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168611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77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129122</xdr:rowOff>
    </xdr:from>
    <xdr:to>
      <xdr:col>41</xdr:col>
      <xdr:colOff>101600</xdr:colOff>
      <xdr:row>94</xdr:row>
      <xdr:rowOff>59272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0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75799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84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122374</xdr:rowOff>
    </xdr:from>
    <xdr:to>
      <xdr:col>36</xdr:col>
      <xdr:colOff>165100</xdr:colOff>
      <xdr:row>95</xdr:row>
      <xdr:rowOff>52524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2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69051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01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15982</xdr:rowOff>
    </xdr:from>
    <xdr:to>
      <xdr:col>85</xdr:col>
      <xdr:colOff>127000</xdr:colOff>
      <xdr:row>38</xdr:row>
      <xdr:rowOff>138100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59632"/>
          <a:ext cx="838200" cy="29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124978</xdr:rowOff>
    </xdr:from>
    <xdr:to>
      <xdr:col>81</xdr:col>
      <xdr:colOff>50800</xdr:colOff>
      <xdr:row>37</xdr:row>
      <xdr:rowOff>15982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297178"/>
          <a:ext cx="889000" cy="6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124978</xdr:rowOff>
    </xdr:from>
    <xdr:to>
      <xdr:col>76</xdr:col>
      <xdr:colOff>114300</xdr:colOff>
      <xdr:row>37</xdr:row>
      <xdr:rowOff>27869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297178"/>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77477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42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161691</xdr:rowOff>
    </xdr:from>
    <xdr:to>
      <xdr:col>71</xdr:col>
      <xdr:colOff>177800</xdr:colOff>
      <xdr:row>37</xdr:row>
      <xdr:rowOff>27869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162441"/>
          <a:ext cx="889000" cy="20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8158</xdr:rowOff>
    </xdr:from>
    <xdr:to>
      <xdr:col>67</xdr:col>
      <xdr:colOff>101600</xdr:colOff>
      <xdr:row>37</xdr:row>
      <xdr:rowOff>109758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3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100885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87300</xdr:rowOff>
    </xdr:from>
    <xdr:to>
      <xdr:col>85</xdr:col>
      <xdr:colOff>177800</xdr:colOff>
      <xdr:row>39</xdr:row>
      <xdr:rowOff>17450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2227</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136632</xdr:rowOff>
    </xdr:from>
    <xdr:to>
      <xdr:col>81</xdr:col>
      <xdr:colOff>101600</xdr:colOff>
      <xdr:row>37</xdr:row>
      <xdr:rowOff>66782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57909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0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74178</xdr:rowOff>
    </xdr:from>
    <xdr:to>
      <xdr:col>76</xdr:col>
      <xdr:colOff>165100</xdr:colOff>
      <xdr:row>37</xdr:row>
      <xdr:rowOff>4328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20855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02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148519</xdr:rowOff>
    </xdr:from>
    <xdr:to>
      <xdr:col>72</xdr:col>
      <xdr:colOff>38100</xdr:colOff>
      <xdr:row>37</xdr:row>
      <xdr:rowOff>78669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69796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110891</xdr:rowOff>
    </xdr:from>
    <xdr:to>
      <xdr:col>67</xdr:col>
      <xdr:colOff>101600</xdr:colOff>
      <xdr:row>36</xdr:row>
      <xdr:rowOff>41041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1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57568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8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152064</xdr:rowOff>
    </xdr:from>
    <xdr:to>
      <xdr:col>85</xdr:col>
      <xdr:colOff>127000</xdr:colOff>
      <xdr:row>70</xdr:row>
      <xdr:rowOff>31801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1982114"/>
          <a:ext cx="8382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27303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26067</xdr:rowOff>
    </xdr:from>
    <xdr:to>
      <xdr:col>81</xdr:col>
      <xdr:colOff>50800</xdr:colOff>
      <xdr:row>70</xdr:row>
      <xdr:rowOff>31801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027567"/>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26067</xdr:rowOff>
    </xdr:from>
    <xdr:to>
      <xdr:col>76</xdr:col>
      <xdr:colOff>114300</xdr:colOff>
      <xdr:row>70</xdr:row>
      <xdr:rowOff>30886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027567"/>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30886</xdr:rowOff>
    </xdr:from>
    <xdr:to>
      <xdr:col>71</xdr:col>
      <xdr:colOff>177800</xdr:colOff>
      <xdr:row>71</xdr:row>
      <xdr:rowOff>61595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032386"/>
          <a:ext cx="889000" cy="20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27349</xdr:rowOff>
    </xdr:from>
    <xdr:to>
      <xdr:col>67</xdr:col>
      <xdr:colOff>101600</xdr:colOff>
      <xdr:row>74</xdr:row>
      <xdr:rowOff>128949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71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120076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101264</xdr:rowOff>
    </xdr:from>
    <xdr:to>
      <xdr:col>85</xdr:col>
      <xdr:colOff>177800</xdr:colOff>
      <xdr:row>70</xdr:row>
      <xdr:rowOff>31414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19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38384</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18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152451</xdr:rowOff>
    </xdr:from>
    <xdr:to>
      <xdr:col>81</xdr:col>
      <xdr:colOff>101600</xdr:colOff>
      <xdr:row>70</xdr:row>
      <xdr:rowOff>82601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19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99128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175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146717</xdr:rowOff>
    </xdr:from>
    <xdr:to>
      <xdr:col>76</xdr:col>
      <xdr:colOff>165100</xdr:colOff>
      <xdr:row>70</xdr:row>
      <xdr:rowOff>76867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19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93394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175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151536</xdr:rowOff>
    </xdr:from>
    <xdr:to>
      <xdr:col>72</xdr:col>
      <xdr:colOff>38100</xdr:colOff>
      <xdr:row>70</xdr:row>
      <xdr:rowOff>81686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19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98213</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175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10795</xdr:rowOff>
    </xdr:from>
    <xdr:to>
      <xdr:col>67</xdr:col>
      <xdr:colOff>101600</xdr:colOff>
      <xdr:row>71</xdr:row>
      <xdr:rowOff>112395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1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128922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195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151226</xdr:rowOff>
    </xdr:from>
    <xdr:to>
      <xdr:col>85</xdr:col>
      <xdr:colOff>127000</xdr:colOff>
      <xdr:row>98</xdr:row>
      <xdr:rowOff>40574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81876"/>
          <a:ext cx="838200" cy="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8300</xdr:rowOff>
    </xdr:from>
    <xdr:to>
      <xdr:col>81</xdr:col>
      <xdr:colOff>50800</xdr:colOff>
      <xdr:row>98</xdr:row>
      <xdr:rowOff>40574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810400"/>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8300</xdr:rowOff>
    </xdr:from>
    <xdr:to>
      <xdr:col>76</xdr:col>
      <xdr:colOff>114300</xdr:colOff>
      <xdr:row>98</xdr:row>
      <xdr:rowOff>84978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10400"/>
          <a:ext cx="889000" cy="7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84978</xdr:rowOff>
    </xdr:from>
    <xdr:to>
      <xdr:col>71</xdr:col>
      <xdr:colOff>177800</xdr:colOff>
      <xdr:row>98</xdr:row>
      <xdr:rowOff>111833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87078"/>
          <a:ext cx="889000" cy="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141811</xdr:rowOff>
    </xdr:from>
    <xdr:to>
      <xdr:col>67</xdr:col>
      <xdr:colOff>101600</xdr:colOff>
      <xdr:row>98</xdr:row>
      <xdr:rowOff>71961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88488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100426</xdr:rowOff>
    </xdr:from>
    <xdr:to>
      <xdr:col>85</xdr:col>
      <xdr:colOff>177800</xdr:colOff>
      <xdr:row>98</xdr:row>
      <xdr:rowOff>30576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15353</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161224</xdr:rowOff>
    </xdr:from>
    <xdr:to>
      <xdr:col>81</xdr:col>
      <xdr:colOff>101600</xdr:colOff>
      <xdr:row>98</xdr:row>
      <xdr:rowOff>91374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82501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128950</xdr:rowOff>
    </xdr:from>
    <xdr:to>
      <xdr:col>76</xdr:col>
      <xdr:colOff>165100</xdr:colOff>
      <xdr:row>98</xdr:row>
      <xdr:rowOff>59100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50227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34178</xdr:rowOff>
    </xdr:from>
    <xdr:to>
      <xdr:col>72</xdr:col>
      <xdr:colOff>38100</xdr:colOff>
      <xdr:row>98</xdr:row>
      <xdr:rowOff>135778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126905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2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61033</xdr:rowOff>
    </xdr:from>
    <xdr:to>
      <xdr:col>67</xdr:col>
      <xdr:colOff>101600</xdr:colOff>
      <xdr:row>98</xdr:row>
      <xdr:rowOff>162633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153760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106248</xdr:rowOff>
    </xdr:from>
    <xdr:to>
      <xdr:col>116</xdr:col>
      <xdr:colOff>63500</xdr:colOff>
      <xdr:row>37</xdr:row>
      <xdr:rowOff>109677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44989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109677</xdr:rowOff>
    </xdr:from>
    <xdr:to>
      <xdr:col>111</xdr:col>
      <xdr:colOff>177800</xdr:colOff>
      <xdr:row>37</xdr:row>
      <xdr:rowOff>126365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45332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111887</xdr:rowOff>
    </xdr:from>
    <xdr:to>
      <xdr:col>107</xdr:col>
      <xdr:colOff>50800</xdr:colOff>
      <xdr:row>37</xdr:row>
      <xdr:rowOff>126365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45553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111887</xdr:rowOff>
    </xdr:from>
    <xdr:to>
      <xdr:col>102</xdr:col>
      <xdr:colOff>114300</xdr:colOff>
      <xdr:row>37</xdr:row>
      <xdr:rowOff>141681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455537"/>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49429</xdr:rowOff>
    </xdr:from>
    <xdr:to>
      <xdr:col>98</xdr:col>
      <xdr:colOff>38100</xdr:colOff>
      <xdr:row>38</xdr:row>
      <xdr:rowOff>151029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142156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55448</xdr:rowOff>
    </xdr:from>
    <xdr:to>
      <xdr:col>116</xdr:col>
      <xdr:colOff>114300</xdr:colOff>
      <xdr:row>37</xdr:row>
      <xdr:rowOff>157048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33875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7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58877</xdr:rowOff>
    </xdr:from>
    <xdr:to>
      <xdr:col>112</xdr:col>
      <xdr:colOff>38100</xdr:colOff>
      <xdr:row>37</xdr:row>
      <xdr:rowOff>160477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151604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4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75565</xdr:rowOff>
    </xdr:from>
    <xdr:to>
      <xdr:col>107</xdr:col>
      <xdr:colOff>101600</xdr:colOff>
      <xdr:row>38</xdr:row>
      <xdr:rowOff>5715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168292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61087</xdr:rowOff>
    </xdr:from>
    <xdr:to>
      <xdr:col>102</xdr:col>
      <xdr:colOff>165100</xdr:colOff>
      <xdr:row>37</xdr:row>
      <xdr:rowOff>162687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153814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90881</xdr:rowOff>
    </xdr:from>
    <xdr:to>
      <xdr:col>98</xdr:col>
      <xdr:colOff>38100</xdr:colOff>
      <xdr:row>38</xdr:row>
      <xdr:rowOff>21031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37558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42469</xdr:rowOff>
    </xdr:from>
    <xdr:to>
      <xdr:col>116</xdr:col>
      <xdr:colOff>63500</xdr:colOff>
      <xdr:row>59</xdr:row>
      <xdr:rowOff>42773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58019"/>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42773</xdr:rowOff>
    </xdr:from>
    <xdr:to>
      <xdr:col>111</xdr:col>
      <xdr:colOff>177800</xdr:colOff>
      <xdr:row>59</xdr:row>
      <xdr:rowOff>43307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5832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41554</xdr:rowOff>
    </xdr:from>
    <xdr:to>
      <xdr:col>107</xdr:col>
      <xdr:colOff>50800</xdr:colOff>
      <xdr:row>59</xdr:row>
      <xdr:rowOff>43307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710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34468</xdr:rowOff>
    </xdr:from>
    <xdr:to>
      <xdr:col>102</xdr:col>
      <xdr:colOff>114300</xdr:colOff>
      <xdr:row>59</xdr:row>
      <xdr:rowOff>41554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001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59792</xdr:rowOff>
    </xdr:from>
    <xdr:to>
      <xdr:col>98</xdr:col>
      <xdr:colOff>38100</xdr:colOff>
      <xdr:row>58</xdr:row>
      <xdr:rowOff>161392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6469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163119</xdr:rowOff>
    </xdr:from>
    <xdr:to>
      <xdr:col>116</xdr:col>
      <xdr:colOff>114300</xdr:colOff>
      <xdr:row>59</xdr:row>
      <xdr:rowOff>93269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78046</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2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163423</xdr:rowOff>
    </xdr:from>
    <xdr:to>
      <xdr:col>112</xdr:col>
      <xdr:colOff>38100</xdr:colOff>
      <xdr:row>59</xdr:row>
      <xdr:rowOff>93573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84700</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163957</xdr:rowOff>
    </xdr:from>
    <xdr:to>
      <xdr:col>107</xdr:col>
      <xdr:colOff>101600</xdr:colOff>
      <xdr:row>59</xdr:row>
      <xdr:rowOff>94107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85234</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162204</xdr:rowOff>
    </xdr:from>
    <xdr:to>
      <xdr:col>102</xdr:col>
      <xdr:colOff>165100</xdr:colOff>
      <xdr:row>59</xdr:row>
      <xdr:rowOff>92354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83481</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19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155118</xdr:rowOff>
    </xdr:from>
    <xdr:to>
      <xdr:col>98</xdr:col>
      <xdr:colOff>38100</xdr:colOff>
      <xdr:row>59</xdr:row>
      <xdr:rowOff>85268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76395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100743</xdr:rowOff>
    </xdr:from>
    <xdr:to>
      <xdr:col>116</xdr:col>
      <xdr:colOff>63500</xdr:colOff>
      <xdr:row>72</xdr:row>
      <xdr:rowOff>148939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445143"/>
          <a:ext cx="8382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5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148939</xdr:rowOff>
    </xdr:from>
    <xdr:to>
      <xdr:col>111</xdr:col>
      <xdr:colOff>177800</xdr:colOff>
      <xdr:row>73</xdr:row>
      <xdr:rowOff>36564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493339"/>
          <a:ext cx="889000" cy="5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36564</xdr:rowOff>
    </xdr:from>
    <xdr:to>
      <xdr:col>107</xdr:col>
      <xdr:colOff>50800</xdr:colOff>
      <xdr:row>73</xdr:row>
      <xdr:rowOff>91504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552414"/>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91504</xdr:rowOff>
    </xdr:from>
    <xdr:to>
      <xdr:col>102</xdr:col>
      <xdr:colOff>114300</xdr:colOff>
      <xdr:row>74</xdr:row>
      <xdr:rowOff>23381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07354"/>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107550</xdr:rowOff>
    </xdr:from>
    <xdr:to>
      <xdr:col>98</xdr:col>
      <xdr:colOff>38100</xdr:colOff>
      <xdr:row>74</xdr:row>
      <xdr:rowOff>37700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6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54227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3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49943</xdr:rowOff>
    </xdr:from>
    <xdr:to>
      <xdr:col>116</xdr:col>
      <xdr:colOff>114300</xdr:colOff>
      <xdr:row>72</xdr:row>
      <xdr:rowOff>151543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3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72820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2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98139</xdr:rowOff>
    </xdr:from>
    <xdr:to>
      <xdr:col>112</xdr:col>
      <xdr:colOff>38100</xdr:colOff>
      <xdr:row>73</xdr:row>
      <xdr:rowOff>28289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4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44816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2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157214</xdr:rowOff>
    </xdr:from>
    <xdr:to>
      <xdr:col>107</xdr:col>
      <xdr:colOff>101600</xdr:colOff>
      <xdr:row>73</xdr:row>
      <xdr:rowOff>87364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103891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27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40704</xdr:rowOff>
    </xdr:from>
    <xdr:to>
      <xdr:col>102</xdr:col>
      <xdr:colOff>165100</xdr:colOff>
      <xdr:row>73</xdr:row>
      <xdr:rowOff>142304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158831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144031</xdr:rowOff>
    </xdr:from>
    <xdr:to>
      <xdr:col>98</xdr:col>
      <xdr:colOff>38100</xdr:colOff>
      <xdr:row>74</xdr:row>
      <xdr:rowOff>74181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65308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ja-JP" sz="1100">
              <a:solidFill>
                <a:schemeClr val="dk1"/>
              </a:solidFill>
              <a:effectLst/>
              <a:latin typeface="+mn-lt"/>
              <a:ea typeface="+mn-ea"/>
              <a:cs typeface="+mn-cs"/>
            </a:rPr>
            <a:t>住民一人当たりの性質別決算額において、類似団体や全国平均と比較して、人件費、物件費、補助費等、普通建設事業費、公債費が高い水準にある。</a:t>
          </a:r>
          <a:endParaRPr lang="ja-JP" altLang="ja-JP" sz="1400">
            <a:effectLst/>
          </a:endParaRPr>
        </a:p>
        <a:p>
          <a:pPr>
            <a:lnSpc>
              <a:spcPts val="1100"/>
            </a:lnSpc>
          </a:pPr>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町村合併に伴い消防及びごみ処理事業に係る一部事務組合の職員の身分をそのまま引き継いだことが主な要因として考えられるが、職員の定員管理や給与の適正化等に努めており、町村合併を行なった平成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219</a:t>
          </a:r>
          <a:r>
            <a:rPr lang="ja-JP" altLang="ja-JP" sz="1100" b="0" i="0" baseline="0">
              <a:solidFill>
                <a:schemeClr val="dk1"/>
              </a:solidFill>
              <a:effectLst/>
              <a:latin typeface="+mn-lt"/>
              <a:ea typeface="+mn-ea"/>
              <a:cs typeface="+mn-cs"/>
            </a:rPr>
            <a:t>人、金額で約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億円減少している。</a:t>
          </a:r>
          <a:endParaRPr lang="ja-JP" altLang="ja-JP" sz="1400">
            <a:effectLst/>
          </a:endParaRPr>
        </a:p>
        <a:p>
          <a:pPr rtl="0" eaLnBrk="1" fontAlgn="auto" latinLnBrk="0" hangingPunct="1">
            <a:lnSpc>
              <a:spcPts val="1100"/>
            </a:lnSpc>
          </a:pPr>
          <a:r>
            <a:rPr kumimoji="1" lang="ja-JP" altLang="ja-JP" sz="110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）に位置するなど地理的条件により発生する旅費及び燃料費等の経費や、町単独で実施している消防及びごみ処理施設の運営経費などが、物件費を押し上げる要因と考えられる。</a:t>
          </a:r>
          <a:endParaRPr lang="ja-JP" altLang="ja-JP" sz="1400">
            <a:effectLst/>
          </a:endParaRPr>
        </a:p>
        <a:p>
          <a:pPr rtl="0" eaLnBrk="1" fontAlgn="auto" latinLnBrk="0" hangingPunct="1">
            <a:lnSpc>
              <a:spcPts val="1100"/>
            </a:lnSpc>
          </a:pPr>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新型コロナウイルス感染症経費などの</a:t>
          </a:r>
          <a:r>
            <a:rPr kumimoji="1" lang="ja-JP" altLang="ja-JP" sz="1100">
              <a:solidFill>
                <a:schemeClr val="dk1"/>
              </a:solidFill>
              <a:effectLst/>
              <a:latin typeface="+mn-lt"/>
              <a:ea typeface="+mn-ea"/>
              <a:cs typeface="+mn-cs"/>
            </a:rPr>
            <a:t>負担金が減少しているが、令和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年度と比較して、ふるさと寄附金事業の増加などにより</a:t>
          </a:r>
          <a:r>
            <a:rPr kumimoji="1" lang="en-US" altLang="ja-JP" sz="1100">
              <a:solidFill>
                <a:schemeClr val="dk1"/>
              </a:solidFill>
              <a:effectLst/>
              <a:latin typeface="+mn-lt"/>
              <a:ea typeface="+mn-ea"/>
              <a:cs typeface="+mn-cs"/>
            </a:rPr>
            <a:t>176,773</a:t>
          </a:r>
          <a:r>
            <a:rPr kumimoji="1" lang="ja-JP" altLang="ja-JP" sz="1100">
              <a:solidFill>
                <a:schemeClr val="dk1"/>
              </a:solidFill>
              <a:effectLst/>
              <a:latin typeface="+mn-lt"/>
              <a:ea typeface="+mn-ea"/>
              <a:cs typeface="+mn-cs"/>
            </a:rPr>
            <a:t>千円増加している。</a:t>
          </a:r>
          <a:endParaRPr lang="ja-JP" altLang="ja-JP" sz="1400">
            <a:effectLst/>
          </a:endParaRPr>
        </a:p>
        <a:p>
          <a:pPr>
            <a:lnSpc>
              <a:spcPts val="1100"/>
            </a:lnSpc>
          </a:pPr>
          <a:r>
            <a:rPr kumimoji="1" lang="ja-JP" altLang="ja-JP" sz="1100">
              <a:solidFill>
                <a:schemeClr val="dk1"/>
              </a:solidFill>
              <a:effectLst/>
              <a:latin typeface="+mn-lt"/>
              <a:ea typeface="+mn-ea"/>
              <a:cs typeface="+mn-cs"/>
            </a:rPr>
            <a:t>普通建設事業</a:t>
          </a:r>
          <a:r>
            <a:rPr kumimoji="1" lang="ja-JP" altLang="en-US" sz="1100">
              <a:solidFill>
                <a:schemeClr val="dk1"/>
              </a:solidFill>
              <a:effectLst/>
              <a:latin typeface="+mn-lt"/>
              <a:ea typeface="+mn-ea"/>
              <a:cs typeface="+mn-cs"/>
            </a:rPr>
            <a:t>費（うち更新整備）</a:t>
          </a:r>
          <a:r>
            <a:rPr kumimoji="1" lang="ja-JP" altLang="ja-JP" sz="1100">
              <a:solidFill>
                <a:schemeClr val="dk1"/>
              </a:solidFill>
              <a:effectLst/>
              <a:latin typeface="+mn-lt"/>
              <a:ea typeface="+mn-ea"/>
              <a:cs typeface="+mn-cs"/>
            </a:rPr>
            <a:t>については、水産業を町の基幹産業としていることにより、漁港施設等の整備に多額の経費を要していること、また、</a:t>
          </a:r>
          <a:r>
            <a:rPr lang="ja-JP" altLang="ja-JP" sz="1100" b="0" i="0" baseline="0">
              <a:solidFill>
                <a:schemeClr val="dk1"/>
              </a:solidFill>
              <a:effectLst/>
              <a:latin typeface="+mn-lt"/>
              <a:ea typeface="+mn-ea"/>
              <a:cs typeface="+mn-cs"/>
            </a:rPr>
            <a:t>半島部を多く有する地理的要件などもあり、道路整備にも多くの経費を要していることが主な要因と考えられるために全国、類似団体と比較して高い水準となっている。</a:t>
          </a:r>
          <a:endParaRPr lang="ja-JP" altLang="ja-JP" sz="1400">
            <a:effectLst/>
          </a:endParaRPr>
        </a:p>
        <a:p>
          <a:pPr rtl="0" eaLnBrk="1" fontAlgn="auto" latinLnBrk="0" hangingPunct="1">
            <a:lnSpc>
              <a:spcPts val="1100"/>
            </a:lnSpc>
          </a:pPr>
          <a:r>
            <a:rPr kumimoji="1"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400">
            <a:effectLst/>
          </a:endParaRPr>
        </a:p>
        <a:p>
          <a:pPr rtl="0" eaLnBrk="1" fontAlgn="auto" latinLnBrk="0" hangingPunct="1">
            <a:lnSpc>
              <a:spcPts val="1100"/>
            </a:lnSpc>
          </a:pPr>
          <a:r>
            <a:rPr kumimoji="1" lang="ja-JP" altLang="ja-JP" sz="1100" b="0" i="0" baseline="0">
              <a:solidFill>
                <a:schemeClr val="dk1"/>
              </a:solidFill>
              <a:effectLst/>
              <a:latin typeface="+mn-lt"/>
              <a:ea typeface="+mn-ea"/>
              <a:cs typeface="+mn-cs"/>
            </a:rPr>
            <a:t>積立金については、</a:t>
          </a:r>
          <a:r>
            <a:rPr kumimoji="1" lang="ja-JP" altLang="en-US" sz="1100" b="0" i="0" baseline="0">
              <a:solidFill>
                <a:schemeClr val="dk1"/>
              </a:solidFill>
              <a:effectLst/>
              <a:latin typeface="+mn-lt"/>
              <a:ea typeface="+mn-ea"/>
              <a:cs typeface="+mn-cs"/>
            </a:rPr>
            <a:t>ふるさとづくり</a:t>
          </a:r>
          <a:r>
            <a:rPr kumimoji="1" lang="ja-JP" altLang="ja-JP" sz="1100">
              <a:solidFill>
                <a:schemeClr val="dk1"/>
              </a:solidFill>
              <a:effectLst/>
              <a:latin typeface="+mn-lt"/>
              <a:ea typeface="+mn-ea"/>
              <a:cs typeface="+mn-cs"/>
            </a:rPr>
            <a:t>基金への積立が主な要因となっている。</a:t>
          </a:r>
          <a:endParaRPr lang="ja-JP" altLang="ja-JP" sz="1400">
            <a:effectLst/>
          </a:endParaRPr>
        </a:p>
        <a:p>
          <a:pPr rtl="0" eaLnBrk="1" fontAlgn="auto" latinLnBrk="0" hangingPunct="1">
            <a:lnSpc>
              <a:spcPts val="1100"/>
            </a:lnSpc>
          </a:pPr>
          <a:r>
            <a:rPr kumimoji="1" lang="ja-JP" altLang="ja-JP" sz="1100" b="0" i="0" baseline="0">
              <a:solidFill>
                <a:schemeClr val="dk1"/>
              </a:solidFill>
              <a:effectLst/>
              <a:latin typeface="+mn-lt"/>
              <a:ea typeface="+mn-ea"/>
              <a:cs typeface="+mn-cs"/>
            </a:rPr>
            <a:t>こうしたことを踏まえ、</a:t>
          </a:r>
          <a:r>
            <a:rPr lang="ja-JP" altLang="ja-JP" sz="11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18,900
238.94
17,545,613
16,883,751
604,564
9,414,980
14,010,573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159893</xdr:rowOff>
    </xdr:from>
    <xdr:to>
      <xdr:col>24</xdr:col>
      <xdr:colOff>63500</xdr:colOff>
      <xdr:row>38</xdr:row>
      <xdr:rowOff>44831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3543"/>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106824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4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44831</xdr:rowOff>
    </xdr:from>
    <xdr:to>
      <xdr:col>19</xdr:col>
      <xdr:colOff>177800</xdr:colOff>
      <xdr:row>39</xdr:row>
      <xdr:rowOff>11684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59931"/>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147320</xdr:rowOff>
    </xdr:from>
    <xdr:to>
      <xdr:col>15</xdr:col>
      <xdr:colOff>50800</xdr:colOff>
      <xdr:row>39</xdr:row>
      <xdr:rowOff>11684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6242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139971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105791</xdr:rowOff>
    </xdr:from>
    <xdr:to>
      <xdr:col>10</xdr:col>
      <xdr:colOff>114300</xdr:colOff>
      <xdr:row>38</xdr:row>
      <xdr:rowOff>147320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2089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168529</xdr:rowOff>
    </xdr:from>
    <xdr:to>
      <xdr:col>6</xdr:col>
      <xdr:colOff>38100</xdr:colOff>
      <xdr:row>38</xdr:row>
      <xdr:rowOff>98679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109093</xdr:rowOff>
    </xdr:from>
    <xdr:to>
      <xdr:col>24</xdr:col>
      <xdr:colOff>114300</xdr:colOff>
      <xdr:row>38</xdr:row>
      <xdr:rowOff>39243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24020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165481</xdr:rowOff>
    </xdr:from>
    <xdr:to>
      <xdr:col>20</xdr:col>
      <xdr:colOff>38100</xdr:colOff>
      <xdr:row>38</xdr:row>
      <xdr:rowOff>95631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86758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0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132334</xdr:rowOff>
    </xdr:from>
    <xdr:to>
      <xdr:col>15</xdr:col>
      <xdr:colOff>101600</xdr:colOff>
      <xdr:row>39</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53611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96520</xdr:rowOff>
    </xdr:from>
    <xdr:to>
      <xdr:col>10</xdr:col>
      <xdr:colOff>165100</xdr:colOff>
      <xdr:row>39</xdr:row>
      <xdr:rowOff>26670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17797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54991</xdr:rowOff>
    </xdr:from>
    <xdr:to>
      <xdr:col>6</xdr:col>
      <xdr:colOff>38100</xdr:colOff>
      <xdr:row>38</xdr:row>
      <xdr:rowOff>156591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147718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147489</xdr:rowOff>
    </xdr:from>
    <xdr:to>
      <xdr:col>24</xdr:col>
      <xdr:colOff>63500</xdr:colOff>
      <xdr:row>58</xdr:row>
      <xdr:rowOff>85110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20139"/>
          <a:ext cx="838200" cy="10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90461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63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85110</xdr:rowOff>
    </xdr:from>
    <xdr:to>
      <xdr:col>19</xdr:col>
      <xdr:colOff>177800</xdr:colOff>
      <xdr:row>58</xdr:row>
      <xdr:rowOff>157609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29210"/>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96687</xdr:rowOff>
    </xdr:from>
    <xdr:to>
      <xdr:col>15</xdr:col>
      <xdr:colOff>50800</xdr:colOff>
      <xdr:row>58</xdr:row>
      <xdr:rowOff>157609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69337"/>
          <a:ext cx="889000" cy="2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96687</xdr:rowOff>
    </xdr:from>
    <xdr:to>
      <xdr:col>10</xdr:col>
      <xdr:colOff>114300</xdr:colOff>
      <xdr:row>59</xdr:row>
      <xdr:rowOff>110158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69337"/>
          <a:ext cx="889000" cy="35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4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74322</xdr:rowOff>
    </xdr:from>
    <xdr:to>
      <xdr:col>6</xdr:col>
      <xdr:colOff>38100</xdr:colOff>
      <xdr:row>60</xdr:row>
      <xdr:rowOff>4472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8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167049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2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96689</xdr:rowOff>
    </xdr:from>
    <xdr:to>
      <xdr:col>24</xdr:col>
      <xdr:colOff>114300</xdr:colOff>
      <xdr:row>58</xdr:row>
      <xdr:rowOff>26839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119566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2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34310</xdr:rowOff>
    </xdr:from>
    <xdr:to>
      <xdr:col>20</xdr:col>
      <xdr:colOff>38100</xdr:colOff>
      <xdr:row>58</xdr:row>
      <xdr:rowOff>135910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127037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7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106809</xdr:rowOff>
    </xdr:from>
    <xdr:to>
      <xdr:col>15</xdr:col>
      <xdr:colOff>101600</xdr:colOff>
      <xdr:row>59</xdr:row>
      <xdr:rowOff>36959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28086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4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45887</xdr:rowOff>
    </xdr:from>
    <xdr:to>
      <xdr:col>10</xdr:col>
      <xdr:colOff>165100</xdr:colOff>
      <xdr:row>57</xdr:row>
      <xdr:rowOff>147487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138614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91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59358</xdr:rowOff>
    </xdr:from>
    <xdr:to>
      <xdr:col>6</xdr:col>
      <xdr:colOff>38100</xdr:colOff>
      <xdr:row>59</xdr:row>
      <xdr:rowOff>160958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6035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5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58189</xdr:rowOff>
    </xdr:from>
    <xdr:to>
      <xdr:col>24</xdr:col>
      <xdr:colOff>63500</xdr:colOff>
      <xdr:row>73</xdr:row>
      <xdr:rowOff>169304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402589"/>
          <a:ext cx="838200" cy="28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58983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57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65662</xdr:rowOff>
    </xdr:from>
    <xdr:to>
      <xdr:col>19</xdr:col>
      <xdr:colOff>177800</xdr:colOff>
      <xdr:row>73</xdr:row>
      <xdr:rowOff>169304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581512"/>
          <a:ext cx="889000" cy="10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42024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65662</xdr:rowOff>
    </xdr:from>
    <xdr:to>
      <xdr:col>15</xdr:col>
      <xdr:colOff>50800</xdr:colOff>
      <xdr:row>76</xdr:row>
      <xdr:rowOff>65891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581512"/>
          <a:ext cx="889000" cy="5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129292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65891</xdr:rowOff>
    </xdr:from>
    <xdr:to>
      <xdr:col>10</xdr:col>
      <xdr:colOff>114300</xdr:colOff>
      <xdr:row>76</xdr:row>
      <xdr:rowOff>153388</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096091"/>
          <a:ext cx="889000" cy="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164124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9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170424</xdr:rowOff>
    </xdr:from>
    <xdr:to>
      <xdr:col>6</xdr:col>
      <xdr:colOff>38100</xdr:colOff>
      <xdr:row>78</xdr:row>
      <xdr:rowOff>100574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91701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7389</xdr:rowOff>
    </xdr:from>
    <xdr:to>
      <xdr:col>24</xdr:col>
      <xdr:colOff>114300</xdr:colOff>
      <xdr:row>72</xdr:row>
      <xdr:rowOff>108989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3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30266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20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118504</xdr:rowOff>
    </xdr:from>
    <xdr:to>
      <xdr:col>20</xdr:col>
      <xdr:colOff>38100</xdr:colOff>
      <xdr:row>74</xdr:row>
      <xdr:rowOff>48654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6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65181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40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14862</xdr:rowOff>
    </xdr:from>
    <xdr:to>
      <xdr:col>15</xdr:col>
      <xdr:colOff>101600</xdr:colOff>
      <xdr:row>73</xdr:row>
      <xdr:rowOff>116462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5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132989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30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15091</xdr:rowOff>
    </xdr:from>
    <xdr:to>
      <xdr:col>10</xdr:col>
      <xdr:colOff>165100</xdr:colOff>
      <xdr:row>76</xdr:row>
      <xdr:rowOff>116691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133218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82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102588</xdr:rowOff>
    </xdr:from>
    <xdr:to>
      <xdr:col>6</xdr:col>
      <xdr:colOff>38100</xdr:colOff>
      <xdr:row>77</xdr:row>
      <xdr:rowOff>32738</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49265</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90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134328</xdr:rowOff>
    </xdr:from>
    <xdr:to>
      <xdr:col>24</xdr:col>
      <xdr:colOff>63500</xdr:colOff>
      <xdr:row>94</xdr:row>
      <xdr:rowOff>139624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250628"/>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73244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0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139624</xdr:rowOff>
    </xdr:from>
    <xdr:to>
      <xdr:col>19</xdr:col>
      <xdr:colOff>177800</xdr:colOff>
      <xdr:row>95</xdr:row>
      <xdr:rowOff>78739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255924"/>
          <a:ext cx="889000" cy="1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42218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78739</xdr:rowOff>
    </xdr:from>
    <xdr:to>
      <xdr:col>15</xdr:col>
      <xdr:colOff>50800</xdr:colOff>
      <xdr:row>96</xdr:row>
      <xdr:rowOff>73050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366489"/>
          <a:ext cx="889000" cy="1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166476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4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73050</xdr:rowOff>
    </xdr:from>
    <xdr:to>
      <xdr:col>10</xdr:col>
      <xdr:colOff>114300</xdr:colOff>
      <xdr:row>96</xdr:row>
      <xdr:rowOff>95605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53225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76124</xdr:rowOff>
    </xdr:from>
    <xdr:to>
      <xdr:col>6</xdr:col>
      <xdr:colOff>38100</xdr:colOff>
      <xdr:row>98</xdr:row>
      <xdr:rowOff>6274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7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168851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83528</xdr:rowOff>
    </xdr:from>
    <xdr:to>
      <xdr:col>24</xdr:col>
      <xdr:colOff>114300</xdr:colOff>
      <xdr:row>95</xdr:row>
      <xdr:rowOff>13678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1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106405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0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88824</xdr:rowOff>
    </xdr:from>
    <xdr:to>
      <xdr:col>20</xdr:col>
      <xdr:colOff>38100</xdr:colOff>
      <xdr:row>95</xdr:row>
      <xdr:rowOff>18974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2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35501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98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27939</xdr:rowOff>
    </xdr:from>
    <xdr:to>
      <xdr:col>15</xdr:col>
      <xdr:colOff>101600</xdr:colOff>
      <xdr:row>95</xdr:row>
      <xdr:rowOff>129539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146066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22250</xdr:rowOff>
    </xdr:from>
    <xdr:to>
      <xdr:col>10</xdr:col>
      <xdr:colOff>165100</xdr:colOff>
      <xdr:row>96</xdr:row>
      <xdr:rowOff>123850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4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114977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5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44805</xdr:rowOff>
    </xdr:from>
    <xdr:to>
      <xdr:col>6</xdr:col>
      <xdr:colOff>38100</xdr:colOff>
      <xdr:row>96</xdr:row>
      <xdr:rowOff>146405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162932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2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146050</xdr:rowOff>
    </xdr:from>
    <xdr:to>
      <xdr:col>36</xdr:col>
      <xdr:colOff>165100</xdr:colOff>
      <xdr:row>39</xdr:row>
      <xdr:rowOff>76200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92727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72784</xdr:rowOff>
    </xdr:from>
    <xdr:to>
      <xdr:col>55</xdr:col>
      <xdr:colOff>0</xdr:colOff>
      <xdr:row>57</xdr:row>
      <xdr:rowOff>125629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9673984"/>
          <a:ext cx="838200" cy="2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127026</xdr:rowOff>
    </xdr:from>
    <xdr:to>
      <xdr:col>50</xdr:col>
      <xdr:colOff>114300</xdr:colOff>
      <xdr:row>56</xdr:row>
      <xdr:rowOff>72784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8750300" y="9385326"/>
          <a:ext cx="889000" cy="2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65650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127026</xdr:rowOff>
    </xdr:from>
    <xdr:to>
      <xdr:col>45</xdr:col>
      <xdr:colOff>177800</xdr:colOff>
      <xdr:row>54</xdr:row>
      <xdr:rowOff>160693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7861300" y="9385326"/>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7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160693</xdr:rowOff>
    </xdr:from>
    <xdr:to>
      <xdr:col>41</xdr:col>
      <xdr:colOff>50800</xdr:colOff>
      <xdr:row>56</xdr:row>
      <xdr:rowOff>16866</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flipV="1">
          <a:off x="6972300" y="9418993"/>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138028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37694</xdr:rowOff>
    </xdr:from>
    <xdr:to>
      <xdr:col>36</xdr:col>
      <xdr:colOff>165100</xdr:colOff>
      <xdr:row>56</xdr:row>
      <xdr:rowOff>139294</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63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130421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74829</xdr:rowOff>
    </xdr:from>
    <xdr:to>
      <xdr:col>55</xdr:col>
      <xdr:colOff>50800</xdr:colOff>
      <xdr:row>58</xdr:row>
      <xdr:rowOff>4979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98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53256</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98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21984</xdr:rowOff>
    </xdr:from>
    <xdr:to>
      <xdr:col>50</xdr:col>
      <xdr:colOff>165100</xdr:colOff>
      <xdr:row>56</xdr:row>
      <xdr:rowOff>123584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6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140111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93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76226</xdr:rowOff>
    </xdr:from>
    <xdr:to>
      <xdr:col>46</xdr:col>
      <xdr:colOff>38100</xdr:colOff>
      <xdr:row>55</xdr:row>
      <xdr:rowOff>6376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93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22903</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910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109893</xdr:rowOff>
    </xdr:from>
    <xdr:to>
      <xdr:col>41</xdr:col>
      <xdr:colOff>101600</xdr:colOff>
      <xdr:row>55</xdr:row>
      <xdr:rowOff>40043</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3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56570</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91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137516</xdr:rowOff>
    </xdr:from>
    <xdr:to>
      <xdr:col>36</xdr:col>
      <xdr:colOff>165100</xdr:colOff>
      <xdr:row>56</xdr:row>
      <xdr:rowOff>67666</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5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84193</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5111" y="934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109906</xdr:rowOff>
    </xdr:from>
    <xdr:to>
      <xdr:col>55</xdr:col>
      <xdr:colOff>0</xdr:colOff>
      <xdr:row>75</xdr:row>
      <xdr:rowOff>112725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2968656"/>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20104</xdr:rowOff>
    </xdr:from>
    <xdr:to>
      <xdr:col>50</xdr:col>
      <xdr:colOff>114300</xdr:colOff>
      <xdr:row>75</xdr:row>
      <xdr:rowOff>112725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8750300" y="12707404"/>
          <a:ext cx="889000" cy="2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23918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138747</xdr:rowOff>
    </xdr:from>
    <xdr:to>
      <xdr:col>45</xdr:col>
      <xdr:colOff>177800</xdr:colOff>
      <xdr:row>74</xdr:row>
      <xdr:rowOff>20104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7861300" y="12654597"/>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86910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138747</xdr:rowOff>
    </xdr:from>
    <xdr:to>
      <xdr:col>41</xdr:col>
      <xdr:colOff>50800</xdr:colOff>
      <xdr:row>78</xdr:row>
      <xdr:rowOff>60185</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2654597"/>
          <a:ext cx="889000" cy="7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53344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44208</xdr:rowOff>
    </xdr:from>
    <xdr:to>
      <xdr:col>36</xdr:col>
      <xdr:colOff>165100</xdr:colOff>
      <xdr:row>79</xdr:row>
      <xdr:rowOff>145808</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58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136935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8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59106</xdr:rowOff>
    </xdr:from>
    <xdr:to>
      <xdr:col>55</xdr:col>
      <xdr:colOff>50800</xdr:colOff>
      <xdr:row>75</xdr:row>
      <xdr:rowOff>160706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29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37533</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8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61925</xdr:rowOff>
    </xdr:from>
    <xdr:to>
      <xdr:col>50</xdr:col>
      <xdr:colOff>165100</xdr:colOff>
      <xdr:row>75</xdr:row>
      <xdr:rowOff>163525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29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154652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0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140754</xdr:rowOff>
    </xdr:from>
    <xdr:to>
      <xdr:col>46</xdr:col>
      <xdr:colOff>38100</xdr:colOff>
      <xdr:row>74</xdr:row>
      <xdr:rowOff>70904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26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87431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24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87947</xdr:rowOff>
    </xdr:from>
    <xdr:to>
      <xdr:col>41</xdr:col>
      <xdr:colOff>101600</xdr:colOff>
      <xdr:row>74</xdr:row>
      <xdr:rowOff>18097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26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34624</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3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9385</xdr:rowOff>
    </xdr:from>
    <xdr:to>
      <xdr:col>36</xdr:col>
      <xdr:colOff>165100</xdr:colOff>
      <xdr:row>78</xdr:row>
      <xdr:rowOff>110985</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3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127512</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1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10452</xdr:rowOff>
    </xdr:from>
    <xdr:to>
      <xdr:col>55</xdr:col>
      <xdr:colOff>0</xdr:colOff>
      <xdr:row>96</xdr:row>
      <xdr:rowOff>72123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469652"/>
          <a:ext cx="838200" cy="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58699</xdr:rowOff>
    </xdr:from>
    <xdr:to>
      <xdr:col>50</xdr:col>
      <xdr:colOff>114300</xdr:colOff>
      <xdr:row>96</xdr:row>
      <xdr:rowOff>72123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517899"/>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58699</xdr:rowOff>
    </xdr:from>
    <xdr:to>
      <xdr:col>45</xdr:col>
      <xdr:colOff>177800</xdr:colOff>
      <xdr:row>96</xdr:row>
      <xdr:rowOff>82499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517899"/>
          <a:ext cx="889000" cy="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165270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5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73050</xdr:rowOff>
    </xdr:from>
    <xdr:to>
      <xdr:col>41</xdr:col>
      <xdr:colOff>50800</xdr:colOff>
      <xdr:row>96</xdr:row>
      <xdr:rowOff>82499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53225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49822</xdr:rowOff>
    </xdr:from>
    <xdr:to>
      <xdr:col>36</xdr:col>
      <xdr:colOff>165100</xdr:colOff>
      <xdr:row>95</xdr:row>
      <xdr:rowOff>151422</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33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167949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131102</xdr:rowOff>
    </xdr:from>
    <xdr:to>
      <xdr:col>55</xdr:col>
      <xdr:colOff>50800</xdr:colOff>
      <xdr:row>96</xdr:row>
      <xdr:rowOff>61252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4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109529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21323</xdr:rowOff>
    </xdr:from>
    <xdr:to>
      <xdr:col>50</xdr:col>
      <xdr:colOff>165100</xdr:colOff>
      <xdr:row>96</xdr:row>
      <xdr:rowOff>122923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4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114050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7899</xdr:rowOff>
    </xdr:from>
    <xdr:to>
      <xdr:col>46</xdr:col>
      <xdr:colOff>38100</xdr:colOff>
      <xdr:row>96</xdr:row>
      <xdr:rowOff>109499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4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100626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31699</xdr:rowOff>
    </xdr:from>
    <xdr:to>
      <xdr:col>41</xdr:col>
      <xdr:colOff>101600</xdr:colOff>
      <xdr:row>96</xdr:row>
      <xdr:rowOff>133299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124426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22250</xdr:rowOff>
    </xdr:from>
    <xdr:to>
      <xdr:col>36</xdr:col>
      <xdr:colOff>165100</xdr:colOff>
      <xdr:row>96</xdr:row>
      <xdr:rowOff>123850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114977</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9992</xdr:rowOff>
    </xdr:from>
    <xdr:to>
      <xdr:col>85</xdr:col>
      <xdr:colOff>127000</xdr:colOff>
      <xdr:row>37</xdr:row>
      <xdr:rowOff>19776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010742"/>
          <a:ext cx="838200" cy="35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71488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07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127767</xdr:rowOff>
    </xdr:from>
    <xdr:to>
      <xdr:col>81</xdr:col>
      <xdr:colOff>50800</xdr:colOff>
      <xdr:row>37</xdr:row>
      <xdr:rowOff>19776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4592300" y="6299967"/>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127767</xdr:rowOff>
    </xdr:from>
    <xdr:to>
      <xdr:col>76</xdr:col>
      <xdr:colOff>114300</xdr:colOff>
      <xdr:row>37</xdr:row>
      <xdr:rowOff>100243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6299967"/>
          <a:ext cx="889000" cy="14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100243</xdr:rowOff>
    </xdr:from>
    <xdr:to>
      <xdr:col>71</xdr:col>
      <xdr:colOff>177800</xdr:colOff>
      <xdr:row>37</xdr:row>
      <xdr:rowOff>137185</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6443893"/>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54368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1163</xdr:rowOff>
    </xdr:from>
    <xdr:to>
      <xdr:col>67</xdr:col>
      <xdr:colOff>101600</xdr:colOff>
      <xdr:row>37</xdr:row>
      <xdr:rowOff>102763</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34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119290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130642</xdr:rowOff>
    </xdr:from>
    <xdr:to>
      <xdr:col>85</xdr:col>
      <xdr:colOff>177800</xdr:colOff>
      <xdr:row>35</xdr:row>
      <xdr:rowOff>60792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59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153519</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58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140426</xdr:rowOff>
    </xdr:from>
    <xdr:to>
      <xdr:col>81</xdr:col>
      <xdr:colOff>101600</xdr:colOff>
      <xdr:row>37</xdr:row>
      <xdr:rowOff>70576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3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61703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4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76967</xdr:rowOff>
    </xdr:from>
    <xdr:to>
      <xdr:col>76</xdr:col>
      <xdr:colOff>165100</xdr:colOff>
      <xdr:row>37</xdr:row>
      <xdr:rowOff>7117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2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169694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34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49443</xdr:rowOff>
    </xdr:from>
    <xdr:to>
      <xdr:col>72</xdr:col>
      <xdr:colOff>38100</xdr:colOff>
      <xdr:row>37</xdr:row>
      <xdr:rowOff>151043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3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142170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648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86385</xdr:rowOff>
    </xdr:from>
    <xdr:to>
      <xdr:col>67</xdr:col>
      <xdr:colOff>101600</xdr:colOff>
      <xdr:row>38</xdr:row>
      <xdr:rowOff>16535</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7662</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5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61852</xdr:rowOff>
    </xdr:from>
    <xdr:to>
      <xdr:col>85</xdr:col>
      <xdr:colOff>127000</xdr:colOff>
      <xdr:row>57</xdr:row>
      <xdr:rowOff>110592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663052"/>
          <a:ext cx="838200" cy="2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595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110592</xdr:rowOff>
    </xdr:from>
    <xdr:to>
      <xdr:col>81</xdr:col>
      <xdr:colOff>50800</xdr:colOff>
      <xdr:row>57</xdr:row>
      <xdr:rowOff>134928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83242"/>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60919</xdr:rowOff>
    </xdr:from>
    <xdr:to>
      <xdr:col>76</xdr:col>
      <xdr:colOff>114300</xdr:colOff>
      <xdr:row>57</xdr:row>
      <xdr:rowOff>134928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833569"/>
          <a:ext cx="889000" cy="7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34818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60919</xdr:rowOff>
    </xdr:from>
    <xdr:to>
      <xdr:col>71</xdr:col>
      <xdr:colOff>177800</xdr:colOff>
      <xdr:row>57</xdr:row>
      <xdr:rowOff>141319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833569"/>
          <a:ext cx="889000" cy="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149384</xdr:rowOff>
    </xdr:from>
    <xdr:to>
      <xdr:col>67</xdr:col>
      <xdr:colOff>101600</xdr:colOff>
      <xdr:row>58</xdr:row>
      <xdr:rowOff>79534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70661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11052</xdr:rowOff>
    </xdr:from>
    <xdr:to>
      <xdr:col>85</xdr:col>
      <xdr:colOff>177800</xdr:colOff>
      <xdr:row>56</xdr:row>
      <xdr:rowOff>112652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6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33929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4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59792</xdr:rowOff>
    </xdr:from>
    <xdr:to>
      <xdr:col>81</xdr:col>
      <xdr:colOff>101600</xdr:colOff>
      <xdr:row>57</xdr:row>
      <xdr:rowOff>161392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6469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6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84128</xdr:rowOff>
    </xdr:from>
    <xdr:to>
      <xdr:col>76</xdr:col>
      <xdr:colOff>165100</xdr:colOff>
      <xdr:row>58</xdr:row>
      <xdr:rowOff>14278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8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30805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6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10119</xdr:rowOff>
    </xdr:from>
    <xdr:to>
      <xdr:col>72</xdr:col>
      <xdr:colOff>38100</xdr:colOff>
      <xdr:row>57</xdr:row>
      <xdr:rowOff>111719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7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128246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5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90519</xdr:rowOff>
    </xdr:from>
    <xdr:to>
      <xdr:col>67</xdr:col>
      <xdr:colOff>101600</xdr:colOff>
      <xdr:row>58</xdr:row>
      <xdr:rowOff>20669</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37196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6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15982</xdr:rowOff>
    </xdr:from>
    <xdr:to>
      <xdr:col>85</xdr:col>
      <xdr:colOff>127000</xdr:colOff>
      <xdr:row>78</xdr:row>
      <xdr:rowOff>138100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217632"/>
          <a:ext cx="838200" cy="29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124978</xdr:rowOff>
    </xdr:from>
    <xdr:to>
      <xdr:col>81</xdr:col>
      <xdr:colOff>50800</xdr:colOff>
      <xdr:row>77</xdr:row>
      <xdr:rowOff>15982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155178"/>
          <a:ext cx="889000" cy="6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124978</xdr:rowOff>
    </xdr:from>
    <xdr:to>
      <xdr:col>76</xdr:col>
      <xdr:colOff>114300</xdr:colOff>
      <xdr:row>77</xdr:row>
      <xdr:rowOff>27870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155178"/>
          <a:ext cx="889000" cy="7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77477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161691</xdr:rowOff>
    </xdr:from>
    <xdr:to>
      <xdr:col>71</xdr:col>
      <xdr:colOff>177800</xdr:colOff>
      <xdr:row>77</xdr:row>
      <xdr:rowOff>27870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020441"/>
          <a:ext cx="889000" cy="20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8159</xdr:rowOff>
    </xdr:from>
    <xdr:to>
      <xdr:col>67</xdr:col>
      <xdr:colOff>101600</xdr:colOff>
      <xdr:row>77</xdr:row>
      <xdr:rowOff>109759</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20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100886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3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87300</xdr:rowOff>
    </xdr:from>
    <xdr:to>
      <xdr:col>85</xdr:col>
      <xdr:colOff>177800</xdr:colOff>
      <xdr:row>79</xdr:row>
      <xdr:rowOff>17450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2227</xdr:rowOff>
    </xdr:from>
    <xdr:ext cx="313932"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7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136632</xdr:rowOff>
    </xdr:from>
    <xdr:to>
      <xdr:col>81</xdr:col>
      <xdr:colOff>101600</xdr:colOff>
      <xdr:row>77</xdr:row>
      <xdr:rowOff>66782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1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57909</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2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74178</xdr:rowOff>
    </xdr:from>
    <xdr:to>
      <xdr:col>76</xdr:col>
      <xdr:colOff>165100</xdr:colOff>
      <xdr:row>77</xdr:row>
      <xdr:rowOff>4328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1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20855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287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148520</xdr:rowOff>
    </xdr:from>
    <xdr:to>
      <xdr:col>72</xdr:col>
      <xdr:colOff>38100</xdr:colOff>
      <xdr:row>77</xdr:row>
      <xdr:rowOff>78670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69797</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2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110892</xdr:rowOff>
    </xdr:from>
    <xdr:to>
      <xdr:col>67</xdr:col>
      <xdr:colOff>101600</xdr:colOff>
      <xdr:row>76</xdr:row>
      <xdr:rowOff>41042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57569</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152064</xdr:rowOff>
    </xdr:from>
    <xdr:to>
      <xdr:col>85</xdr:col>
      <xdr:colOff>127000</xdr:colOff>
      <xdr:row>90</xdr:row>
      <xdr:rowOff>31801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5411114"/>
          <a:ext cx="8382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27303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1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26067</xdr:rowOff>
    </xdr:from>
    <xdr:to>
      <xdr:col>81</xdr:col>
      <xdr:colOff>50800</xdr:colOff>
      <xdr:row>90</xdr:row>
      <xdr:rowOff>31801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5456567"/>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26067</xdr:rowOff>
    </xdr:from>
    <xdr:to>
      <xdr:col>76</xdr:col>
      <xdr:colOff>114300</xdr:colOff>
      <xdr:row>90</xdr:row>
      <xdr:rowOff>30886</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5456567"/>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30886</xdr:rowOff>
    </xdr:from>
    <xdr:to>
      <xdr:col>71</xdr:col>
      <xdr:colOff>177800</xdr:colOff>
      <xdr:row>91</xdr:row>
      <xdr:rowOff>61595</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5461386"/>
          <a:ext cx="889000" cy="20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27349</xdr:rowOff>
    </xdr:from>
    <xdr:to>
      <xdr:col>67</xdr:col>
      <xdr:colOff>101600</xdr:colOff>
      <xdr:row>94</xdr:row>
      <xdr:rowOff>128949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1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120076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101264</xdr:rowOff>
    </xdr:from>
    <xdr:to>
      <xdr:col>85</xdr:col>
      <xdr:colOff>177800</xdr:colOff>
      <xdr:row>90</xdr:row>
      <xdr:rowOff>31414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53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38384</xdr:rowOff>
    </xdr:from>
    <xdr:ext cx="599010"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529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152451</xdr:rowOff>
    </xdr:from>
    <xdr:to>
      <xdr:col>81</xdr:col>
      <xdr:colOff>101600</xdr:colOff>
      <xdr:row>90</xdr:row>
      <xdr:rowOff>82601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54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99128</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181795" y="1518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146717</xdr:rowOff>
    </xdr:from>
    <xdr:to>
      <xdr:col>76</xdr:col>
      <xdr:colOff>165100</xdr:colOff>
      <xdr:row>90</xdr:row>
      <xdr:rowOff>76867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54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93394</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292795" y="151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151536</xdr:rowOff>
    </xdr:from>
    <xdr:to>
      <xdr:col>72</xdr:col>
      <xdr:colOff>38100</xdr:colOff>
      <xdr:row>90</xdr:row>
      <xdr:rowOff>81686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54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98213</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03795" y="1518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10795</xdr:rowOff>
    </xdr:from>
    <xdr:to>
      <xdr:col>67</xdr:col>
      <xdr:colOff>101600</xdr:colOff>
      <xdr:row>91</xdr:row>
      <xdr:rowOff>112395</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561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128922</xdr:rowOff>
    </xdr:from>
    <xdr:ext cx="59901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14795" y="1538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2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160274</xdr:rowOff>
    </xdr:from>
    <xdr:to>
      <xdr:col>116</xdr:col>
      <xdr:colOff>63500</xdr:colOff>
      <xdr:row>32</xdr:row>
      <xdr:rowOff>150673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1323300" y="5475224"/>
          <a:ext cx="8382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129049</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472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150622</xdr:rowOff>
    </xdr:from>
    <xdr:to>
      <xdr:col>116</xdr:col>
      <xdr:colOff>114300</xdr:colOff>
      <xdr:row>38</xdr:row>
      <xdr:rowOff>80772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111354</xdr:rowOff>
    </xdr:from>
    <xdr:to>
      <xdr:col>111</xdr:col>
      <xdr:colOff>177800</xdr:colOff>
      <xdr:row>32</xdr:row>
      <xdr:rowOff>150673</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5254854"/>
          <a:ext cx="889000" cy="38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1118</xdr:rowOff>
    </xdr:from>
    <xdr:to>
      <xdr:col>112</xdr:col>
      <xdr:colOff>38100</xdr:colOff>
      <xdr:row>38</xdr:row>
      <xdr:rowOff>102718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5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93845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608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111354</xdr:rowOff>
    </xdr:from>
    <xdr:to>
      <xdr:col>107</xdr:col>
      <xdr:colOff>50800</xdr:colOff>
      <xdr:row>31</xdr:row>
      <xdr:rowOff>124613</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9545300" y="5254854"/>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138735</xdr:rowOff>
    </xdr:from>
    <xdr:to>
      <xdr:col>107</xdr:col>
      <xdr:colOff>101600</xdr:colOff>
      <xdr:row>38</xdr:row>
      <xdr:rowOff>68885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60012</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5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124613</xdr:rowOff>
    </xdr:from>
    <xdr:to>
      <xdr:col>102</xdr:col>
      <xdr:colOff>114300</xdr:colOff>
      <xdr:row>33</xdr:row>
      <xdr:rowOff>167589</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18656300" y="5439563"/>
          <a:ext cx="889000" cy="3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2032</xdr:rowOff>
    </xdr:from>
    <xdr:to>
      <xdr:col>102</xdr:col>
      <xdr:colOff>165100</xdr:colOff>
      <xdr:row>38</xdr:row>
      <xdr:rowOff>103632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94759</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609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108560</xdr:rowOff>
    </xdr:from>
    <xdr:to>
      <xdr:col>98</xdr:col>
      <xdr:colOff>38100</xdr:colOff>
      <xdr:row>38</xdr:row>
      <xdr:rowOff>38709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45221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29836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54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109474</xdr:rowOff>
    </xdr:from>
    <xdr:to>
      <xdr:col>116</xdr:col>
      <xdr:colOff>114300</xdr:colOff>
      <xdr:row>32</xdr:row>
      <xdr:rowOff>39624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62501</xdr:rowOff>
    </xdr:from>
    <xdr:ext cx="469744"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537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99873</xdr:rowOff>
    </xdr:from>
    <xdr:to>
      <xdr:col>112</xdr:col>
      <xdr:colOff>38100</xdr:colOff>
      <xdr:row>33</xdr:row>
      <xdr:rowOff>30023</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46550</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088428"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60554</xdr:rowOff>
    </xdr:from>
    <xdr:to>
      <xdr:col>107</xdr:col>
      <xdr:colOff>101600</xdr:colOff>
      <xdr:row>30</xdr:row>
      <xdr:rowOff>162154</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52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7231</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199428" y="497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73813</xdr:rowOff>
    </xdr:from>
    <xdr:to>
      <xdr:col>102</xdr:col>
      <xdr:colOff>165100</xdr:colOff>
      <xdr:row>32</xdr:row>
      <xdr:rowOff>3963</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53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20490</xdr:rowOff>
    </xdr:from>
    <xdr:ext cx="469744"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10428" y="516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116789</xdr:rowOff>
    </xdr:from>
    <xdr:to>
      <xdr:col>98</xdr:col>
      <xdr:colOff>38100</xdr:colOff>
      <xdr:row>34</xdr:row>
      <xdr:rowOff>46939</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63466</xdr:rowOff>
    </xdr:from>
    <xdr:ext cx="378565"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7017" y="5549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ja-JP" sz="1100">
              <a:solidFill>
                <a:schemeClr val="dk1"/>
              </a:solidFill>
              <a:effectLst/>
              <a:latin typeface="+mn-lt"/>
              <a:ea typeface="+mn-ea"/>
              <a:cs typeface="+mn-cs"/>
            </a:rPr>
            <a:t>住民一人当たりの目的別決算額において、類似団体や全国平均と比較して、総務費、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衛生費、教育費、公債費が高い水準にある。</a:t>
          </a:r>
          <a:endParaRPr lang="ja-JP" altLang="ja-JP" sz="1400">
            <a:effectLst/>
          </a:endParaRPr>
        </a:p>
        <a:p>
          <a:pPr rtl="0" eaLnBrk="1" fontAlgn="auto" latinLnBrk="0" hangingPunct="1">
            <a:lnSpc>
              <a:spcPts val="13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総務費については、個人番号カード交付事業（プレミアム商品券発行支援業務）は減少したものの、ふるさと寄附金事業の増加などにより、増となっている。</a:t>
          </a:r>
        </a:p>
        <a:p>
          <a:pPr rtl="0" eaLnBrk="1" fontAlgn="auto" latinLnBrk="0" hangingPunct="1">
            <a:lnSpc>
              <a:spcPts val="13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民生費については、類似団体と比較すると高い水準にある。また、住民税非課税世帯等に対する臨時特別給付金事業や</a:t>
          </a:r>
          <a:r>
            <a:rPr kumimoji="1" lang="ja-JP" altLang="en-US" sz="1100">
              <a:solidFill>
                <a:schemeClr val="dk1"/>
              </a:solidFill>
              <a:effectLst/>
              <a:latin typeface="+mn-lt"/>
              <a:ea typeface="+mn-ea"/>
              <a:cs typeface="+mn-cs"/>
            </a:rPr>
            <a:t>物価高騰重点支援給付金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り前年度から増となっている</a:t>
          </a:r>
          <a:r>
            <a:rPr kumimoji="1" lang="ja-JP" altLang="ja-JP" sz="1100">
              <a:solidFill>
                <a:schemeClr val="dk1"/>
              </a:solidFill>
              <a:effectLst/>
              <a:latin typeface="+mn-lt"/>
              <a:ea typeface="+mn-ea"/>
              <a:cs typeface="+mn-cs"/>
            </a:rPr>
            <a:t>。</a:t>
          </a:r>
          <a:endParaRPr lang="ja-JP" altLang="ja-JP" sz="1400">
            <a:effectLst/>
          </a:endParaRPr>
        </a:p>
        <a:p>
          <a:pPr rtl="0" eaLnBrk="1" fontAlgn="auto" latinLnBrk="0" hangingPunct="1">
            <a:lnSpc>
              <a:spcPts val="1300"/>
            </a:lnSpc>
          </a:pPr>
          <a:r>
            <a:rPr kumimoji="1" lang="ja-JP" altLang="ja-JP" sz="1100">
              <a:solidFill>
                <a:schemeClr val="dk1"/>
              </a:solidFill>
              <a:effectLst/>
              <a:latin typeface="+mn-lt"/>
              <a:ea typeface="+mn-ea"/>
              <a:cs typeface="+mn-cs"/>
            </a:rPr>
            <a:t>　衛生費については、し尿処理施設やごみ処理施設の広域化に伴い、施設の建設経費に係る負担金は減少したものの、施設運営費に係る宇和島地区広域事務組合負担金等、住民一人当たりのコストで算出すると高い水準となっている。</a:t>
          </a:r>
          <a:endParaRPr lang="ja-JP" altLang="ja-JP" sz="1400">
            <a:effectLst/>
          </a:endParaRPr>
        </a:p>
        <a:p>
          <a:pPr rtl="0" eaLnBrk="1" fontAlgn="auto" latinLnBrk="0" hangingPunct="1">
            <a:lnSpc>
              <a:spcPts val="13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消防費については、消防施設整備事業（救助工作車）の増加に伴い、前年度と比較して</a:t>
          </a:r>
          <a:r>
            <a:rPr kumimoji="1" lang="en-US" altLang="ja-JP" sz="1100">
              <a:solidFill>
                <a:schemeClr val="dk1"/>
              </a:solidFill>
              <a:effectLst/>
              <a:latin typeface="+mn-lt"/>
              <a:ea typeface="+mn-ea"/>
              <a:cs typeface="+mn-cs"/>
            </a:rPr>
            <a:t>7,714</a:t>
          </a:r>
          <a:r>
            <a:rPr kumimoji="1" lang="ja-JP" altLang="en-US" sz="1100">
              <a:solidFill>
                <a:schemeClr val="dk1"/>
              </a:solidFill>
              <a:effectLst/>
              <a:latin typeface="+mn-lt"/>
              <a:ea typeface="+mn-ea"/>
              <a:cs typeface="+mn-cs"/>
            </a:rPr>
            <a:t>円増となっている。</a:t>
          </a:r>
        </a:p>
        <a:p>
          <a:pPr rtl="0" eaLnBrk="1" fontAlgn="auto" latinLnBrk="0" hangingPunct="1">
            <a:lnSpc>
              <a:spcPts val="1300"/>
            </a:lnSpc>
          </a:pPr>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教育費については、</a:t>
          </a:r>
          <a:r>
            <a:rPr lang="ja-JP" altLang="en-US" sz="1100" b="0" i="0" baseline="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と比較すると高い水準にある。また、</a:t>
          </a:r>
          <a:r>
            <a:rPr kumimoji="1" lang="ja-JP" altLang="en-US" sz="1100">
              <a:solidFill>
                <a:schemeClr val="dk1"/>
              </a:solidFill>
              <a:effectLst/>
              <a:latin typeface="+mn-lt"/>
              <a:ea typeface="+mn-ea"/>
              <a:cs typeface="+mn-cs"/>
            </a:rPr>
            <a:t>教育世代児童生徒就学応援金の増により</a:t>
          </a:r>
          <a:r>
            <a:rPr kumimoji="1" lang="ja-JP" altLang="ja-JP" sz="1100">
              <a:solidFill>
                <a:schemeClr val="dk1"/>
              </a:solidFill>
              <a:effectLst/>
              <a:latin typeface="+mn-lt"/>
              <a:ea typeface="+mn-ea"/>
              <a:cs typeface="+mn-cs"/>
            </a:rPr>
            <a:t>、住民一人当たりのコストで算出すると高い水準となっている。</a:t>
          </a:r>
          <a:endParaRPr lang="ja-JP" altLang="ja-JP" sz="1400">
            <a:effectLst/>
          </a:endParaRPr>
        </a:p>
        <a:p>
          <a:pPr rtl="0" eaLnBrk="1" fontAlgn="auto" latinLnBrk="0" hangingPunct="1">
            <a:lnSpc>
              <a:spcPts val="1300"/>
            </a:lnSpc>
          </a:pPr>
          <a:r>
            <a:rPr kumimoji="1" lang="ja-JP" altLang="ja-JP" sz="1100">
              <a:solidFill>
                <a:schemeClr val="dk1"/>
              </a:solidFill>
              <a:effectLst/>
              <a:latin typeface="+mn-lt"/>
              <a:ea typeface="+mn-ea"/>
              <a:cs typeface="+mn-cs"/>
            </a:rPr>
            <a:t>　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en-US" sz="1100" b="0" i="0" baseline="0">
            <a:solidFill>
              <a:schemeClr val="dk1"/>
            </a:solidFill>
            <a:effectLst/>
            <a:latin typeface="+mn-lt"/>
            <a:ea typeface="+mn-ea"/>
            <a:cs typeface="+mn-cs"/>
          </a:endParaRPr>
        </a:p>
        <a:p>
          <a:pPr rtl="0" eaLnBrk="1" fontAlgn="auto" latinLnBrk="0" hangingPunct="1">
            <a:lnSpc>
              <a:spcPts val="1300"/>
            </a:lnSpc>
          </a:pPr>
          <a:r>
            <a:rPr lang="ja-JP" altLang="en-US" sz="1100" b="0" i="0" baseline="0">
              <a:solidFill>
                <a:schemeClr val="dk1"/>
              </a:solidFill>
              <a:effectLst/>
              <a:latin typeface="+mn-lt"/>
              <a:ea typeface="+mn-ea"/>
              <a:cs typeface="+mn-cs"/>
            </a:rPr>
            <a:t>　諸支出金については、ふるさとづくり基金への積立が増加しているため、</a:t>
          </a:r>
          <a:r>
            <a:rPr lang="ja-JP" altLang="ja-JP" sz="1100" b="0" i="0" baseline="0">
              <a:solidFill>
                <a:schemeClr val="dk1"/>
              </a:solidFill>
              <a:effectLst/>
              <a:latin typeface="+mn-lt"/>
              <a:ea typeface="+mn-ea"/>
              <a:cs typeface="+mn-cs"/>
            </a:rPr>
            <a:t>全国や類似団体の平均等と比較すると高い水準にある。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年度以降、増加していたが、令和２年度は取崩により減少したものの令和３年度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年度は、積立により</a:t>
          </a:r>
          <a:r>
            <a:rPr lang="ja-JP" altLang="en-US" sz="1100" b="0" i="0" baseline="0">
              <a:solidFill>
                <a:schemeClr val="dk1"/>
              </a:solidFill>
              <a:effectLst/>
              <a:latin typeface="+mn-lt"/>
              <a:ea typeface="+mn-ea"/>
              <a:cs typeface="+mn-cs"/>
            </a:rPr>
            <a:t>前年度</a:t>
          </a:r>
          <a:r>
            <a:rPr lang="ja-JP" altLang="ja-JP" sz="1100" b="0" i="0" baseline="0">
              <a:solidFill>
                <a:schemeClr val="dk1"/>
              </a:solidFill>
              <a:effectLst/>
              <a:latin typeface="+mn-lt"/>
              <a:ea typeface="+mn-ea"/>
              <a:cs typeface="+mn-cs"/>
            </a:rPr>
            <a:t>に比べて増加している。また、実質単年度収支について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年度まで</a:t>
          </a:r>
          <a:r>
            <a:rPr lang="ja-JP" altLang="en-US" sz="1100" b="0" i="0" baseline="0">
              <a:solidFill>
                <a:schemeClr val="dk1"/>
              </a:solidFill>
              <a:effectLst/>
              <a:latin typeface="+mn-lt"/>
              <a:ea typeface="+mn-ea"/>
              <a:cs typeface="+mn-cs"/>
            </a:rPr>
            <a:t>のうち、令和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年度を除いては</a:t>
          </a:r>
          <a:r>
            <a:rPr lang="ja-JP" altLang="ja-JP" sz="1100" b="0" i="0" baseline="0">
              <a:solidFill>
                <a:schemeClr val="dk1"/>
              </a:solidFill>
              <a:effectLst/>
              <a:latin typeface="+mn-lt"/>
              <a:ea typeface="+mn-ea"/>
              <a:cs typeface="+mn-cs"/>
            </a:rPr>
            <a:t>赤字となってい</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コロナ禍による事業の縮小やふるさと寄附金の増などによって、</a:t>
          </a:r>
          <a:r>
            <a:rPr lang="ja-JP" altLang="en-US" sz="1100" b="0" i="0" baseline="0">
              <a:solidFill>
                <a:schemeClr val="dk1"/>
              </a:solidFill>
              <a:effectLst/>
              <a:latin typeface="+mn-lt"/>
              <a:ea typeface="+mn-ea"/>
              <a:cs typeface="+mn-cs"/>
            </a:rPr>
            <a:t>財政調整基金</a:t>
          </a:r>
          <a:r>
            <a:rPr lang="ja-JP" altLang="ja-JP" sz="1100" b="0" i="0" baseline="0">
              <a:solidFill>
                <a:schemeClr val="dk1"/>
              </a:solidFill>
              <a:effectLst/>
              <a:latin typeface="+mn-lt"/>
              <a:ea typeface="+mn-ea"/>
              <a:cs typeface="+mn-cs"/>
            </a:rPr>
            <a:t>への積立も行った。今後においても、町の規模に見合った財政運営に努める。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地方債発行の抑制と据置期間の変更による過疎</a:t>
          </a:r>
          <a:r>
            <a:rPr lang="ja-JP" altLang="en-US" sz="1100" b="0" i="0" baseline="0">
              <a:solidFill>
                <a:schemeClr val="dk1"/>
              </a:solidFill>
              <a:effectLst/>
              <a:latin typeface="+mn-lt"/>
              <a:ea typeface="+mn-ea"/>
              <a:cs typeface="+mn-cs"/>
            </a:rPr>
            <a:t>対策事業</a:t>
          </a:r>
          <a:r>
            <a:rPr lang="ja-JP" altLang="ja-JP" sz="1100" b="0" i="0" baseline="0">
              <a:solidFill>
                <a:schemeClr val="dk1"/>
              </a:solidFill>
              <a:effectLst/>
              <a:latin typeface="+mn-lt"/>
              <a:ea typeface="+mn-ea"/>
              <a:cs typeface="+mn-cs"/>
            </a:rPr>
            <a:t>債（ハード・ソフト）の償還開始等により、元利償還金はほぼ横ばいであった。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また、事業費補正による算入公債費の減少等により、算入公債費等については減少したため、結果、実質公債比率における分子は増加している。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消防庁舎や新庁舎の建設、消防救急デジタル無線の整備などにより、平成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年度の地方債現在高は一時的に増加しているが、平成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年度は、地方債の発行額が償還額を下回り地方債現在高は減少した。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愛媛県愛南町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年度末の基金残高に対して</a:t>
          </a:r>
          <a:r>
            <a:rPr kumimoji="1" lang="en-US" altLang="ja-JP" sz="1100">
              <a:solidFill>
                <a:schemeClr val="dk1"/>
              </a:solidFill>
              <a:effectLst/>
              <a:latin typeface="+mn-lt"/>
              <a:ea typeface="+mn-ea"/>
              <a:cs typeface="+mn-cs"/>
            </a:rPr>
            <a:t>175,294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その内、地域活性化基金を活用したコミュニティ関連経費への一部取崩、一本松交流促進センター</a:t>
          </a:r>
          <a:r>
            <a:rPr kumimoji="1" lang="ja-JP" altLang="en-US" sz="1100">
              <a:solidFill>
                <a:schemeClr val="dk1"/>
              </a:solidFill>
              <a:effectLst/>
              <a:latin typeface="+mn-lt"/>
              <a:ea typeface="+mn-ea"/>
              <a:cs typeface="+mn-cs"/>
            </a:rPr>
            <a:t>屋根等改修や赤水小学校解体</a:t>
          </a:r>
          <a:r>
            <a:rPr kumimoji="1" lang="ja-JP" altLang="ja-JP" sz="1100">
              <a:solidFill>
                <a:schemeClr val="dk1"/>
              </a:solidFill>
              <a:effectLst/>
              <a:latin typeface="+mn-lt"/>
              <a:ea typeface="+mn-ea"/>
              <a:cs typeface="+mn-cs"/>
            </a:rPr>
            <a:t>等に係る公共マネジメント基金の一部取崩及びふるさと寄附金の</a:t>
          </a:r>
          <a:r>
            <a:rPr kumimoji="1" lang="ja-JP" altLang="en-US" sz="1100">
              <a:solidFill>
                <a:schemeClr val="dk1"/>
              </a:solidFill>
              <a:effectLst/>
              <a:latin typeface="+mn-lt"/>
              <a:ea typeface="+mn-ea"/>
              <a:cs typeface="+mn-cs"/>
            </a:rPr>
            <a:t>一部取崩</a:t>
          </a:r>
          <a:r>
            <a:rPr kumimoji="1" lang="ja-JP" altLang="ja-JP" sz="1100">
              <a:solidFill>
                <a:schemeClr val="dk1"/>
              </a:solidFill>
              <a:effectLst/>
              <a:latin typeface="+mn-lt"/>
              <a:ea typeface="+mn-ea"/>
              <a:cs typeface="+mn-cs"/>
            </a:rPr>
            <a:t>により、基金現在高は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ふるさと寄附金の影響による増加が考えられるが、中長期的に寄附金は、一定額以外は事業へ充当していく見通しである。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地域活性化基金：地域の活性化及び住民の一体的な公共活動の促進</a:t>
          </a:r>
          <a:endParaRPr lang="ja-JP" altLang="ja-JP" sz="1400">
            <a:effectLst/>
          </a:endParaRPr>
        </a:p>
        <a:p>
          <a:r>
            <a:rPr kumimoji="1" lang="ja-JP" altLang="ja-JP" sz="1100">
              <a:solidFill>
                <a:schemeClr val="dk1"/>
              </a:solidFill>
              <a:effectLst/>
              <a:latin typeface="+mn-lt"/>
              <a:ea typeface="+mn-ea"/>
              <a:cs typeface="+mn-cs"/>
            </a:rPr>
            <a:t>　公共施設マネジメント基金：公共施設のマネジメントの推進に伴う公共施設等の整備事業、集約化・複合化事業、転用事業、除却事業及び保全事業</a:t>
          </a:r>
          <a:endParaRPr lang="ja-JP" altLang="ja-JP" sz="1400">
            <a:effectLst/>
          </a:endParaRPr>
        </a:p>
        <a:p>
          <a:r>
            <a:rPr kumimoji="1" lang="ja-JP" altLang="ja-JP" sz="1100">
              <a:solidFill>
                <a:schemeClr val="dk1"/>
              </a:solidFill>
              <a:effectLst/>
              <a:latin typeface="+mn-lt"/>
              <a:ea typeface="+mn-ea"/>
              <a:cs typeface="+mn-cs"/>
            </a:rPr>
            <a:t>　ふるさとづくり基金：寄附を通じた参加型の地方自治を実現し、愛南町のふるさとづくりに資するための事業</a:t>
          </a:r>
          <a:endParaRPr lang="ja-JP" altLang="ja-JP" sz="1400">
            <a:effectLst/>
          </a:endParaRPr>
        </a:p>
        <a:p>
          <a:r>
            <a:rPr kumimoji="1" lang="ja-JP" altLang="ja-JP" sz="1100">
              <a:solidFill>
                <a:schemeClr val="dk1"/>
              </a:solidFill>
              <a:effectLst/>
              <a:latin typeface="+mn-lt"/>
              <a:ea typeface="+mn-ea"/>
              <a:cs typeface="+mn-cs"/>
            </a:rPr>
            <a:t>　地域福祉基金：高齢者等の在宅福祉の向上、健康づくり、ボランティア活動の支援等高齢者保健福祉施策の推進</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防災対策基金：防災及び減災に関する事業、災害発生時における応急対策、復旧及び復興に関する事業並びに被災地への支援活動等に関する事業</a:t>
          </a:r>
          <a:endParaRPr lang="ja-JP" altLang="ja-JP" sz="1400">
            <a:effectLst/>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地域活性化基金：地域コミュニティ事業への取り崩し</a:t>
          </a:r>
          <a:endParaRPr lang="ja-JP" altLang="ja-JP" sz="1400">
            <a:effectLst/>
          </a:endParaRPr>
        </a:p>
        <a:p>
          <a:r>
            <a:rPr kumimoji="1" lang="ja-JP" altLang="ja-JP" sz="1100">
              <a:solidFill>
                <a:schemeClr val="dk1"/>
              </a:solidFill>
              <a:effectLst/>
              <a:latin typeface="+mn-lt"/>
              <a:ea typeface="+mn-ea"/>
              <a:cs typeface="+mn-cs"/>
            </a:rPr>
            <a:t>　公共施設マネジメント基金：一本松交流促進センター</a:t>
          </a:r>
          <a:r>
            <a:rPr kumimoji="1" lang="ja-JP" altLang="en-US" sz="1100">
              <a:solidFill>
                <a:schemeClr val="dk1"/>
              </a:solidFill>
              <a:effectLst/>
              <a:latin typeface="+mn-lt"/>
              <a:ea typeface="+mn-ea"/>
              <a:cs typeface="+mn-cs"/>
            </a:rPr>
            <a:t>屋根等改修</a:t>
          </a:r>
          <a:r>
            <a:rPr kumimoji="1" lang="ja-JP" altLang="ja-JP" sz="1100">
              <a:solidFill>
                <a:schemeClr val="dk1"/>
              </a:solidFill>
              <a:effectLst/>
              <a:latin typeface="+mn-lt"/>
              <a:ea typeface="+mn-ea"/>
              <a:cs typeface="+mn-cs"/>
            </a:rPr>
            <a:t>等への取り崩し</a:t>
          </a:r>
          <a:endParaRPr lang="ja-JP" altLang="ja-JP" sz="1400">
            <a:effectLst/>
          </a:endParaRPr>
        </a:p>
        <a:p>
          <a:r>
            <a:rPr kumimoji="1" lang="ja-JP" altLang="ja-JP" sz="1100">
              <a:solidFill>
                <a:schemeClr val="dk1"/>
              </a:solidFill>
              <a:effectLst/>
              <a:latin typeface="+mn-lt"/>
              <a:ea typeface="+mn-ea"/>
              <a:cs typeface="+mn-cs"/>
            </a:rPr>
            <a:t>　ふるさとづくり基金：</a:t>
          </a:r>
          <a:r>
            <a:rPr kumimoji="1" lang="ja-JP" altLang="en-US" sz="1100">
              <a:solidFill>
                <a:schemeClr val="dk1"/>
              </a:solidFill>
              <a:effectLst/>
              <a:latin typeface="+mn-lt"/>
              <a:ea typeface="+mn-ea"/>
              <a:cs typeface="+mn-cs"/>
            </a:rPr>
            <a:t>教育世代児童生徒就学応援金等への取り崩し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防災対策基金：運用利息による増</a:t>
          </a:r>
          <a:endParaRPr lang="ja-JP" altLang="ja-JP" sz="1400">
            <a:effectLst/>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年度末の基金残高に対して、基金運用利息のみ積立たことにより増加した。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コロナ禍の影響によって事業縮小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見直し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等により、財政調整基金を取崩さずに対応した。</a:t>
          </a:r>
          <a:endParaRPr lang="ja-JP" altLang="ja-JP" sz="1400">
            <a:effectLst/>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物価高騰による影響や災害への備えのため、決算の状況を踏まえ積み立てることとしているが、中長期的には減少していく見通しである。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年度末の基金残高に対して、基金運用利息のみ積立たことにより増加した。</a:t>
          </a:r>
          <a:endParaRPr lang="ja-JP" altLang="ja-JP" sz="1400">
            <a:effectLst/>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地方債現在高は、今後、減少していく見通しであり、運用利息の積立てのみとする予定である。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17545613</v>
      </c>
      <c r="BO4" s="371"/>
      <c r="BP4" s="371"/>
      <c r="BQ4" s="371"/>
      <c r="BR4" s="371"/>
      <c r="BS4" s="371"/>
      <c r="BT4" s="371"/>
      <c r="BU4" s="372"/>
      <c r="BV4" s="370">
        <v>16828985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7.4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16883751</v>
      </c>
      <c r="BO5" s="408"/>
      <c r="BP5" s="408"/>
      <c r="BQ5" s="408"/>
      <c r="BR5" s="408"/>
      <c r="BS5" s="408"/>
      <c r="BT5" s="408"/>
      <c r="BU5" s="409"/>
      <c r="BV5" s="407">
        <v>16023287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92.6</v>
      </c>
      <c r="CU5" s="405"/>
      <c r="CV5" s="405"/>
      <c r="CW5" s="405"/>
      <c r="CX5" s="405"/>
      <c r="CY5" s="405"/>
      <c r="CZ5" s="405"/>
      <c r="DA5" s="406"/>
      <c r="DB5" s="404">
        <v>92.9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661862</v>
      </c>
      <c r="BO6" s="408"/>
      <c r="BP6" s="408"/>
      <c r="BQ6" s="408"/>
      <c r="BR6" s="408"/>
      <c r="BS6" s="408"/>
      <c r="BT6" s="408"/>
      <c r="BU6" s="409"/>
      <c r="BV6" s="407">
        <v>805698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v>
      </c>
      <c r="CU6" s="445"/>
      <c r="CV6" s="445"/>
      <c r="CW6" s="445"/>
      <c r="CX6" s="445"/>
      <c r="CY6" s="445"/>
      <c r="CZ6" s="445"/>
      <c r="DA6" s="446"/>
      <c r="DB6" s="444">
        <v>93.8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57298</v>
      </c>
      <c r="BO7" s="408"/>
      <c r="BP7" s="408"/>
      <c r="BQ7" s="408"/>
      <c r="BR7" s="408"/>
      <c r="BS7" s="408"/>
      <c r="BT7" s="408"/>
      <c r="BU7" s="409"/>
      <c r="BV7" s="407">
        <v>105245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9414980</v>
      </c>
      <c r="CU7" s="408"/>
      <c r="CV7" s="408"/>
      <c r="CW7" s="408"/>
      <c r="CX7" s="408"/>
      <c r="CY7" s="408"/>
      <c r="CZ7" s="408"/>
      <c r="DA7" s="409"/>
      <c r="DB7" s="407">
        <v>9450877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604564</v>
      </c>
      <c r="BO8" s="408"/>
      <c r="BP8" s="408"/>
      <c r="BQ8" s="408"/>
      <c r="BR8" s="408"/>
      <c r="BS8" s="408"/>
      <c r="BT8" s="408"/>
      <c r="BU8" s="409"/>
      <c r="BV8" s="407">
        <v>700453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0.22</v>
      </c>
      <c r="CU8" s="448"/>
      <c r="CV8" s="448"/>
      <c r="CW8" s="448"/>
      <c r="CX8" s="448"/>
      <c r="CY8" s="448"/>
      <c r="CZ8" s="448"/>
      <c r="DA8" s="449"/>
      <c r="DB8" s="447">
        <v>0.22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19601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-95889</v>
      </c>
      <c r="BO9" s="408"/>
      <c r="BP9" s="408"/>
      <c r="BQ9" s="408"/>
      <c r="BR9" s="408"/>
      <c r="BS9" s="408"/>
      <c r="BT9" s="408"/>
      <c r="BU9" s="409"/>
      <c r="BV9" s="407">
        <v>-69084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20.8</v>
      </c>
      <c r="CU9" s="405"/>
      <c r="CV9" s="405"/>
      <c r="CW9" s="405"/>
      <c r="CX9" s="405"/>
      <c r="CY9" s="405"/>
      <c r="CZ9" s="405"/>
      <c r="DA9" s="406"/>
      <c r="DB9" s="404">
        <v>21.2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21902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9246</v>
      </c>
      <c r="BO10" s="408"/>
      <c r="BP10" s="408"/>
      <c r="BQ10" s="408"/>
      <c r="BR10" s="408"/>
      <c r="BS10" s="408"/>
      <c r="BT10" s="408"/>
      <c r="BU10" s="409"/>
      <c r="BV10" s="407">
        <v>7843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19038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18900</v>
      </c>
      <c r="S13" s="492"/>
      <c r="T13" s="492"/>
      <c r="U13" s="492"/>
      <c r="V13" s="493"/>
      <c r="W13" s="423" t="s">
        <v>131</v>
      </c>
      <c r="X13" s="424"/>
      <c r="Y13" s="424"/>
      <c r="Z13" s="424"/>
      <c r="AA13" s="424"/>
      <c r="AB13" s="414"/>
      <c r="AC13" s="458">
        <v>1797</v>
      </c>
      <c r="AD13" s="459"/>
      <c r="AE13" s="459"/>
      <c r="AF13" s="459"/>
      <c r="AG13" s="501"/>
      <c r="AH13" s="458">
        <v>1998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-86643</v>
      </c>
      <c r="BO13" s="408"/>
      <c r="BP13" s="408"/>
      <c r="BQ13" s="408"/>
      <c r="BR13" s="408"/>
      <c r="BS13" s="408"/>
      <c r="BT13" s="408"/>
      <c r="BU13" s="409"/>
      <c r="BV13" s="407">
        <v>-61241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19575</v>
      </c>
      <c r="S14" s="492"/>
      <c r="T14" s="492"/>
      <c r="U14" s="492"/>
      <c r="V14" s="493"/>
      <c r="W14" s="397"/>
      <c r="X14" s="398"/>
      <c r="Y14" s="398"/>
      <c r="Z14" s="398"/>
      <c r="AA14" s="398"/>
      <c r="AB14" s="387"/>
      <c r="AC14" s="494">
        <v>20.6</v>
      </c>
      <c r="AD14" s="495"/>
      <c r="AE14" s="495"/>
      <c r="AF14" s="495"/>
      <c r="AG14" s="496"/>
      <c r="AH14" s="494">
        <v>21.1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19470</v>
      </c>
      <c r="S15" s="492"/>
      <c r="T15" s="492"/>
      <c r="U15" s="492"/>
      <c r="V15" s="493"/>
      <c r="W15" s="423" t="s">
        <v>137</v>
      </c>
      <c r="X15" s="424"/>
      <c r="Y15" s="424"/>
      <c r="Z15" s="424"/>
      <c r="AA15" s="424"/>
      <c r="AB15" s="414"/>
      <c r="AC15" s="458">
        <v>1266</v>
      </c>
      <c r="AD15" s="459"/>
      <c r="AE15" s="459"/>
      <c r="AF15" s="459"/>
      <c r="AG15" s="501"/>
      <c r="AH15" s="458">
        <v>1365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2026553</v>
      </c>
      <c r="BO15" s="371"/>
      <c r="BP15" s="371"/>
      <c r="BQ15" s="371"/>
      <c r="BR15" s="371"/>
      <c r="BS15" s="371"/>
      <c r="BT15" s="371"/>
      <c r="BU15" s="372"/>
      <c r="BV15" s="370">
        <v>1966883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14.5</v>
      </c>
      <c r="AD16" s="495"/>
      <c r="AE16" s="495"/>
      <c r="AF16" s="495"/>
      <c r="AG16" s="496"/>
      <c r="AH16" s="494">
        <v>14.4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8888176</v>
      </c>
      <c r="BO16" s="408"/>
      <c r="BP16" s="408"/>
      <c r="BQ16" s="408"/>
      <c r="BR16" s="408"/>
      <c r="BS16" s="408"/>
      <c r="BT16" s="408"/>
      <c r="BU16" s="409"/>
      <c r="BV16" s="407">
        <v>8876158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5646</v>
      </c>
      <c r="AD17" s="459"/>
      <c r="AE17" s="459"/>
      <c r="AF17" s="459"/>
      <c r="AG17" s="501"/>
      <c r="AH17" s="458">
        <v>6114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2515952</v>
      </c>
      <c r="BO17" s="408"/>
      <c r="BP17" s="408"/>
      <c r="BQ17" s="408"/>
      <c r="BR17" s="408"/>
      <c r="BS17" s="408"/>
      <c r="BT17" s="408"/>
      <c r="BU17" s="409"/>
      <c r="BV17" s="407">
        <v>2447612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238.94</v>
      </c>
      <c r="M18" s="531"/>
      <c r="N18" s="531"/>
      <c r="O18" s="531"/>
      <c r="P18" s="531"/>
      <c r="Q18" s="531"/>
      <c r="R18" s="532"/>
      <c r="S18" s="532"/>
      <c r="T18" s="532"/>
      <c r="U18" s="532"/>
      <c r="V18" s="533"/>
      <c r="W18" s="425"/>
      <c r="X18" s="426"/>
      <c r="Y18" s="426"/>
      <c r="Z18" s="426"/>
      <c r="AA18" s="426"/>
      <c r="AB18" s="417"/>
      <c r="AC18" s="534">
        <v>64.8</v>
      </c>
      <c r="AD18" s="535"/>
      <c r="AE18" s="535"/>
      <c r="AF18" s="535"/>
      <c r="AG18" s="536"/>
      <c r="AH18" s="534">
        <v>64.5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8814531</v>
      </c>
      <c r="BO18" s="408"/>
      <c r="BP18" s="408"/>
      <c r="BQ18" s="408"/>
      <c r="BR18" s="408"/>
      <c r="BS18" s="408"/>
      <c r="BT18" s="408"/>
      <c r="BU18" s="409"/>
      <c r="BV18" s="407">
        <v>8939041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11382786</v>
      </c>
      <c r="BO19" s="408"/>
      <c r="BP19" s="408"/>
      <c r="BQ19" s="408"/>
      <c r="BR19" s="408"/>
      <c r="BS19" s="408"/>
      <c r="BT19" s="408"/>
      <c r="BU19" s="409"/>
      <c r="BV19" s="407">
        <v>11208258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8889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14010573</v>
      </c>
      <c r="BO22" s="371"/>
      <c r="BP22" s="371"/>
      <c r="BQ22" s="371"/>
      <c r="BR22" s="371"/>
      <c r="BS22" s="371"/>
      <c r="BT22" s="371"/>
      <c r="BU22" s="372"/>
      <c r="BV22" s="370">
        <v>15479751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10523509</v>
      </c>
      <c r="BO23" s="408"/>
      <c r="BP23" s="408"/>
      <c r="BQ23" s="408"/>
      <c r="BR23" s="408"/>
      <c r="BS23" s="408"/>
      <c r="BT23" s="408"/>
      <c r="BU23" s="409"/>
      <c r="BV23" s="407">
        <v>11687788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7700</v>
      </c>
      <c r="R24" s="459"/>
      <c r="S24" s="459"/>
      <c r="T24" s="459"/>
      <c r="U24" s="459"/>
      <c r="V24" s="501"/>
      <c r="W24" s="553"/>
      <c r="X24" s="554"/>
      <c r="Y24" s="555"/>
      <c r="Z24" s="457" t="s">
        <v>162</v>
      </c>
      <c r="AA24" s="437"/>
      <c r="AB24" s="437"/>
      <c r="AC24" s="437"/>
      <c r="AD24" s="437"/>
      <c r="AE24" s="437"/>
      <c r="AF24" s="437"/>
      <c r="AG24" s="438"/>
      <c r="AH24" s="458">
        <v>331</v>
      </c>
      <c r="AI24" s="459"/>
      <c r="AJ24" s="459"/>
      <c r="AK24" s="459"/>
      <c r="AL24" s="501"/>
      <c r="AM24" s="458">
        <v>980753</v>
      </c>
      <c r="AN24" s="459"/>
      <c r="AO24" s="459"/>
      <c r="AP24" s="459"/>
      <c r="AQ24" s="459"/>
      <c r="AR24" s="501"/>
      <c r="AS24" s="458">
        <v>2963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9769600</v>
      </c>
      <c r="BO24" s="408"/>
      <c r="BP24" s="408"/>
      <c r="BQ24" s="408"/>
      <c r="BR24" s="408"/>
      <c r="BS24" s="408"/>
      <c r="BT24" s="408"/>
      <c r="BU24" s="409"/>
      <c r="BV24" s="407">
        <v>10710071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6250</v>
      </c>
      <c r="R25" s="459"/>
      <c r="S25" s="459"/>
      <c r="T25" s="459"/>
      <c r="U25" s="459"/>
      <c r="V25" s="501"/>
      <c r="W25" s="553"/>
      <c r="X25" s="554"/>
      <c r="Y25" s="555"/>
      <c r="Z25" s="457" t="s">
        <v>165</v>
      </c>
      <c r="AA25" s="437"/>
      <c r="AB25" s="437"/>
      <c r="AC25" s="437"/>
      <c r="AD25" s="437"/>
      <c r="AE25" s="437"/>
      <c r="AF25" s="437"/>
      <c r="AG25" s="438"/>
      <c r="AH25" s="458">
        <v>41</v>
      </c>
      <c r="AI25" s="459"/>
      <c r="AJ25" s="459"/>
      <c r="AK25" s="459"/>
      <c r="AL25" s="501"/>
      <c r="AM25" s="458">
        <v>99630</v>
      </c>
      <c r="AN25" s="459"/>
      <c r="AO25" s="459"/>
      <c r="AP25" s="459"/>
      <c r="AQ25" s="459"/>
      <c r="AR25" s="501"/>
      <c r="AS25" s="458">
        <v>2430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459253</v>
      </c>
      <c r="BO25" s="371"/>
      <c r="BP25" s="371"/>
      <c r="BQ25" s="371"/>
      <c r="BR25" s="371"/>
      <c r="BS25" s="371"/>
      <c r="BT25" s="371"/>
      <c r="BU25" s="372"/>
      <c r="BV25" s="370">
        <v>466279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5700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18914</v>
      </c>
      <c r="AN26" s="459"/>
      <c r="AO26" s="459"/>
      <c r="AP26" s="459"/>
      <c r="AQ26" s="459"/>
      <c r="AR26" s="501"/>
      <c r="AS26" s="458">
        <v>2702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2860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16093</v>
      </c>
      <c r="AN27" s="459"/>
      <c r="AO27" s="459"/>
      <c r="AP27" s="459"/>
      <c r="AQ27" s="459"/>
      <c r="AR27" s="501"/>
      <c r="AS27" s="458">
        <v>3219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2270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4330612</v>
      </c>
      <c r="BO28" s="371"/>
      <c r="BP28" s="371"/>
      <c r="BQ28" s="371"/>
      <c r="BR28" s="371"/>
      <c r="BS28" s="371"/>
      <c r="BT28" s="371"/>
      <c r="BU28" s="372"/>
      <c r="BV28" s="370">
        <v>4321366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1810</v>
      </c>
      <c r="R29" s="459"/>
      <c r="S29" s="459"/>
      <c r="T29" s="459"/>
      <c r="U29" s="459"/>
      <c r="V29" s="501"/>
      <c r="W29" s="556"/>
      <c r="X29" s="557"/>
      <c r="Y29" s="558"/>
      <c r="Z29" s="457" t="s">
        <v>177</v>
      </c>
      <c r="AA29" s="437"/>
      <c r="AB29" s="437"/>
      <c r="AC29" s="437"/>
      <c r="AD29" s="437"/>
      <c r="AE29" s="437"/>
      <c r="AF29" s="437"/>
      <c r="AG29" s="438"/>
      <c r="AH29" s="458">
        <v>336</v>
      </c>
      <c r="AI29" s="459"/>
      <c r="AJ29" s="459"/>
      <c r="AK29" s="459"/>
      <c r="AL29" s="501"/>
      <c r="AM29" s="458">
        <v>996846</v>
      </c>
      <c r="AN29" s="459"/>
      <c r="AO29" s="459"/>
      <c r="AP29" s="459"/>
      <c r="AQ29" s="459"/>
      <c r="AR29" s="501"/>
      <c r="AS29" s="458">
        <v>2967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368671</v>
      </c>
      <c r="BO29" s="408"/>
      <c r="BP29" s="408"/>
      <c r="BQ29" s="408"/>
      <c r="BR29" s="408"/>
      <c r="BS29" s="408"/>
      <c r="BT29" s="408"/>
      <c r="BU29" s="409"/>
      <c r="BV29" s="407">
        <v>367884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92.5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6288714</v>
      </c>
      <c r="BO30" s="527"/>
      <c r="BP30" s="527"/>
      <c r="BQ30" s="527"/>
      <c r="BR30" s="527"/>
      <c r="BS30" s="527"/>
      <c r="BT30" s="527"/>
      <c r="BU30" s="528"/>
      <c r="BV30" s="526">
        <v>6474041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上水道事業会計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小規模下水道特別会計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高知県宿毛市愛媛県南宇和郡愛南町篠山小中学校組合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一本松ふるさと振興株式会社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温泉事業等特別会計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浄化槽整備事業特別会計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愛媛県後期高齢者医療広域連合（一般会計）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公益財団法人くにひろ育英会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IF('各会計、関係団体の財政状況及び健全化判断比率'!B35="","",'各会計、関係団体の財政状況及び健全化判断比率'!B35)</f>
        <v>旅客船特別会計</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愛媛県後期高齢者医療広域連合（後期高齢者医療特別会計）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愛媛地方税滞納整理機構</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津島水道企業団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宇和島地区広域事務組合（一般会計）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宇和島地区広域事務組合（介護保険事業特別会計）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愛媛県市町総合事務組合（退職手当事業分）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愛媛県市町総合事務組合（消防補償事業分）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愛媛県市町総合事務組合（交通災害事業分）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cH1anfiddulLmN9hyzsDijR0Bgw6H8/0OpSIemZECz2ogg9VSs7BJQ+fVr8VtSZXr8H1/klTQznkM8pTpchUg==" saltValue="74DIMoOLHrX/Vp9crGLEj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1827339</v>
      </c>
      <c r="S5" s="613"/>
      <c r="T5" s="613"/>
      <c r="U5" s="613"/>
      <c r="V5" s="613"/>
      <c r="W5" s="613"/>
      <c r="X5" s="613"/>
      <c r="Y5" s="614"/>
      <c r="Z5" s="615">
        <v>10.4</v>
      </c>
      <c r="AA5" s="615"/>
      <c r="AB5" s="615"/>
      <c r="AC5" s="615"/>
      <c r="AD5" s="616">
        <v>1827339</v>
      </c>
      <c r="AE5" s="616"/>
      <c r="AF5" s="616"/>
      <c r="AG5" s="616"/>
      <c r="AH5" s="616"/>
      <c r="AI5" s="616"/>
      <c r="AJ5" s="616"/>
      <c r="AK5" s="616"/>
      <c r="AL5" s="617">
        <v>19.3</v>
      </c>
      <c r="AM5" s="618"/>
      <c r="AN5" s="618"/>
      <c r="AO5" s="619"/>
      <c r="AP5" s="609" t="s">
        <v>216</v>
      </c>
      <c r="AQ5" s="610"/>
      <c r="AR5" s="610"/>
      <c r="AS5" s="610"/>
      <c r="AT5" s="610"/>
      <c r="AU5" s="610"/>
      <c r="AV5" s="610"/>
      <c r="AW5" s="610"/>
      <c r="AX5" s="610"/>
      <c r="AY5" s="610"/>
      <c r="AZ5" s="610"/>
      <c r="BA5" s="610"/>
      <c r="BB5" s="610"/>
      <c r="BC5" s="610"/>
      <c r="BD5" s="610"/>
      <c r="BE5" s="610"/>
      <c r="BF5" s="611"/>
      <c r="BG5" s="623">
        <v>1827339</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149693</v>
      </c>
      <c r="S6" s="624"/>
      <c r="T6" s="624"/>
      <c r="U6" s="624"/>
      <c r="V6" s="624"/>
      <c r="W6" s="624"/>
      <c r="X6" s="624"/>
      <c r="Y6" s="625"/>
      <c r="Z6" s="626">
        <v>0.9</v>
      </c>
      <c r="AA6" s="626"/>
      <c r="AB6" s="626"/>
      <c r="AC6" s="626"/>
      <c r="AD6" s="627">
        <v>149693</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1827339</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87526</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87525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1027</v>
      </c>
      <c r="S7" s="624"/>
      <c r="T7" s="624"/>
      <c r="U7" s="624"/>
      <c r="V7" s="624"/>
      <c r="W7" s="624"/>
      <c r="X7" s="624"/>
      <c r="Y7" s="625"/>
      <c r="Z7" s="626">
        <v>0</v>
      </c>
      <c r="AA7" s="626"/>
      <c r="AB7" s="626"/>
      <c r="AC7" s="626"/>
      <c r="AD7" s="627">
        <v>1027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769687</v>
      </c>
      <c r="BH7" s="624"/>
      <c r="BI7" s="624"/>
      <c r="BJ7" s="624"/>
      <c r="BK7" s="624"/>
      <c r="BL7" s="624"/>
      <c r="BM7" s="624"/>
      <c r="BN7" s="625"/>
      <c r="BO7" s="626">
        <v>42.1</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3619418</v>
      </c>
      <c r="CS7" s="624"/>
      <c r="CT7" s="624"/>
      <c r="CU7" s="624"/>
      <c r="CV7" s="624"/>
      <c r="CW7" s="624"/>
      <c r="CX7" s="624"/>
      <c r="CY7" s="625"/>
      <c r="CZ7" s="626">
        <v>21.4</v>
      </c>
      <c r="DA7" s="626"/>
      <c r="DB7" s="626"/>
      <c r="DC7" s="626"/>
      <c r="DD7" s="632">
        <v>86707</v>
      </c>
      <c r="DE7" s="624"/>
      <c r="DF7" s="624"/>
      <c r="DG7" s="624"/>
      <c r="DH7" s="624"/>
      <c r="DI7" s="624"/>
      <c r="DJ7" s="624"/>
      <c r="DK7" s="624"/>
      <c r="DL7" s="624"/>
      <c r="DM7" s="624"/>
      <c r="DN7" s="624"/>
      <c r="DO7" s="624"/>
      <c r="DP7" s="625"/>
      <c r="DQ7" s="632">
        <v>1626582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10719</v>
      </c>
      <c r="S8" s="624"/>
      <c r="T8" s="624"/>
      <c r="U8" s="624"/>
      <c r="V8" s="624"/>
      <c r="W8" s="624"/>
      <c r="X8" s="624"/>
      <c r="Y8" s="625"/>
      <c r="Z8" s="626">
        <v>0.1</v>
      </c>
      <c r="AA8" s="626"/>
      <c r="AB8" s="626"/>
      <c r="AC8" s="626"/>
      <c r="AD8" s="627">
        <v>10719</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28968</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4373117</v>
      </c>
      <c r="CS8" s="624"/>
      <c r="CT8" s="624"/>
      <c r="CU8" s="624"/>
      <c r="CV8" s="624"/>
      <c r="CW8" s="624"/>
      <c r="CX8" s="624"/>
      <c r="CY8" s="625"/>
      <c r="CZ8" s="626">
        <v>25.9</v>
      </c>
      <c r="DA8" s="626"/>
      <c r="DB8" s="626"/>
      <c r="DC8" s="626"/>
      <c r="DD8" s="632">
        <v>8500</v>
      </c>
      <c r="DE8" s="624"/>
      <c r="DF8" s="624"/>
      <c r="DG8" s="624"/>
      <c r="DH8" s="624"/>
      <c r="DI8" s="624"/>
      <c r="DJ8" s="624"/>
      <c r="DK8" s="624"/>
      <c r="DL8" s="624"/>
      <c r="DM8" s="624"/>
      <c r="DN8" s="624"/>
      <c r="DO8" s="624"/>
      <c r="DP8" s="625"/>
      <c r="DQ8" s="632">
        <v>2836996</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12949</v>
      </c>
      <c r="S9" s="624"/>
      <c r="T9" s="624"/>
      <c r="U9" s="624"/>
      <c r="V9" s="624"/>
      <c r="W9" s="624"/>
      <c r="X9" s="624"/>
      <c r="Y9" s="625"/>
      <c r="Z9" s="626">
        <v>0.1</v>
      </c>
      <c r="AA9" s="626"/>
      <c r="AB9" s="626"/>
      <c r="AC9" s="626"/>
      <c r="AD9" s="627">
        <v>12949</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646292</v>
      </c>
      <c r="BH9" s="624"/>
      <c r="BI9" s="624"/>
      <c r="BJ9" s="624"/>
      <c r="BK9" s="624"/>
      <c r="BL9" s="624"/>
      <c r="BM9" s="624"/>
      <c r="BN9" s="625"/>
      <c r="BO9" s="626">
        <v>35.4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1721481</v>
      </c>
      <c r="CS9" s="624"/>
      <c r="CT9" s="624"/>
      <c r="CU9" s="624"/>
      <c r="CV9" s="624"/>
      <c r="CW9" s="624"/>
      <c r="CX9" s="624"/>
      <c r="CY9" s="625"/>
      <c r="CZ9" s="626">
        <v>10.199999999999999</v>
      </c>
      <c r="DA9" s="626"/>
      <c r="DB9" s="626"/>
      <c r="DC9" s="626"/>
      <c r="DD9" s="632">
        <v>24960</v>
      </c>
      <c r="DE9" s="624"/>
      <c r="DF9" s="624"/>
      <c r="DG9" s="624"/>
      <c r="DH9" s="624"/>
      <c r="DI9" s="624"/>
      <c r="DJ9" s="624"/>
      <c r="DK9" s="624"/>
      <c r="DL9" s="624"/>
      <c r="DM9" s="624"/>
      <c r="DN9" s="624"/>
      <c r="DO9" s="624"/>
      <c r="DP9" s="625"/>
      <c r="DQ9" s="632">
        <v>1161773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42696</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462357</v>
      </c>
      <c r="S11" s="624"/>
      <c r="T11" s="624"/>
      <c r="U11" s="624"/>
      <c r="V11" s="624"/>
      <c r="W11" s="624"/>
      <c r="X11" s="624"/>
      <c r="Y11" s="625"/>
      <c r="Z11" s="628">
        <v>2.6</v>
      </c>
      <c r="AA11" s="629"/>
      <c r="AB11" s="629"/>
      <c r="AC11" s="635"/>
      <c r="AD11" s="632">
        <v>462357</v>
      </c>
      <c r="AE11" s="624"/>
      <c r="AF11" s="624"/>
      <c r="AG11" s="624"/>
      <c r="AH11" s="624"/>
      <c r="AI11" s="624"/>
      <c r="AJ11" s="624"/>
      <c r="AK11" s="625"/>
      <c r="AL11" s="628">
        <v>4.9000000000000004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51731</v>
      </c>
      <c r="BH11" s="624"/>
      <c r="BI11" s="624"/>
      <c r="BJ11" s="624"/>
      <c r="BK11" s="624"/>
      <c r="BL11" s="624"/>
      <c r="BM11" s="624"/>
      <c r="BN11" s="625"/>
      <c r="BO11" s="626">
        <v>2.8</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963469</v>
      </c>
      <c r="CS11" s="624"/>
      <c r="CT11" s="624"/>
      <c r="CU11" s="624"/>
      <c r="CV11" s="624"/>
      <c r="CW11" s="624"/>
      <c r="CX11" s="624"/>
      <c r="CY11" s="625"/>
      <c r="CZ11" s="626">
        <v>5.7</v>
      </c>
      <c r="DA11" s="626"/>
      <c r="DB11" s="626"/>
      <c r="DC11" s="626"/>
      <c r="DD11" s="632">
        <v>386999</v>
      </c>
      <c r="DE11" s="624"/>
      <c r="DF11" s="624"/>
      <c r="DG11" s="624"/>
      <c r="DH11" s="624"/>
      <c r="DI11" s="624"/>
      <c r="DJ11" s="624"/>
      <c r="DK11" s="624"/>
      <c r="DL11" s="624"/>
      <c r="DM11" s="624"/>
      <c r="DN11" s="624"/>
      <c r="DO11" s="624"/>
      <c r="DP11" s="625"/>
      <c r="DQ11" s="632">
        <v>398845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838734</v>
      </c>
      <c r="BH12" s="624"/>
      <c r="BI12" s="624"/>
      <c r="BJ12" s="624"/>
      <c r="BK12" s="624"/>
      <c r="BL12" s="624"/>
      <c r="BM12" s="624"/>
      <c r="BN12" s="625"/>
      <c r="BO12" s="626">
        <v>45.9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500362</v>
      </c>
      <c r="CS12" s="624"/>
      <c r="CT12" s="624"/>
      <c r="CU12" s="624"/>
      <c r="CV12" s="624"/>
      <c r="CW12" s="624"/>
      <c r="CX12" s="624"/>
      <c r="CY12" s="625"/>
      <c r="CZ12" s="626">
        <v>3</v>
      </c>
      <c r="DA12" s="626"/>
      <c r="DB12" s="626"/>
      <c r="DC12" s="626"/>
      <c r="DD12" s="632">
        <v>9578</v>
      </c>
      <c r="DE12" s="624"/>
      <c r="DF12" s="624"/>
      <c r="DG12" s="624"/>
      <c r="DH12" s="624"/>
      <c r="DI12" s="624"/>
      <c r="DJ12" s="624"/>
      <c r="DK12" s="624"/>
      <c r="DL12" s="624"/>
      <c r="DM12" s="624"/>
      <c r="DN12" s="624"/>
      <c r="DO12" s="624"/>
      <c r="DP12" s="625"/>
      <c r="DQ12" s="632">
        <v>236311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832759</v>
      </c>
      <c r="BH13" s="624"/>
      <c r="BI13" s="624"/>
      <c r="BJ13" s="624"/>
      <c r="BK13" s="624"/>
      <c r="BL13" s="624"/>
      <c r="BM13" s="624"/>
      <c r="BN13" s="625"/>
      <c r="BO13" s="626">
        <v>45.6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822009</v>
      </c>
      <c r="CS13" s="624"/>
      <c r="CT13" s="624"/>
      <c r="CU13" s="624"/>
      <c r="CV13" s="624"/>
      <c r="CW13" s="624"/>
      <c r="CX13" s="624"/>
      <c r="CY13" s="625"/>
      <c r="CZ13" s="626">
        <v>4.9000000000000004</v>
      </c>
      <c r="DA13" s="626"/>
      <c r="DB13" s="626"/>
      <c r="DC13" s="626"/>
      <c r="DD13" s="632">
        <v>559133</v>
      </c>
      <c r="DE13" s="624"/>
      <c r="DF13" s="624"/>
      <c r="DG13" s="624"/>
      <c r="DH13" s="624"/>
      <c r="DI13" s="624"/>
      <c r="DJ13" s="624"/>
      <c r="DK13" s="624"/>
      <c r="DL13" s="624"/>
      <c r="DM13" s="624"/>
      <c r="DN13" s="624"/>
      <c r="DO13" s="624"/>
      <c r="DP13" s="625"/>
      <c r="DQ13" s="632">
        <v>306151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1570</v>
      </c>
      <c r="S14" s="624"/>
      <c r="T14" s="624"/>
      <c r="U14" s="624"/>
      <c r="V14" s="624"/>
      <c r="W14" s="624"/>
      <c r="X14" s="624"/>
      <c r="Y14" s="625"/>
      <c r="Z14" s="626">
        <v>0</v>
      </c>
      <c r="AA14" s="626"/>
      <c r="AB14" s="626"/>
      <c r="AC14" s="626"/>
      <c r="AD14" s="627">
        <v>1570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86398</v>
      </c>
      <c r="BH14" s="624"/>
      <c r="BI14" s="624"/>
      <c r="BJ14" s="624"/>
      <c r="BK14" s="624"/>
      <c r="BL14" s="624"/>
      <c r="BM14" s="624"/>
      <c r="BN14" s="625"/>
      <c r="BO14" s="626">
        <v>4.7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648956</v>
      </c>
      <c r="CS14" s="624"/>
      <c r="CT14" s="624"/>
      <c r="CU14" s="624"/>
      <c r="CV14" s="624"/>
      <c r="CW14" s="624"/>
      <c r="CX14" s="624"/>
      <c r="CY14" s="625"/>
      <c r="CZ14" s="626">
        <v>3.8</v>
      </c>
      <c r="DA14" s="626"/>
      <c r="DB14" s="626"/>
      <c r="DC14" s="626"/>
      <c r="DD14" s="632">
        <v>152625</v>
      </c>
      <c r="DE14" s="624"/>
      <c r="DF14" s="624"/>
      <c r="DG14" s="624"/>
      <c r="DH14" s="624"/>
      <c r="DI14" s="624"/>
      <c r="DJ14" s="624"/>
      <c r="DK14" s="624"/>
      <c r="DL14" s="624"/>
      <c r="DM14" s="624"/>
      <c r="DN14" s="624"/>
      <c r="DO14" s="624"/>
      <c r="DP14" s="625"/>
      <c r="DQ14" s="632">
        <v>490959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132520</v>
      </c>
      <c r="BH15" s="624"/>
      <c r="BI15" s="624"/>
      <c r="BJ15" s="624"/>
      <c r="BK15" s="624"/>
      <c r="BL15" s="624"/>
      <c r="BM15" s="624"/>
      <c r="BN15" s="625"/>
      <c r="BO15" s="626">
        <v>7.3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1754791</v>
      </c>
      <c r="CS15" s="624"/>
      <c r="CT15" s="624"/>
      <c r="CU15" s="624"/>
      <c r="CV15" s="624"/>
      <c r="CW15" s="624"/>
      <c r="CX15" s="624"/>
      <c r="CY15" s="625"/>
      <c r="CZ15" s="626">
        <v>10.4</v>
      </c>
      <c r="DA15" s="626"/>
      <c r="DB15" s="626"/>
      <c r="DC15" s="626"/>
      <c r="DD15" s="632">
        <v>369928</v>
      </c>
      <c r="DE15" s="624"/>
      <c r="DF15" s="624"/>
      <c r="DG15" s="624"/>
      <c r="DH15" s="624"/>
      <c r="DI15" s="624"/>
      <c r="DJ15" s="624"/>
      <c r="DK15" s="624"/>
      <c r="DL15" s="624"/>
      <c r="DM15" s="624"/>
      <c r="DN15" s="624"/>
      <c r="DO15" s="624"/>
      <c r="DP15" s="625"/>
      <c r="DQ15" s="632">
        <v>1187913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13931</v>
      </c>
      <c r="S16" s="624"/>
      <c r="T16" s="624"/>
      <c r="U16" s="624"/>
      <c r="V16" s="624"/>
      <c r="W16" s="624"/>
      <c r="X16" s="624"/>
      <c r="Y16" s="625"/>
      <c r="Z16" s="626">
        <v>0.1</v>
      </c>
      <c r="AA16" s="626"/>
      <c r="AB16" s="626"/>
      <c r="AC16" s="626"/>
      <c r="AD16" s="627">
        <v>13931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668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668</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45537</v>
      </c>
      <c r="S17" s="624"/>
      <c r="T17" s="624"/>
      <c r="U17" s="624"/>
      <c r="V17" s="624"/>
      <c r="W17" s="624"/>
      <c r="X17" s="624"/>
      <c r="Y17" s="625"/>
      <c r="Z17" s="626">
        <v>0.3</v>
      </c>
      <c r="AA17" s="626"/>
      <c r="AB17" s="626"/>
      <c r="AC17" s="626"/>
      <c r="AD17" s="627">
        <v>45537</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2367389</v>
      </c>
      <c r="CS17" s="624"/>
      <c r="CT17" s="624"/>
      <c r="CU17" s="624"/>
      <c r="CV17" s="624"/>
      <c r="CW17" s="624"/>
      <c r="CX17" s="624"/>
      <c r="CY17" s="625"/>
      <c r="CZ17" s="626">
        <v>14</v>
      </c>
      <c r="DA17" s="626"/>
      <c r="DB17" s="626"/>
      <c r="DC17" s="626"/>
      <c r="DD17" s="632" t="s">
        <v>122</v>
      </c>
      <c r="DE17" s="624"/>
      <c r="DF17" s="624"/>
      <c r="DG17" s="624"/>
      <c r="DH17" s="624"/>
      <c r="DI17" s="624"/>
      <c r="DJ17" s="624"/>
      <c r="DK17" s="624"/>
      <c r="DL17" s="624"/>
      <c r="DM17" s="624"/>
      <c r="DN17" s="624"/>
      <c r="DO17" s="624"/>
      <c r="DP17" s="625"/>
      <c r="DQ17" s="632">
        <v>2362636</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11308</v>
      </c>
      <c r="S18" s="624"/>
      <c r="T18" s="624"/>
      <c r="U18" s="624"/>
      <c r="V18" s="624"/>
      <c r="W18" s="624"/>
      <c r="X18" s="624"/>
      <c r="Y18" s="625"/>
      <c r="Z18" s="626">
        <v>0.1</v>
      </c>
      <c r="AA18" s="626"/>
      <c r="AB18" s="626"/>
      <c r="AC18" s="626"/>
      <c r="AD18" s="627">
        <v>11308</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24565</v>
      </c>
      <c r="CS18" s="624"/>
      <c r="CT18" s="624"/>
      <c r="CU18" s="624"/>
      <c r="CV18" s="624"/>
      <c r="CW18" s="624"/>
      <c r="CX18" s="624"/>
      <c r="CY18" s="625"/>
      <c r="CZ18" s="626">
        <v>0.1</v>
      </c>
      <c r="DA18" s="626"/>
      <c r="DB18" s="626"/>
      <c r="DC18" s="626"/>
      <c r="DD18" s="632" t="s">
        <v>122</v>
      </c>
      <c r="DE18" s="624"/>
      <c r="DF18" s="624"/>
      <c r="DG18" s="624"/>
      <c r="DH18" s="624"/>
      <c r="DI18" s="624"/>
      <c r="DJ18" s="624"/>
      <c r="DK18" s="624"/>
      <c r="DL18" s="624"/>
      <c r="DM18" s="624"/>
      <c r="DN18" s="624"/>
      <c r="DO18" s="624"/>
      <c r="DP18" s="625"/>
      <c r="DQ18" s="632">
        <v>24565</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5580</v>
      </c>
      <c r="S19" s="624"/>
      <c r="T19" s="624"/>
      <c r="U19" s="624"/>
      <c r="V19" s="624"/>
      <c r="W19" s="624"/>
      <c r="X19" s="624"/>
      <c r="Y19" s="625"/>
      <c r="Z19" s="626">
        <v>0</v>
      </c>
      <c r="AA19" s="626"/>
      <c r="AB19" s="626"/>
      <c r="AC19" s="626"/>
      <c r="AD19" s="627">
        <v>5580</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5728</v>
      </c>
      <c r="S20" s="624"/>
      <c r="T20" s="624"/>
      <c r="U20" s="624"/>
      <c r="V20" s="624"/>
      <c r="W20" s="624"/>
      <c r="X20" s="624"/>
      <c r="Y20" s="625"/>
      <c r="Z20" s="626">
        <v>0</v>
      </c>
      <c r="AA20" s="626"/>
      <c r="AB20" s="626"/>
      <c r="AC20" s="626"/>
      <c r="AD20" s="627">
        <v>5728</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16883751</v>
      </c>
      <c r="CS20" s="624"/>
      <c r="CT20" s="624"/>
      <c r="CU20" s="624"/>
      <c r="CV20" s="624"/>
      <c r="CW20" s="624"/>
      <c r="CX20" s="624"/>
      <c r="CY20" s="625"/>
      <c r="CZ20" s="626">
        <v>100</v>
      </c>
      <c r="DA20" s="626"/>
      <c r="DB20" s="626"/>
      <c r="DC20" s="626"/>
      <c r="DD20" s="632">
        <v>1598430</v>
      </c>
      <c r="DE20" s="624"/>
      <c r="DF20" s="624"/>
      <c r="DG20" s="624"/>
      <c r="DH20" s="624"/>
      <c r="DI20" s="624"/>
      <c r="DJ20" s="624"/>
      <c r="DK20" s="624"/>
      <c r="DL20" s="624"/>
      <c r="DM20" s="624"/>
      <c r="DN20" s="624"/>
      <c r="DO20" s="624"/>
      <c r="DP20" s="625"/>
      <c r="DQ20" s="632">
        <v>10720924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7553323</v>
      </c>
      <c r="S21" s="624"/>
      <c r="T21" s="624"/>
      <c r="U21" s="624"/>
      <c r="V21" s="624"/>
      <c r="W21" s="624"/>
      <c r="X21" s="624"/>
      <c r="Y21" s="625"/>
      <c r="Z21" s="626">
        <v>43</v>
      </c>
      <c r="AA21" s="626"/>
      <c r="AB21" s="626"/>
      <c r="AC21" s="626"/>
      <c r="AD21" s="627">
        <v>6861623</v>
      </c>
      <c r="AE21" s="627"/>
      <c r="AF21" s="627"/>
      <c r="AG21" s="627"/>
      <c r="AH21" s="627"/>
      <c r="AI21" s="627"/>
      <c r="AJ21" s="627"/>
      <c r="AK21" s="627"/>
      <c r="AL21" s="628">
        <v>72.400000000000006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6861623</v>
      </c>
      <c r="S22" s="624"/>
      <c r="T22" s="624"/>
      <c r="U22" s="624"/>
      <c r="V22" s="624"/>
      <c r="W22" s="624"/>
      <c r="X22" s="624"/>
      <c r="Y22" s="625"/>
      <c r="Z22" s="626">
        <v>39.1</v>
      </c>
      <c r="AA22" s="626"/>
      <c r="AB22" s="626"/>
      <c r="AC22" s="626"/>
      <c r="AD22" s="627">
        <v>6861623</v>
      </c>
      <c r="AE22" s="627"/>
      <c r="AF22" s="627"/>
      <c r="AG22" s="627"/>
      <c r="AH22" s="627"/>
      <c r="AI22" s="627"/>
      <c r="AJ22" s="627"/>
      <c r="AK22" s="627"/>
      <c r="AL22" s="628">
        <v>72.400000000000006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691700</v>
      </c>
      <c r="S23" s="624"/>
      <c r="T23" s="624"/>
      <c r="U23" s="624"/>
      <c r="V23" s="624"/>
      <c r="W23" s="624"/>
      <c r="X23" s="624"/>
      <c r="Y23" s="625"/>
      <c r="Z23" s="626">
        <v>3.9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7678322</v>
      </c>
      <c r="CS24" s="613"/>
      <c r="CT24" s="613"/>
      <c r="CU24" s="613"/>
      <c r="CV24" s="613"/>
      <c r="CW24" s="613"/>
      <c r="CX24" s="613"/>
      <c r="CY24" s="614"/>
      <c r="CZ24" s="617">
        <v>45.5</v>
      </c>
      <c r="DA24" s="618"/>
      <c r="DB24" s="618"/>
      <c r="DC24" s="634"/>
      <c r="DD24" s="658">
        <v>6334696</v>
      </c>
      <c r="DE24" s="613"/>
      <c r="DF24" s="613"/>
      <c r="DG24" s="613"/>
      <c r="DH24" s="613"/>
      <c r="DI24" s="613"/>
      <c r="DJ24" s="613"/>
      <c r="DK24" s="614"/>
      <c r="DL24" s="658">
        <v>5906600</v>
      </c>
      <c r="DM24" s="613"/>
      <c r="DN24" s="613"/>
      <c r="DO24" s="613"/>
      <c r="DP24" s="613"/>
      <c r="DQ24" s="613"/>
      <c r="DR24" s="613"/>
      <c r="DS24" s="613"/>
      <c r="DT24" s="613"/>
      <c r="DU24" s="613"/>
      <c r="DV24" s="614"/>
      <c r="DW24" s="617">
        <v>62</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10089753</v>
      </c>
      <c r="S25" s="624"/>
      <c r="T25" s="624"/>
      <c r="U25" s="624"/>
      <c r="V25" s="624"/>
      <c r="W25" s="624"/>
      <c r="X25" s="624"/>
      <c r="Y25" s="625"/>
      <c r="Z25" s="626">
        <v>57.5</v>
      </c>
      <c r="AA25" s="626"/>
      <c r="AB25" s="626"/>
      <c r="AC25" s="626"/>
      <c r="AD25" s="627">
        <v>9398053</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3444178</v>
      </c>
      <c r="CS25" s="655"/>
      <c r="CT25" s="655"/>
      <c r="CU25" s="655"/>
      <c r="CV25" s="655"/>
      <c r="CW25" s="655"/>
      <c r="CX25" s="655"/>
      <c r="CY25" s="656"/>
      <c r="CZ25" s="628">
        <v>20.399999999999999</v>
      </c>
      <c r="DA25" s="653"/>
      <c r="DB25" s="653"/>
      <c r="DC25" s="657"/>
      <c r="DD25" s="632">
        <v>3210392</v>
      </c>
      <c r="DE25" s="655"/>
      <c r="DF25" s="655"/>
      <c r="DG25" s="655"/>
      <c r="DH25" s="655"/>
      <c r="DI25" s="655"/>
      <c r="DJ25" s="655"/>
      <c r="DK25" s="656"/>
      <c r="DL25" s="632">
        <v>3126080</v>
      </c>
      <c r="DM25" s="655"/>
      <c r="DN25" s="655"/>
      <c r="DO25" s="655"/>
      <c r="DP25" s="655"/>
      <c r="DQ25" s="655"/>
      <c r="DR25" s="655"/>
      <c r="DS25" s="655"/>
      <c r="DT25" s="655"/>
      <c r="DU25" s="655"/>
      <c r="DV25" s="656"/>
      <c r="DW25" s="628">
        <v>32.799999999999997</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1402</v>
      </c>
      <c r="S26" s="624"/>
      <c r="T26" s="624"/>
      <c r="U26" s="624"/>
      <c r="V26" s="624"/>
      <c r="W26" s="624"/>
      <c r="X26" s="624"/>
      <c r="Y26" s="625"/>
      <c r="Z26" s="626">
        <v>0</v>
      </c>
      <c r="AA26" s="626"/>
      <c r="AB26" s="626"/>
      <c r="AC26" s="626"/>
      <c r="AD26" s="627">
        <v>1402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2364434</v>
      </c>
      <c r="CS26" s="624"/>
      <c r="CT26" s="624"/>
      <c r="CU26" s="624"/>
      <c r="CV26" s="624"/>
      <c r="CW26" s="624"/>
      <c r="CX26" s="624"/>
      <c r="CY26" s="625"/>
      <c r="CZ26" s="628">
        <v>14</v>
      </c>
      <c r="DA26" s="653"/>
      <c r="DB26" s="653"/>
      <c r="DC26" s="657"/>
      <c r="DD26" s="632">
        <v>2181582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100612</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1827339</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1866755</v>
      </c>
      <c r="CS27" s="655"/>
      <c r="CT27" s="655"/>
      <c r="CU27" s="655"/>
      <c r="CV27" s="655"/>
      <c r="CW27" s="655"/>
      <c r="CX27" s="655"/>
      <c r="CY27" s="656"/>
      <c r="CZ27" s="628">
        <v>11.1</v>
      </c>
      <c r="DA27" s="653"/>
      <c r="DB27" s="653"/>
      <c r="DC27" s="657"/>
      <c r="DD27" s="632">
        <v>761668</v>
      </c>
      <c r="DE27" s="655"/>
      <c r="DF27" s="655"/>
      <c r="DG27" s="655"/>
      <c r="DH27" s="655"/>
      <c r="DI27" s="655"/>
      <c r="DJ27" s="655"/>
      <c r="DK27" s="656"/>
      <c r="DL27" s="632">
        <v>417884</v>
      </c>
      <c r="DM27" s="655"/>
      <c r="DN27" s="655"/>
      <c r="DO27" s="655"/>
      <c r="DP27" s="655"/>
      <c r="DQ27" s="655"/>
      <c r="DR27" s="655"/>
      <c r="DS27" s="655"/>
      <c r="DT27" s="655"/>
      <c r="DU27" s="655"/>
      <c r="DV27" s="656"/>
      <c r="DW27" s="628">
        <v>4.4000000000000004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192198</v>
      </c>
      <c r="S28" s="624"/>
      <c r="T28" s="624"/>
      <c r="U28" s="624"/>
      <c r="V28" s="624"/>
      <c r="W28" s="624"/>
      <c r="X28" s="624"/>
      <c r="Y28" s="625"/>
      <c r="Z28" s="626">
        <v>1.1000000000000001</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2367389</v>
      </c>
      <c r="CS28" s="624"/>
      <c r="CT28" s="624"/>
      <c r="CU28" s="624"/>
      <c r="CV28" s="624"/>
      <c r="CW28" s="624"/>
      <c r="CX28" s="624"/>
      <c r="CY28" s="625"/>
      <c r="CZ28" s="628">
        <v>14</v>
      </c>
      <c r="DA28" s="653"/>
      <c r="DB28" s="653"/>
      <c r="DC28" s="657"/>
      <c r="DD28" s="632">
        <v>2362636</v>
      </c>
      <c r="DE28" s="624"/>
      <c r="DF28" s="624"/>
      <c r="DG28" s="624"/>
      <c r="DH28" s="624"/>
      <c r="DI28" s="624"/>
      <c r="DJ28" s="624"/>
      <c r="DK28" s="625"/>
      <c r="DL28" s="632">
        <v>2362636</v>
      </c>
      <c r="DM28" s="624"/>
      <c r="DN28" s="624"/>
      <c r="DO28" s="624"/>
      <c r="DP28" s="624"/>
      <c r="DQ28" s="624"/>
      <c r="DR28" s="624"/>
      <c r="DS28" s="624"/>
      <c r="DT28" s="624"/>
      <c r="DU28" s="624"/>
      <c r="DV28" s="625"/>
      <c r="DW28" s="628">
        <v>24.8</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41756</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2367202</v>
      </c>
      <c r="CS29" s="655"/>
      <c r="CT29" s="655"/>
      <c r="CU29" s="655"/>
      <c r="CV29" s="655"/>
      <c r="CW29" s="655"/>
      <c r="CX29" s="655"/>
      <c r="CY29" s="656"/>
      <c r="CZ29" s="628">
        <v>14</v>
      </c>
      <c r="DA29" s="653"/>
      <c r="DB29" s="653"/>
      <c r="DC29" s="657"/>
      <c r="DD29" s="632">
        <v>2362449</v>
      </c>
      <c r="DE29" s="655"/>
      <c r="DF29" s="655"/>
      <c r="DG29" s="655"/>
      <c r="DH29" s="655"/>
      <c r="DI29" s="655"/>
      <c r="DJ29" s="655"/>
      <c r="DK29" s="656"/>
      <c r="DL29" s="632">
        <v>2362449</v>
      </c>
      <c r="DM29" s="655"/>
      <c r="DN29" s="655"/>
      <c r="DO29" s="655"/>
      <c r="DP29" s="655"/>
      <c r="DQ29" s="655"/>
      <c r="DR29" s="655"/>
      <c r="DS29" s="655"/>
      <c r="DT29" s="655"/>
      <c r="DU29" s="655"/>
      <c r="DV29" s="656"/>
      <c r="DW29" s="628">
        <v>24.8</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1647332</v>
      </c>
      <c r="S30" s="624"/>
      <c r="T30" s="624"/>
      <c r="U30" s="624"/>
      <c r="V30" s="624"/>
      <c r="W30" s="624"/>
      <c r="X30" s="624"/>
      <c r="Y30" s="625"/>
      <c r="Z30" s="626">
        <v>9.4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2314783</v>
      </c>
      <c r="CS30" s="624"/>
      <c r="CT30" s="624"/>
      <c r="CU30" s="624"/>
      <c r="CV30" s="624"/>
      <c r="CW30" s="624"/>
      <c r="CX30" s="624"/>
      <c r="CY30" s="625"/>
      <c r="CZ30" s="628">
        <v>13.7</v>
      </c>
      <c r="DA30" s="653"/>
      <c r="DB30" s="653"/>
      <c r="DC30" s="657"/>
      <c r="DD30" s="632">
        <v>2310207</v>
      </c>
      <c r="DE30" s="624"/>
      <c r="DF30" s="624"/>
      <c r="DG30" s="624"/>
      <c r="DH30" s="624"/>
      <c r="DI30" s="624"/>
      <c r="DJ30" s="624"/>
      <c r="DK30" s="625"/>
      <c r="DL30" s="632">
        <v>2310207</v>
      </c>
      <c r="DM30" s="624"/>
      <c r="DN30" s="624"/>
      <c r="DO30" s="624"/>
      <c r="DP30" s="624"/>
      <c r="DQ30" s="624"/>
      <c r="DR30" s="624"/>
      <c r="DS30" s="624"/>
      <c r="DT30" s="624"/>
      <c r="DU30" s="624"/>
      <c r="DV30" s="625"/>
      <c r="DW30" s="628">
        <v>24.3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97.7</v>
      </c>
      <c r="BN31" s="667"/>
      <c r="BO31" s="667"/>
      <c r="BP31" s="667"/>
      <c r="BQ31" s="668"/>
      <c r="BR31" s="679">
        <v>99.3</v>
      </c>
      <c r="BS31" s="667"/>
      <c r="BT31" s="667"/>
      <c r="BU31" s="667"/>
      <c r="BV31" s="667"/>
      <c r="BW31" s="667"/>
      <c r="BX31" s="618">
        <v>97.9</v>
      </c>
      <c r="BY31" s="667"/>
      <c r="BZ31" s="667"/>
      <c r="CA31" s="667"/>
      <c r="CB31" s="668"/>
      <c r="CD31" s="661"/>
      <c r="CE31" s="662"/>
      <c r="CF31" s="620" t="s">
        <v>300</v>
      </c>
      <c r="CG31" s="621"/>
      <c r="CH31" s="621"/>
      <c r="CI31" s="621"/>
      <c r="CJ31" s="621"/>
      <c r="CK31" s="621"/>
      <c r="CL31" s="621"/>
      <c r="CM31" s="621"/>
      <c r="CN31" s="621"/>
      <c r="CO31" s="621"/>
      <c r="CP31" s="621"/>
      <c r="CQ31" s="622"/>
      <c r="CR31" s="623">
        <v>52419</v>
      </c>
      <c r="CS31" s="655"/>
      <c r="CT31" s="655"/>
      <c r="CU31" s="655"/>
      <c r="CV31" s="655"/>
      <c r="CW31" s="655"/>
      <c r="CX31" s="655"/>
      <c r="CY31" s="656"/>
      <c r="CZ31" s="628">
        <v>0.3</v>
      </c>
      <c r="DA31" s="653"/>
      <c r="DB31" s="653"/>
      <c r="DC31" s="657"/>
      <c r="DD31" s="632">
        <v>52242</v>
      </c>
      <c r="DE31" s="655"/>
      <c r="DF31" s="655"/>
      <c r="DG31" s="655"/>
      <c r="DH31" s="655"/>
      <c r="DI31" s="655"/>
      <c r="DJ31" s="655"/>
      <c r="DK31" s="656"/>
      <c r="DL31" s="632">
        <v>52242</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824416</v>
      </c>
      <c r="S32" s="624"/>
      <c r="T32" s="624"/>
      <c r="U32" s="624"/>
      <c r="V32" s="624"/>
      <c r="W32" s="624"/>
      <c r="X32" s="624"/>
      <c r="Y32" s="625"/>
      <c r="Z32" s="626">
        <v>4.7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98.6</v>
      </c>
      <c r="BN32" s="655"/>
      <c r="BO32" s="655"/>
      <c r="BP32" s="655"/>
      <c r="BQ32" s="678"/>
      <c r="BR32" s="680">
        <v>99.5</v>
      </c>
      <c r="BS32" s="655"/>
      <c r="BT32" s="655"/>
      <c r="BU32" s="655"/>
      <c r="BV32" s="655"/>
      <c r="BW32" s="655"/>
      <c r="BX32" s="629">
        <v>99.1</v>
      </c>
      <c r="BY32" s="655"/>
      <c r="BZ32" s="655"/>
      <c r="CA32" s="655"/>
      <c r="CB32" s="678"/>
      <c r="CD32" s="663"/>
      <c r="CE32" s="664"/>
      <c r="CF32" s="620" t="s">
        <v>304</v>
      </c>
      <c r="CG32" s="621"/>
      <c r="CH32" s="621"/>
      <c r="CI32" s="621"/>
      <c r="CJ32" s="621"/>
      <c r="CK32" s="621"/>
      <c r="CL32" s="621"/>
      <c r="CM32" s="621"/>
      <c r="CN32" s="621"/>
      <c r="CO32" s="621"/>
      <c r="CP32" s="621"/>
      <c r="CQ32" s="622"/>
      <c r="CR32" s="623">
        <v>187</v>
      </c>
      <c r="CS32" s="624"/>
      <c r="CT32" s="624"/>
      <c r="CU32" s="624"/>
      <c r="CV32" s="624"/>
      <c r="CW32" s="624"/>
      <c r="CX32" s="624"/>
      <c r="CY32" s="625"/>
      <c r="CZ32" s="628">
        <v>0</v>
      </c>
      <c r="DA32" s="653"/>
      <c r="DB32" s="653"/>
      <c r="DC32" s="657"/>
      <c r="DD32" s="632">
        <v>187</v>
      </c>
      <c r="DE32" s="624"/>
      <c r="DF32" s="624"/>
      <c r="DG32" s="624"/>
      <c r="DH32" s="624"/>
      <c r="DI32" s="624"/>
      <c r="DJ32" s="624"/>
      <c r="DK32" s="625"/>
      <c r="DL32" s="632">
        <v>187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144776</v>
      </c>
      <c r="S33" s="624"/>
      <c r="T33" s="624"/>
      <c r="U33" s="624"/>
      <c r="V33" s="624"/>
      <c r="W33" s="624"/>
      <c r="X33" s="624"/>
      <c r="Y33" s="625"/>
      <c r="Z33" s="626">
        <v>0.8</v>
      </c>
      <c r="AA33" s="626"/>
      <c r="AB33" s="626"/>
      <c r="AC33" s="626"/>
      <c r="AD33" s="627">
        <v>17666</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98.9</v>
      </c>
      <c r="BH33" s="682"/>
      <c r="BI33" s="682"/>
      <c r="BJ33" s="682"/>
      <c r="BK33" s="682"/>
      <c r="BL33" s="682"/>
      <c r="BM33" s="683">
        <v>96.5</v>
      </c>
      <c r="BN33" s="682"/>
      <c r="BO33" s="682"/>
      <c r="BP33" s="682"/>
      <c r="BQ33" s="684"/>
      <c r="BR33" s="681">
        <v>98.9</v>
      </c>
      <c r="BS33" s="682"/>
      <c r="BT33" s="682"/>
      <c r="BU33" s="682"/>
      <c r="BV33" s="682"/>
      <c r="BW33" s="682"/>
      <c r="BX33" s="683">
        <v>96.4</v>
      </c>
      <c r="BY33" s="682"/>
      <c r="BZ33" s="682"/>
      <c r="CA33" s="682"/>
      <c r="CB33" s="684"/>
      <c r="CD33" s="620" t="s">
        <v>307</v>
      </c>
      <c r="CE33" s="621"/>
      <c r="CF33" s="621"/>
      <c r="CG33" s="621"/>
      <c r="CH33" s="621"/>
      <c r="CI33" s="621"/>
      <c r="CJ33" s="621"/>
      <c r="CK33" s="621"/>
      <c r="CL33" s="621"/>
      <c r="CM33" s="621"/>
      <c r="CN33" s="621"/>
      <c r="CO33" s="621"/>
      <c r="CP33" s="621"/>
      <c r="CQ33" s="622"/>
      <c r="CR33" s="623">
        <v>7606331</v>
      </c>
      <c r="CS33" s="655"/>
      <c r="CT33" s="655"/>
      <c r="CU33" s="655"/>
      <c r="CV33" s="655"/>
      <c r="CW33" s="655"/>
      <c r="CX33" s="655"/>
      <c r="CY33" s="656"/>
      <c r="CZ33" s="628">
        <v>45.1</v>
      </c>
      <c r="DA33" s="653"/>
      <c r="DB33" s="653"/>
      <c r="DC33" s="657"/>
      <c r="DD33" s="632">
        <v>3801833</v>
      </c>
      <c r="DE33" s="655"/>
      <c r="DF33" s="655"/>
      <c r="DG33" s="655"/>
      <c r="DH33" s="655"/>
      <c r="DI33" s="655"/>
      <c r="DJ33" s="655"/>
      <c r="DK33" s="656"/>
      <c r="DL33" s="632">
        <v>2907931</v>
      </c>
      <c r="DM33" s="655"/>
      <c r="DN33" s="655"/>
      <c r="DO33" s="655"/>
      <c r="DP33" s="655"/>
      <c r="DQ33" s="655"/>
      <c r="DR33" s="655"/>
      <c r="DS33" s="655"/>
      <c r="DT33" s="655"/>
      <c r="DU33" s="655"/>
      <c r="DV33" s="656"/>
      <c r="DW33" s="628">
        <v>30.5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1754310</v>
      </c>
      <c r="S34" s="624"/>
      <c r="T34" s="624"/>
      <c r="U34" s="624"/>
      <c r="V34" s="624"/>
      <c r="W34" s="624"/>
      <c r="X34" s="624"/>
      <c r="Y34" s="625"/>
      <c r="Z34" s="626">
        <v>10</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2969561</v>
      </c>
      <c r="CS34" s="624"/>
      <c r="CT34" s="624"/>
      <c r="CU34" s="624"/>
      <c r="CV34" s="624"/>
      <c r="CW34" s="624"/>
      <c r="CX34" s="624"/>
      <c r="CY34" s="625"/>
      <c r="CZ34" s="628">
        <v>17.600000000000001</v>
      </c>
      <c r="DA34" s="653"/>
      <c r="DB34" s="653"/>
      <c r="DC34" s="657"/>
      <c r="DD34" s="632">
        <v>1282225</v>
      </c>
      <c r="DE34" s="624"/>
      <c r="DF34" s="624"/>
      <c r="DG34" s="624"/>
      <c r="DH34" s="624"/>
      <c r="DI34" s="624"/>
      <c r="DJ34" s="624"/>
      <c r="DK34" s="625"/>
      <c r="DL34" s="632">
        <v>1048485</v>
      </c>
      <c r="DM34" s="624"/>
      <c r="DN34" s="624"/>
      <c r="DO34" s="624"/>
      <c r="DP34" s="624"/>
      <c r="DQ34" s="624"/>
      <c r="DR34" s="624"/>
      <c r="DS34" s="624"/>
      <c r="DT34" s="624"/>
      <c r="DU34" s="624"/>
      <c r="DV34" s="625"/>
      <c r="DW34" s="628">
        <v>11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841215</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86116</v>
      </c>
      <c r="CS35" s="655"/>
      <c r="CT35" s="655"/>
      <c r="CU35" s="655"/>
      <c r="CV35" s="655"/>
      <c r="CW35" s="655"/>
      <c r="CX35" s="655"/>
      <c r="CY35" s="656"/>
      <c r="CZ35" s="628">
        <v>0.5</v>
      </c>
      <c r="DA35" s="653"/>
      <c r="DB35" s="653"/>
      <c r="DC35" s="657"/>
      <c r="DD35" s="632">
        <v>61173</v>
      </c>
      <c r="DE35" s="655"/>
      <c r="DF35" s="655"/>
      <c r="DG35" s="655"/>
      <c r="DH35" s="655"/>
      <c r="DI35" s="655"/>
      <c r="DJ35" s="655"/>
      <c r="DK35" s="656"/>
      <c r="DL35" s="632">
        <v>60043</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805698</v>
      </c>
      <c r="S36" s="624"/>
      <c r="T36" s="624"/>
      <c r="U36" s="624"/>
      <c r="V36" s="624"/>
      <c r="W36" s="624"/>
      <c r="X36" s="624"/>
      <c r="Y36" s="625"/>
      <c r="Z36" s="626">
        <v>4.5999999999999996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2060635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24829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2290099</v>
      </c>
      <c r="CS36" s="624"/>
      <c r="CT36" s="624"/>
      <c r="CU36" s="624"/>
      <c r="CV36" s="624"/>
      <c r="CW36" s="624"/>
      <c r="CX36" s="624"/>
      <c r="CY36" s="625"/>
      <c r="CZ36" s="628">
        <v>13.6</v>
      </c>
      <c r="DA36" s="653"/>
      <c r="DB36" s="653"/>
      <c r="DC36" s="657"/>
      <c r="DD36" s="632">
        <v>1149422</v>
      </c>
      <c r="DE36" s="624"/>
      <c r="DF36" s="624"/>
      <c r="DG36" s="624"/>
      <c r="DH36" s="624"/>
      <c r="DI36" s="624"/>
      <c r="DJ36" s="624"/>
      <c r="DK36" s="625"/>
      <c r="DL36" s="632">
        <v>890163</v>
      </c>
      <c r="DM36" s="624"/>
      <c r="DN36" s="624"/>
      <c r="DO36" s="624"/>
      <c r="DP36" s="624"/>
      <c r="DQ36" s="624"/>
      <c r="DR36" s="624"/>
      <c r="DS36" s="624"/>
      <c r="DT36" s="624"/>
      <c r="DU36" s="624"/>
      <c r="DV36" s="625"/>
      <c r="DW36" s="628">
        <v>9.4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256540</v>
      </c>
      <c r="S37" s="624"/>
      <c r="T37" s="624"/>
      <c r="U37" s="624"/>
      <c r="V37" s="624"/>
      <c r="W37" s="624"/>
      <c r="X37" s="624"/>
      <c r="Y37" s="625"/>
      <c r="Z37" s="626">
        <v>1.5</v>
      </c>
      <c r="AA37" s="626"/>
      <c r="AB37" s="626"/>
      <c r="AC37" s="626"/>
      <c r="AD37" s="627">
        <v>65321</v>
      </c>
      <c r="AE37" s="627"/>
      <c r="AF37" s="627"/>
      <c r="AG37" s="627"/>
      <c r="AH37" s="627"/>
      <c r="AI37" s="627"/>
      <c r="AJ37" s="627"/>
      <c r="AK37" s="627"/>
      <c r="AL37" s="628">
        <v>0.7</v>
      </c>
      <c r="AM37" s="629"/>
      <c r="AN37" s="629"/>
      <c r="AO37" s="630"/>
      <c r="AQ37" s="686" t="s">
        <v>319</v>
      </c>
      <c r="AR37" s="687"/>
      <c r="AS37" s="687"/>
      <c r="AT37" s="687"/>
      <c r="AU37" s="687"/>
      <c r="AV37" s="687"/>
      <c r="AW37" s="687"/>
      <c r="AX37" s="687"/>
      <c r="AY37" s="688"/>
      <c r="AZ37" s="623">
        <v>277967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-125189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293142</v>
      </c>
      <c r="CS37" s="655"/>
      <c r="CT37" s="655"/>
      <c r="CU37" s="655"/>
      <c r="CV37" s="655"/>
      <c r="CW37" s="655"/>
      <c r="CX37" s="655"/>
      <c r="CY37" s="656"/>
      <c r="CZ37" s="628">
        <v>1.7</v>
      </c>
      <c r="DA37" s="653"/>
      <c r="DB37" s="653"/>
      <c r="DC37" s="657"/>
      <c r="DD37" s="632">
        <v>283850</v>
      </c>
      <c r="DE37" s="655"/>
      <c r="DF37" s="655"/>
      <c r="DG37" s="655"/>
      <c r="DH37" s="655"/>
      <c r="DI37" s="655"/>
      <c r="DJ37" s="655"/>
      <c r="DK37" s="656"/>
      <c r="DL37" s="632">
        <v>283850</v>
      </c>
      <c r="DM37" s="655"/>
      <c r="DN37" s="655"/>
      <c r="DO37" s="655"/>
      <c r="DP37" s="655"/>
      <c r="DQ37" s="655"/>
      <c r="DR37" s="655"/>
      <c r="DS37" s="655"/>
      <c r="DT37" s="655"/>
      <c r="DU37" s="655"/>
      <c r="DV37" s="656"/>
      <c r="DW37" s="628">
        <v>3</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845605</v>
      </c>
      <c r="S38" s="624"/>
      <c r="T38" s="624"/>
      <c r="U38" s="624"/>
      <c r="V38" s="624"/>
      <c r="W38" s="624"/>
      <c r="X38" s="624"/>
      <c r="Y38" s="625"/>
      <c r="Z38" s="626">
        <v>4.8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258773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3659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1523895</v>
      </c>
      <c r="CS38" s="624"/>
      <c r="CT38" s="624"/>
      <c r="CU38" s="624"/>
      <c r="CV38" s="624"/>
      <c r="CW38" s="624"/>
      <c r="CX38" s="624"/>
      <c r="CY38" s="625"/>
      <c r="CZ38" s="628">
        <v>9</v>
      </c>
      <c r="DA38" s="653"/>
      <c r="DB38" s="653"/>
      <c r="DC38" s="657"/>
      <c r="DD38" s="632">
        <v>1210564</v>
      </c>
      <c r="DE38" s="624"/>
      <c r="DF38" s="624"/>
      <c r="DG38" s="624"/>
      <c r="DH38" s="624"/>
      <c r="DI38" s="624"/>
      <c r="DJ38" s="624"/>
      <c r="DK38" s="625"/>
      <c r="DL38" s="632">
        <v>909240</v>
      </c>
      <c r="DM38" s="624"/>
      <c r="DN38" s="624"/>
      <c r="DO38" s="624"/>
      <c r="DP38" s="624"/>
      <c r="DQ38" s="624"/>
      <c r="DR38" s="624"/>
      <c r="DS38" s="624"/>
      <c r="DT38" s="624"/>
      <c r="DU38" s="624"/>
      <c r="DV38" s="625"/>
      <c r="DW38" s="628">
        <v>9.6</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163700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5408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665921</v>
      </c>
      <c r="CS39" s="655"/>
      <c r="CT39" s="655"/>
      <c r="CU39" s="655"/>
      <c r="CV39" s="655"/>
      <c r="CW39" s="655"/>
      <c r="CX39" s="655"/>
      <c r="CY39" s="656"/>
      <c r="CZ39" s="628">
        <v>3.9</v>
      </c>
      <c r="DA39" s="653"/>
      <c r="DB39" s="653"/>
      <c r="DC39" s="657"/>
      <c r="DD39" s="632">
        <v>29112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37405</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24565</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75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70739</v>
      </c>
      <c r="CS40" s="624"/>
      <c r="CT40" s="624"/>
      <c r="CU40" s="624"/>
      <c r="CV40" s="624"/>
      <c r="CW40" s="624"/>
      <c r="CX40" s="624"/>
      <c r="CY40" s="625"/>
      <c r="CZ40" s="628">
        <v>0.4</v>
      </c>
      <c r="DA40" s="653"/>
      <c r="DB40" s="653"/>
      <c r="DC40" s="657"/>
      <c r="DD40" s="632">
        <v>69337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17545613</v>
      </c>
      <c r="S41" s="696"/>
      <c r="T41" s="696"/>
      <c r="U41" s="696"/>
      <c r="V41" s="696"/>
      <c r="W41" s="696"/>
      <c r="X41" s="696"/>
      <c r="Y41" s="700"/>
      <c r="Z41" s="701">
        <v>100</v>
      </c>
      <c r="AA41" s="701"/>
      <c r="AB41" s="701"/>
      <c r="AC41" s="701"/>
      <c r="AD41" s="702">
        <v>9482442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349471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986159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1599098</v>
      </c>
      <c r="CS42" s="655"/>
      <c r="CT42" s="655"/>
      <c r="CU42" s="655"/>
      <c r="CV42" s="655"/>
      <c r="CW42" s="655"/>
      <c r="CX42" s="655"/>
      <c r="CY42" s="656"/>
      <c r="CZ42" s="628">
        <v>9.5</v>
      </c>
      <c r="DA42" s="653"/>
      <c r="DB42" s="653"/>
      <c r="DC42" s="657"/>
      <c r="DD42" s="632">
        <v>584395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40149</v>
      </c>
      <c r="CS43" s="655"/>
      <c r="CT43" s="655"/>
      <c r="CU43" s="655"/>
      <c r="CV43" s="655"/>
      <c r="CW43" s="655"/>
      <c r="CX43" s="655"/>
      <c r="CY43" s="656"/>
      <c r="CZ43" s="628">
        <v>0.2</v>
      </c>
      <c r="DA43" s="653"/>
      <c r="DB43" s="653"/>
      <c r="DC43" s="657"/>
      <c r="DD43" s="632">
        <v>30659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1598430</v>
      </c>
      <c r="CS44" s="624"/>
      <c r="CT44" s="624"/>
      <c r="CU44" s="624"/>
      <c r="CV44" s="624"/>
      <c r="CW44" s="624"/>
      <c r="CX44" s="624"/>
      <c r="CY44" s="625"/>
      <c r="CZ44" s="628">
        <v>9.5</v>
      </c>
      <c r="DA44" s="629"/>
      <c r="DB44" s="629"/>
      <c r="DC44" s="635"/>
      <c r="DD44" s="632">
        <v>583727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410994</v>
      </c>
      <c r="CS45" s="655"/>
      <c r="CT45" s="655"/>
      <c r="CU45" s="655"/>
      <c r="CV45" s="655"/>
      <c r="CW45" s="655"/>
      <c r="CX45" s="655"/>
      <c r="CY45" s="656"/>
      <c r="CZ45" s="628">
        <v>2.4</v>
      </c>
      <c r="DA45" s="653"/>
      <c r="DB45" s="653"/>
      <c r="DC45" s="657"/>
      <c r="DD45" s="632">
        <v>19638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1075080</v>
      </c>
      <c r="CS46" s="624"/>
      <c r="CT46" s="624"/>
      <c r="CU46" s="624"/>
      <c r="CV46" s="624"/>
      <c r="CW46" s="624"/>
      <c r="CX46" s="624"/>
      <c r="CY46" s="625"/>
      <c r="CZ46" s="628">
        <v>6.4</v>
      </c>
      <c r="DA46" s="629"/>
      <c r="DB46" s="629"/>
      <c r="DC46" s="635"/>
      <c r="DD46" s="632">
        <v>498183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668</v>
      </c>
      <c r="CS47" s="655"/>
      <c r="CT47" s="655"/>
      <c r="CU47" s="655"/>
      <c r="CV47" s="655"/>
      <c r="CW47" s="655"/>
      <c r="CX47" s="655"/>
      <c r="CY47" s="656"/>
      <c r="CZ47" s="628">
        <v>0</v>
      </c>
      <c r="DA47" s="653"/>
      <c r="DB47" s="653"/>
      <c r="DC47" s="657"/>
      <c r="DD47" s="632">
        <v>668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16883751</v>
      </c>
      <c r="CS49" s="682"/>
      <c r="CT49" s="682"/>
      <c r="CU49" s="682"/>
      <c r="CV49" s="682"/>
      <c r="CW49" s="682"/>
      <c r="CX49" s="682"/>
      <c r="CY49" s="711"/>
      <c r="CZ49" s="703">
        <v>100</v>
      </c>
      <c r="DA49" s="712"/>
      <c r="DB49" s="712"/>
      <c r="DC49" s="713"/>
      <c r="DD49" s="714">
        <v>10720924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TiMIUUbYRmMbfnmWtwqOkuB5YianfARD0o9UwNJpVUiz1/pQZ78Aax9AoDvdbUDjFCbOwJtVfT6qLUwK3XwQQ==" saltValue="rO0Gf8DNE5Rna/15fa60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17473</v>
      </c>
      <c r="R7" s="753"/>
      <c r="S7" s="753"/>
      <c r="T7" s="753"/>
      <c r="U7" s="753"/>
      <c r="V7" s="753">
        <v>16822</v>
      </c>
      <c r="W7" s="753"/>
      <c r="X7" s="753"/>
      <c r="Y7" s="753"/>
      <c r="Z7" s="753"/>
      <c r="AA7" s="753">
        <v>651</v>
      </c>
      <c r="AB7" s="753"/>
      <c r="AC7" s="753"/>
      <c r="AD7" s="753"/>
      <c r="AE7" s="754"/>
      <c r="AF7" s="755">
        <v>594</v>
      </c>
      <c r="AG7" s="756"/>
      <c r="AH7" s="756"/>
      <c r="AI7" s="756"/>
      <c r="AJ7" s="757"/>
      <c r="AK7" s="758">
        <v>841</v>
      </c>
      <c r="AL7" s="759"/>
      <c r="AM7" s="759"/>
      <c r="AN7" s="759"/>
      <c r="AO7" s="759"/>
      <c r="AP7" s="759">
        <v>14011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0</v>
      </c>
      <c r="CI7" s="744"/>
      <c r="CJ7" s="744"/>
      <c r="CK7" s="744"/>
      <c r="CL7" s="745"/>
      <c r="CM7" s="743">
        <v>41</v>
      </c>
      <c r="CN7" s="744"/>
      <c r="CO7" s="744"/>
      <c r="CP7" s="744"/>
      <c r="CQ7" s="745"/>
      <c r="CR7" s="743">
        <v>10</v>
      </c>
      <c r="CS7" s="744"/>
      <c r="CT7" s="744"/>
      <c r="CU7" s="744"/>
      <c r="CV7" s="745"/>
      <c r="CW7" s="743" t="s">
        <v>568</v>
      </c>
      <c r="CX7" s="744"/>
      <c r="CY7" s="744"/>
      <c r="CZ7" s="744"/>
      <c r="DA7" s="745"/>
      <c r="DB7" s="743" t="s">
        <v>568</v>
      </c>
      <c r="DC7" s="744"/>
      <c r="DD7" s="744"/>
      <c r="DE7" s="744"/>
      <c r="DF7" s="745"/>
      <c r="DG7" s="743" t="s">
        <v>568</v>
      </c>
      <c r="DH7" s="744"/>
      <c r="DI7" s="744"/>
      <c r="DJ7" s="744"/>
      <c r="DK7" s="745"/>
      <c r="DL7" s="743" t="s">
        <v>568</v>
      </c>
      <c r="DM7" s="744"/>
      <c r="DN7" s="744"/>
      <c r="DO7" s="744"/>
      <c r="DP7" s="745"/>
      <c r="DQ7" s="743" t="s">
        <v>568</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104</v>
      </c>
      <c r="R8" s="784"/>
      <c r="S8" s="784"/>
      <c r="T8" s="784"/>
      <c r="U8" s="784"/>
      <c r="V8" s="784">
        <v>93</v>
      </c>
      <c r="W8" s="784"/>
      <c r="X8" s="784"/>
      <c r="Y8" s="784"/>
      <c r="Z8" s="784"/>
      <c r="AA8" s="784">
        <v>11</v>
      </c>
      <c r="AB8" s="784"/>
      <c r="AC8" s="784"/>
      <c r="AD8" s="784"/>
      <c r="AE8" s="785"/>
      <c r="AF8" s="786">
        <v>11</v>
      </c>
      <c r="AG8" s="787"/>
      <c r="AH8" s="787"/>
      <c r="AI8" s="787"/>
      <c r="AJ8" s="788"/>
      <c r="AK8" s="769" t="s">
        <v>568</v>
      </c>
      <c r="AL8" s="770"/>
      <c r="AM8" s="770"/>
      <c r="AN8" s="770"/>
      <c r="AO8" s="770"/>
      <c r="AP8" s="770" t="s">
        <v>568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-5</v>
      </c>
      <c r="CI8" s="777"/>
      <c r="CJ8" s="777"/>
      <c r="CK8" s="777"/>
      <c r="CL8" s="778"/>
      <c r="CM8" s="776">
        <v>117</v>
      </c>
      <c r="CN8" s="777"/>
      <c r="CO8" s="777"/>
      <c r="CP8" s="777"/>
      <c r="CQ8" s="778"/>
      <c r="CR8" s="776">
        <v>215</v>
      </c>
      <c r="CS8" s="777"/>
      <c r="CT8" s="777"/>
      <c r="CU8" s="777"/>
      <c r="CV8" s="778"/>
      <c r="CW8" s="776" t="s">
        <v>568</v>
      </c>
      <c r="CX8" s="777"/>
      <c r="CY8" s="777"/>
      <c r="CZ8" s="777"/>
      <c r="DA8" s="778"/>
      <c r="DB8" s="776" t="s">
        <v>568</v>
      </c>
      <c r="DC8" s="777"/>
      <c r="DD8" s="777"/>
      <c r="DE8" s="777"/>
      <c r="DF8" s="778"/>
      <c r="DG8" s="776" t="s">
        <v>568</v>
      </c>
      <c r="DH8" s="777"/>
      <c r="DI8" s="777"/>
      <c r="DJ8" s="777"/>
      <c r="DK8" s="778"/>
      <c r="DL8" s="776" t="s">
        <v>568</v>
      </c>
      <c r="DM8" s="777"/>
      <c r="DN8" s="777"/>
      <c r="DO8" s="777"/>
      <c r="DP8" s="778"/>
      <c r="DQ8" s="776" t="s">
        <v>568</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17577</v>
      </c>
      <c r="R23" s="793"/>
      <c r="S23" s="793"/>
      <c r="T23" s="793"/>
      <c r="U23" s="793"/>
      <c r="V23" s="793">
        <v>16915</v>
      </c>
      <c r="W23" s="793"/>
      <c r="X23" s="793"/>
      <c r="Y23" s="793"/>
      <c r="Z23" s="793"/>
      <c r="AA23" s="793">
        <v>662</v>
      </c>
      <c r="AB23" s="793"/>
      <c r="AC23" s="793"/>
      <c r="AD23" s="793"/>
      <c r="AE23" s="794"/>
      <c r="AF23" s="795">
        <v>605</v>
      </c>
      <c r="AG23" s="793"/>
      <c r="AH23" s="793"/>
      <c r="AI23" s="793"/>
      <c r="AJ23" s="796"/>
      <c r="AK23" s="797"/>
      <c r="AL23" s="798"/>
      <c r="AM23" s="798"/>
      <c r="AN23" s="798"/>
      <c r="AO23" s="798"/>
      <c r="AP23" s="793">
        <v>14011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2909</v>
      </c>
      <c r="R28" s="823"/>
      <c r="S28" s="823"/>
      <c r="T28" s="823"/>
      <c r="U28" s="823"/>
      <c r="V28" s="823">
        <v>2884</v>
      </c>
      <c r="W28" s="823"/>
      <c r="X28" s="823"/>
      <c r="Y28" s="823"/>
      <c r="Z28" s="823"/>
      <c r="AA28" s="823">
        <v>25</v>
      </c>
      <c r="AB28" s="823"/>
      <c r="AC28" s="823"/>
      <c r="AD28" s="823"/>
      <c r="AE28" s="824"/>
      <c r="AF28" s="825">
        <v>25</v>
      </c>
      <c r="AG28" s="823"/>
      <c r="AH28" s="823"/>
      <c r="AI28" s="823"/>
      <c r="AJ28" s="826"/>
      <c r="AK28" s="827">
        <v>349</v>
      </c>
      <c r="AL28" s="828"/>
      <c r="AM28" s="828"/>
      <c r="AN28" s="828"/>
      <c r="AO28" s="828"/>
      <c r="AP28" s="828" t="s">
        <v>568</v>
      </c>
      <c r="AQ28" s="828"/>
      <c r="AR28" s="828"/>
      <c r="AS28" s="828"/>
      <c r="AT28" s="828"/>
      <c r="AU28" s="828" t="s">
        <v>568</v>
      </c>
      <c r="AV28" s="828"/>
      <c r="AW28" s="828"/>
      <c r="AX28" s="828"/>
      <c r="AY28" s="828"/>
      <c r="AZ28" s="829" t="s">
        <v>568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3235</v>
      </c>
      <c r="R29" s="784"/>
      <c r="S29" s="784"/>
      <c r="T29" s="784"/>
      <c r="U29" s="784"/>
      <c r="V29" s="784">
        <v>3157</v>
      </c>
      <c r="W29" s="784"/>
      <c r="X29" s="784"/>
      <c r="Y29" s="784"/>
      <c r="Z29" s="784"/>
      <c r="AA29" s="784">
        <v>78</v>
      </c>
      <c r="AB29" s="784"/>
      <c r="AC29" s="784"/>
      <c r="AD29" s="784"/>
      <c r="AE29" s="785"/>
      <c r="AF29" s="786">
        <v>78</v>
      </c>
      <c r="AG29" s="787"/>
      <c r="AH29" s="787"/>
      <c r="AI29" s="787"/>
      <c r="AJ29" s="788"/>
      <c r="AK29" s="834">
        <v>537</v>
      </c>
      <c r="AL29" s="830"/>
      <c r="AM29" s="830"/>
      <c r="AN29" s="830"/>
      <c r="AO29" s="830"/>
      <c r="AP29" s="830" t="s">
        <v>568</v>
      </c>
      <c r="AQ29" s="830"/>
      <c r="AR29" s="830"/>
      <c r="AS29" s="830"/>
      <c r="AT29" s="830"/>
      <c r="AU29" s="830" t="s">
        <v>568</v>
      </c>
      <c r="AV29" s="830"/>
      <c r="AW29" s="830"/>
      <c r="AX29" s="830"/>
      <c r="AY29" s="830"/>
      <c r="AZ29" s="831" t="s">
        <v>568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366</v>
      </c>
      <c r="R30" s="784"/>
      <c r="S30" s="784"/>
      <c r="T30" s="784"/>
      <c r="U30" s="784"/>
      <c r="V30" s="784">
        <v>354</v>
      </c>
      <c r="W30" s="784"/>
      <c r="X30" s="784"/>
      <c r="Y30" s="784"/>
      <c r="Z30" s="784"/>
      <c r="AA30" s="784">
        <v>12</v>
      </c>
      <c r="AB30" s="784"/>
      <c r="AC30" s="784"/>
      <c r="AD30" s="784"/>
      <c r="AE30" s="785"/>
      <c r="AF30" s="786">
        <v>12</v>
      </c>
      <c r="AG30" s="787"/>
      <c r="AH30" s="787"/>
      <c r="AI30" s="787"/>
      <c r="AJ30" s="788"/>
      <c r="AK30" s="834">
        <v>126</v>
      </c>
      <c r="AL30" s="830"/>
      <c r="AM30" s="830"/>
      <c r="AN30" s="830"/>
      <c r="AO30" s="830"/>
      <c r="AP30" s="830" t="s">
        <v>568</v>
      </c>
      <c r="AQ30" s="830"/>
      <c r="AR30" s="830"/>
      <c r="AS30" s="830"/>
      <c r="AT30" s="830"/>
      <c r="AU30" s="830" t="s">
        <v>568</v>
      </c>
      <c r="AV30" s="830"/>
      <c r="AW30" s="830"/>
      <c r="AX30" s="830"/>
      <c r="AY30" s="830"/>
      <c r="AZ30" s="831" t="s">
        <v>568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679</v>
      </c>
      <c r="R31" s="784"/>
      <c r="S31" s="784"/>
      <c r="T31" s="784"/>
      <c r="U31" s="784"/>
      <c r="V31" s="784">
        <v>663</v>
      </c>
      <c r="W31" s="784"/>
      <c r="X31" s="784"/>
      <c r="Y31" s="784"/>
      <c r="Z31" s="784"/>
      <c r="AA31" s="784">
        <v>16</v>
      </c>
      <c r="AB31" s="784"/>
      <c r="AC31" s="784"/>
      <c r="AD31" s="784"/>
      <c r="AE31" s="785"/>
      <c r="AF31" s="786">
        <v>924</v>
      </c>
      <c r="AG31" s="787"/>
      <c r="AH31" s="787"/>
      <c r="AI31" s="787"/>
      <c r="AJ31" s="788"/>
      <c r="AK31" s="834">
        <v>259</v>
      </c>
      <c r="AL31" s="830"/>
      <c r="AM31" s="830"/>
      <c r="AN31" s="830"/>
      <c r="AO31" s="830"/>
      <c r="AP31" s="830">
        <v>3200</v>
      </c>
      <c r="AQ31" s="830"/>
      <c r="AR31" s="830"/>
      <c r="AS31" s="830"/>
      <c r="AT31" s="830"/>
      <c r="AU31" s="830">
        <v>1254</v>
      </c>
      <c r="AV31" s="830"/>
      <c r="AW31" s="830"/>
      <c r="AX31" s="830"/>
      <c r="AY31" s="830"/>
      <c r="AZ31" s="831" t="s">
        <v>568</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665</v>
      </c>
      <c r="R32" s="784"/>
      <c r="S32" s="784"/>
      <c r="T32" s="784"/>
      <c r="U32" s="784"/>
      <c r="V32" s="784">
        <v>667</v>
      </c>
      <c r="W32" s="784"/>
      <c r="X32" s="784"/>
      <c r="Y32" s="784"/>
      <c r="Z32" s="784"/>
      <c r="AA32" s="784">
        <v>-2</v>
      </c>
      <c r="AB32" s="784"/>
      <c r="AC32" s="784"/>
      <c r="AD32" s="784"/>
      <c r="AE32" s="785"/>
      <c r="AF32" s="786">
        <v>297</v>
      </c>
      <c r="AG32" s="787"/>
      <c r="AH32" s="787"/>
      <c r="AI32" s="787"/>
      <c r="AJ32" s="788"/>
      <c r="AK32" s="834">
        <v>278</v>
      </c>
      <c r="AL32" s="830"/>
      <c r="AM32" s="830"/>
      <c r="AN32" s="830"/>
      <c r="AO32" s="830"/>
      <c r="AP32" s="830" t="s">
        <v>568</v>
      </c>
      <c r="AQ32" s="830"/>
      <c r="AR32" s="830"/>
      <c r="AS32" s="830"/>
      <c r="AT32" s="830"/>
      <c r="AU32" s="830" t="s">
        <v>568</v>
      </c>
      <c r="AV32" s="830"/>
      <c r="AW32" s="830"/>
      <c r="AX32" s="830"/>
      <c r="AY32" s="830"/>
      <c r="AZ32" s="831" t="s">
        <v>568</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275</v>
      </c>
      <c r="R33" s="784"/>
      <c r="S33" s="784"/>
      <c r="T33" s="784"/>
      <c r="U33" s="784"/>
      <c r="V33" s="784">
        <v>273</v>
      </c>
      <c r="W33" s="784"/>
      <c r="X33" s="784"/>
      <c r="Y33" s="784"/>
      <c r="Z33" s="784"/>
      <c r="AA33" s="784">
        <v>2</v>
      </c>
      <c r="AB33" s="784"/>
      <c r="AC33" s="784"/>
      <c r="AD33" s="784"/>
      <c r="AE33" s="785"/>
      <c r="AF33" s="786">
        <v>2</v>
      </c>
      <c r="AG33" s="787"/>
      <c r="AH33" s="787"/>
      <c r="AI33" s="787"/>
      <c r="AJ33" s="788"/>
      <c r="AK33" s="834">
        <v>101</v>
      </c>
      <c r="AL33" s="830"/>
      <c r="AM33" s="830"/>
      <c r="AN33" s="830"/>
      <c r="AO33" s="830"/>
      <c r="AP33" s="830">
        <v>536</v>
      </c>
      <c r="AQ33" s="830"/>
      <c r="AR33" s="830"/>
      <c r="AS33" s="830"/>
      <c r="AT33" s="830"/>
      <c r="AU33" s="830">
        <v>536</v>
      </c>
      <c r="AV33" s="830"/>
      <c r="AW33" s="830"/>
      <c r="AX33" s="830"/>
      <c r="AY33" s="830"/>
      <c r="AZ33" s="831" t="s">
        <v>568</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145</v>
      </c>
      <c r="R34" s="784"/>
      <c r="S34" s="784"/>
      <c r="T34" s="784"/>
      <c r="U34" s="784"/>
      <c r="V34" s="784">
        <v>139</v>
      </c>
      <c r="W34" s="784"/>
      <c r="X34" s="784"/>
      <c r="Y34" s="784"/>
      <c r="Z34" s="784"/>
      <c r="AA34" s="784">
        <v>6</v>
      </c>
      <c r="AB34" s="784"/>
      <c r="AC34" s="784"/>
      <c r="AD34" s="784"/>
      <c r="AE34" s="785"/>
      <c r="AF34" s="786">
        <v>6</v>
      </c>
      <c r="AG34" s="787"/>
      <c r="AH34" s="787"/>
      <c r="AI34" s="787"/>
      <c r="AJ34" s="788"/>
      <c r="AK34" s="834">
        <v>63</v>
      </c>
      <c r="AL34" s="830"/>
      <c r="AM34" s="830"/>
      <c r="AN34" s="830"/>
      <c r="AO34" s="830"/>
      <c r="AP34" s="830">
        <v>147</v>
      </c>
      <c r="AQ34" s="830"/>
      <c r="AR34" s="830"/>
      <c r="AS34" s="830"/>
      <c r="AT34" s="830"/>
      <c r="AU34" s="830">
        <v>147</v>
      </c>
      <c r="AV34" s="830"/>
      <c r="AW34" s="830"/>
      <c r="AX34" s="830"/>
      <c r="AY34" s="830"/>
      <c r="AZ34" s="831" t="s">
        <v>568</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398</v>
      </c>
      <c r="C35" s="781"/>
      <c r="D35" s="781"/>
      <c r="E35" s="781"/>
      <c r="F35" s="781"/>
      <c r="G35" s="781"/>
      <c r="H35" s="781"/>
      <c r="I35" s="781"/>
      <c r="J35" s="781"/>
      <c r="K35" s="781"/>
      <c r="L35" s="781"/>
      <c r="M35" s="781"/>
      <c r="N35" s="781"/>
      <c r="O35" s="781"/>
      <c r="P35" s="782"/>
      <c r="Q35" s="783">
        <v>25</v>
      </c>
      <c r="R35" s="784"/>
      <c r="S35" s="784"/>
      <c r="T35" s="784"/>
      <c r="U35" s="784"/>
      <c r="V35" s="784">
        <v>25</v>
      </c>
      <c r="W35" s="784"/>
      <c r="X35" s="784"/>
      <c r="Y35" s="784"/>
      <c r="Z35" s="784"/>
      <c r="AA35" s="784">
        <v>0</v>
      </c>
      <c r="AB35" s="784"/>
      <c r="AC35" s="784"/>
      <c r="AD35" s="784"/>
      <c r="AE35" s="785"/>
      <c r="AF35" s="786">
        <v>0</v>
      </c>
      <c r="AG35" s="787"/>
      <c r="AH35" s="787"/>
      <c r="AI35" s="787"/>
      <c r="AJ35" s="788"/>
      <c r="AK35" s="834">
        <v>25</v>
      </c>
      <c r="AL35" s="830"/>
      <c r="AM35" s="830"/>
      <c r="AN35" s="830"/>
      <c r="AO35" s="830"/>
      <c r="AP35" s="830" t="s">
        <v>568</v>
      </c>
      <c r="AQ35" s="830"/>
      <c r="AR35" s="830"/>
      <c r="AS35" s="830"/>
      <c r="AT35" s="830"/>
      <c r="AU35" s="830" t="s">
        <v>568</v>
      </c>
      <c r="AV35" s="830"/>
      <c r="AW35" s="830"/>
      <c r="AX35" s="830"/>
      <c r="AY35" s="830"/>
      <c r="AZ35" s="831" t="s">
        <v>568</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1344</v>
      </c>
      <c r="AG63" s="844"/>
      <c r="AH63" s="844"/>
      <c r="AI63" s="844"/>
      <c r="AJ63" s="845"/>
      <c r="AK63" s="846"/>
      <c r="AL63" s="841"/>
      <c r="AM63" s="841"/>
      <c r="AN63" s="841"/>
      <c r="AO63" s="841"/>
      <c r="AP63" s="844">
        <v>3883</v>
      </c>
      <c r="AQ63" s="844"/>
      <c r="AR63" s="844"/>
      <c r="AS63" s="844"/>
      <c r="AT63" s="844"/>
      <c r="AU63" s="844">
        <v>1937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555</v>
      </c>
      <c r="C68" s="870"/>
      <c r="D68" s="870"/>
      <c r="E68" s="870"/>
      <c r="F68" s="870"/>
      <c r="G68" s="870"/>
      <c r="H68" s="870"/>
      <c r="I68" s="870"/>
      <c r="J68" s="870"/>
      <c r="K68" s="870"/>
      <c r="L68" s="870"/>
      <c r="M68" s="870"/>
      <c r="N68" s="870"/>
      <c r="O68" s="870"/>
      <c r="P68" s="871"/>
      <c r="Q68" s="872">
        <v>37</v>
      </c>
      <c r="R68" s="866"/>
      <c r="S68" s="866"/>
      <c r="T68" s="866"/>
      <c r="U68" s="866"/>
      <c r="V68" s="866">
        <v>35</v>
      </c>
      <c r="W68" s="866"/>
      <c r="X68" s="866"/>
      <c r="Y68" s="866"/>
      <c r="Z68" s="866"/>
      <c r="AA68" s="866">
        <v>2</v>
      </c>
      <c r="AB68" s="866"/>
      <c r="AC68" s="866"/>
      <c r="AD68" s="866"/>
      <c r="AE68" s="866"/>
      <c r="AF68" s="866">
        <v>2</v>
      </c>
      <c r="AG68" s="866"/>
      <c r="AH68" s="866"/>
      <c r="AI68" s="866"/>
      <c r="AJ68" s="866"/>
      <c r="AK68" s="866" t="s">
        <v>575</v>
      </c>
      <c r="AL68" s="866"/>
      <c r="AM68" s="866"/>
      <c r="AN68" s="866"/>
      <c r="AO68" s="866"/>
      <c r="AP68" s="866">
        <v>22</v>
      </c>
      <c r="AQ68" s="866"/>
      <c r="AR68" s="866"/>
      <c r="AS68" s="866"/>
      <c r="AT68" s="866"/>
      <c r="AU68" s="866">
        <v>11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556</v>
      </c>
      <c r="C69" s="874"/>
      <c r="D69" s="874"/>
      <c r="E69" s="874"/>
      <c r="F69" s="874"/>
      <c r="G69" s="874"/>
      <c r="H69" s="874"/>
      <c r="I69" s="874"/>
      <c r="J69" s="874"/>
      <c r="K69" s="874"/>
      <c r="L69" s="874"/>
      <c r="M69" s="874"/>
      <c r="N69" s="874"/>
      <c r="O69" s="874"/>
      <c r="P69" s="875"/>
      <c r="Q69" s="876">
        <v>88</v>
      </c>
      <c r="R69" s="830"/>
      <c r="S69" s="830"/>
      <c r="T69" s="830"/>
      <c r="U69" s="830"/>
      <c r="V69" s="830">
        <v>69</v>
      </c>
      <c r="W69" s="830"/>
      <c r="X69" s="830"/>
      <c r="Y69" s="830"/>
      <c r="Z69" s="830"/>
      <c r="AA69" s="830">
        <v>19</v>
      </c>
      <c r="AB69" s="830"/>
      <c r="AC69" s="830"/>
      <c r="AD69" s="830"/>
      <c r="AE69" s="830"/>
      <c r="AF69" s="830">
        <v>19</v>
      </c>
      <c r="AG69" s="830"/>
      <c r="AH69" s="830"/>
      <c r="AI69" s="830"/>
      <c r="AJ69" s="830"/>
      <c r="AK69" s="830" t="s">
        <v>575</v>
      </c>
      <c r="AL69" s="830"/>
      <c r="AM69" s="830"/>
      <c r="AN69" s="830"/>
      <c r="AO69" s="830"/>
      <c r="AP69" s="830" t="s">
        <v>575</v>
      </c>
      <c r="AQ69" s="830"/>
      <c r="AR69" s="830"/>
      <c r="AS69" s="830"/>
      <c r="AT69" s="830"/>
      <c r="AU69" s="830" t="s">
        <v>575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557</v>
      </c>
      <c r="C70" s="874"/>
      <c r="D70" s="874"/>
      <c r="E70" s="874"/>
      <c r="F70" s="874"/>
      <c r="G70" s="874"/>
      <c r="H70" s="874"/>
      <c r="I70" s="874"/>
      <c r="J70" s="874"/>
      <c r="K70" s="874"/>
      <c r="L70" s="874"/>
      <c r="M70" s="874"/>
      <c r="N70" s="874"/>
      <c r="O70" s="874"/>
      <c r="P70" s="875"/>
      <c r="Q70" s="876">
        <v>230159</v>
      </c>
      <c r="R70" s="830"/>
      <c r="S70" s="830"/>
      <c r="T70" s="830"/>
      <c r="U70" s="830"/>
      <c r="V70" s="830">
        <v>223900</v>
      </c>
      <c r="W70" s="830"/>
      <c r="X70" s="830"/>
      <c r="Y70" s="830"/>
      <c r="Z70" s="830"/>
      <c r="AA70" s="830">
        <v>6259</v>
      </c>
      <c r="AB70" s="830"/>
      <c r="AC70" s="830"/>
      <c r="AD70" s="830"/>
      <c r="AE70" s="830"/>
      <c r="AF70" s="830">
        <v>6259</v>
      </c>
      <c r="AG70" s="830"/>
      <c r="AH70" s="830"/>
      <c r="AI70" s="830"/>
      <c r="AJ70" s="830"/>
      <c r="AK70" s="830" t="s">
        <v>575</v>
      </c>
      <c r="AL70" s="830"/>
      <c r="AM70" s="830"/>
      <c r="AN70" s="830"/>
      <c r="AO70" s="830"/>
      <c r="AP70" s="830" t="s">
        <v>575</v>
      </c>
      <c r="AQ70" s="830"/>
      <c r="AR70" s="830"/>
      <c r="AS70" s="830"/>
      <c r="AT70" s="830"/>
      <c r="AU70" s="830" t="s">
        <v>575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558</v>
      </c>
      <c r="C71" s="874"/>
      <c r="D71" s="874"/>
      <c r="E71" s="874"/>
      <c r="F71" s="874"/>
      <c r="G71" s="874"/>
      <c r="H71" s="874"/>
      <c r="I71" s="874"/>
      <c r="J71" s="874"/>
      <c r="K71" s="874"/>
      <c r="L71" s="874"/>
      <c r="M71" s="874"/>
      <c r="N71" s="874"/>
      <c r="O71" s="874"/>
      <c r="P71" s="875"/>
      <c r="Q71" s="876">
        <v>152</v>
      </c>
      <c r="R71" s="830"/>
      <c r="S71" s="830"/>
      <c r="T71" s="830"/>
      <c r="U71" s="830"/>
      <c r="V71" s="830">
        <v>97</v>
      </c>
      <c r="W71" s="830"/>
      <c r="X71" s="830"/>
      <c r="Y71" s="830"/>
      <c r="Z71" s="830"/>
      <c r="AA71" s="830">
        <v>55</v>
      </c>
      <c r="AB71" s="830"/>
      <c r="AC71" s="830"/>
      <c r="AD71" s="830"/>
      <c r="AE71" s="830"/>
      <c r="AF71" s="830">
        <v>55</v>
      </c>
      <c r="AG71" s="830"/>
      <c r="AH71" s="830"/>
      <c r="AI71" s="830"/>
      <c r="AJ71" s="830"/>
      <c r="AK71" s="830" t="s">
        <v>575</v>
      </c>
      <c r="AL71" s="830"/>
      <c r="AM71" s="830"/>
      <c r="AN71" s="830"/>
      <c r="AO71" s="830"/>
      <c r="AP71" s="830" t="s">
        <v>575</v>
      </c>
      <c r="AQ71" s="830"/>
      <c r="AR71" s="830"/>
      <c r="AS71" s="830"/>
      <c r="AT71" s="830"/>
      <c r="AU71" s="830" t="s">
        <v>575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559</v>
      </c>
      <c r="C72" s="874"/>
      <c r="D72" s="874"/>
      <c r="E72" s="874"/>
      <c r="F72" s="874"/>
      <c r="G72" s="874"/>
      <c r="H72" s="874"/>
      <c r="I72" s="874"/>
      <c r="J72" s="874"/>
      <c r="K72" s="874"/>
      <c r="L72" s="874"/>
      <c r="M72" s="874"/>
      <c r="N72" s="874"/>
      <c r="O72" s="874"/>
      <c r="P72" s="875"/>
      <c r="Q72" s="876">
        <v>179</v>
      </c>
      <c r="R72" s="830"/>
      <c r="S72" s="830"/>
      <c r="T72" s="830"/>
      <c r="U72" s="830"/>
      <c r="V72" s="830">
        <v>185</v>
      </c>
      <c r="W72" s="830"/>
      <c r="X72" s="830"/>
      <c r="Y72" s="830"/>
      <c r="Z72" s="830"/>
      <c r="AA72" s="830">
        <v>-7</v>
      </c>
      <c r="AB72" s="830"/>
      <c r="AC72" s="830"/>
      <c r="AD72" s="830"/>
      <c r="AE72" s="830"/>
      <c r="AF72" s="830">
        <v>431</v>
      </c>
      <c r="AG72" s="830"/>
      <c r="AH72" s="830"/>
      <c r="AI72" s="830"/>
      <c r="AJ72" s="830"/>
      <c r="AK72" s="830">
        <v>64</v>
      </c>
      <c r="AL72" s="830"/>
      <c r="AM72" s="830"/>
      <c r="AN72" s="830"/>
      <c r="AO72" s="830"/>
      <c r="AP72" s="830">
        <v>458</v>
      </c>
      <c r="AQ72" s="830"/>
      <c r="AR72" s="830"/>
      <c r="AS72" s="830"/>
      <c r="AT72" s="830"/>
      <c r="AU72" s="830">
        <v>72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560</v>
      </c>
      <c r="C73" s="874"/>
      <c r="D73" s="874"/>
      <c r="E73" s="874"/>
      <c r="F73" s="874"/>
      <c r="G73" s="874"/>
      <c r="H73" s="874"/>
      <c r="I73" s="874"/>
      <c r="J73" s="874"/>
      <c r="K73" s="874"/>
      <c r="L73" s="874"/>
      <c r="M73" s="874"/>
      <c r="N73" s="874"/>
      <c r="O73" s="874"/>
      <c r="P73" s="875"/>
      <c r="Q73" s="876">
        <v>3740</v>
      </c>
      <c r="R73" s="830"/>
      <c r="S73" s="830"/>
      <c r="T73" s="830"/>
      <c r="U73" s="830"/>
      <c r="V73" s="830">
        <v>3254</v>
      </c>
      <c r="W73" s="830"/>
      <c r="X73" s="830"/>
      <c r="Y73" s="830"/>
      <c r="Z73" s="830"/>
      <c r="AA73" s="830">
        <v>486</v>
      </c>
      <c r="AB73" s="830"/>
      <c r="AC73" s="830"/>
      <c r="AD73" s="830"/>
      <c r="AE73" s="830"/>
      <c r="AF73" s="830">
        <v>486</v>
      </c>
      <c r="AG73" s="830"/>
      <c r="AH73" s="830"/>
      <c r="AI73" s="830"/>
      <c r="AJ73" s="830"/>
      <c r="AK73" s="830" t="s">
        <v>575</v>
      </c>
      <c r="AL73" s="830"/>
      <c r="AM73" s="830"/>
      <c r="AN73" s="830"/>
      <c r="AO73" s="830"/>
      <c r="AP73" s="830">
        <v>659</v>
      </c>
      <c r="AQ73" s="830"/>
      <c r="AR73" s="830"/>
      <c r="AS73" s="830"/>
      <c r="AT73" s="830"/>
      <c r="AU73" s="830">
        <v>119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561</v>
      </c>
      <c r="C74" s="874"/>
      <c r="D74" s="874"/>
      <c r="E74" s="874"/>
      <c r="F74" s="874"/>
      <c r="G74" s="874"/>
      <c r="H74" s="874"/>
      <c r="I74" s="874"/>
      <c r="J74" s="874"/>
      <c r="K74" s="874"/>
      <c r="L74" s="874"/>
      <c r="M74" s="874"/>
      <c r="N74" s="874"/>
      <c r="O74" s="874"/>
      <c r="P74" s="875"/>
      <c r="Q74" s="876">
        <v>4831</v>
      </c>
      <c r="R74" s="830"/>
      <c r="S74" s="830"/>
      <c r="T74" s="830"/>
      <c r="U74" s="830"/>
      <c r="V74" s="830">
        <v>3077</v>
      </c>
      <c r="W74" s="830"/>
      <c r="X74" s="830"/>
      <c r="Y74" s="830"/>
      <c r="Z74" s="830"/>
      <c r="AA74" s="830">
        <v>1755</v>
      </c>
      <c r="AB74" s="830"/>
      <c r="AC74" s="830"/>
      <c r="AD74" s="830"/>
      <c r="AE74" s="830"/>
      <c r="AF74" s="830">
        <v>1753</v>
      </c>
      <c r="AG74" s="830"/>
      <c r="AH74" s="830"/>
      <c r="AI74" s="830"/>
      <c r="AJ74" s="830"/>
      <c r="AK74" s="830" t="s">
        <v>575</v>
      </c>
      <c r="AL74" s="830"/>
      <c r="AM74" s="830"/>
      <c r="AN74" s="830"/>
      <c r="AO74" s="830"/>
      <c r="AP74" s="830">
        <v>208</v>
      </c>
      <c r="AQ74" s="830"/>
      <c r="AR74" s="830"/>
      <c r="AS74" s="830"/>
      <c r="AT74" s="830"/>
      <c r="AU74" s="830" t="s">
        <v>575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562</v>
      </c>
      <c r="C75" s="874"/>
      <c r="D75" s="874"/>
      <c r="E75" s="874"/>
      <c r="F75" s="874"/>
      <c r="G75" s="874"/>
      <c r="H75" s="874"/>
      <c r="I75" s="874"/>
      <c r="J75" s="874"/>
      <c r="K75" s="874"/>
      <c r="L75" s="874"/>
      <c r="M75" s="874"/>
      <c r="N75" s="874"/>
      <c r="O75" s="874"/>
      <c r="P75" s="875"/>
      <c r="Q75" s="877">
        <v>4859</v>
      </c>
      <c r="R75" s="878"/>
      <c r="S75" s="878"/>
      <c r="T75" s="878"/>
      <c r="U75" s="834"/>
      <c r="V75" s="879">
        <v>4013</v>
      </c>
      <c r="W75" s="878"/>
      <c r="X75" s="878"/>
      <c r="Y75" s="878"/>
      <c r="Z75" s="834"/>
      <c r="AA75" s="879">
        <v>846</v>
      </c>
      <c r="AB75" s="878"/>
      <c r="AC75" s="878"/>
      <c r="AD75" s="878"/>
      <c r="AE75" s="834"/>
      <c r="AF75" s="879">
        <v>846</v>
      </c>
      <c r="AG75" s="878"/>
      <c r="AH75" s="878"/>
      <c r="AI75" s="878"/>
      <c r="AJ75" s="834"/>
      <c r="AK75" s="879" t="s">
        <v>575</v>
      </c>
      <c r="AL75" s="878"/>
      <c r="AM75" s="878"/>
      <c r="AN75" s="878"/>
      <c r="AO75" s="834"/>
      <c r="AP75" s="879" t="s">
        <v>575</v>
      </c>
      <c r="AQ75" s="878"/>
      <c r="AR75" s="878"/>
      <c r="AS75" s="878"/>
      <c r="AT75" s="834"/>
      <c r="AU75" s="879" t="s">
        <v>575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563</v>
      </c>
      <c r="C76" s="874"/>
      <c r="D76" s="874"/>
      <c r="E76" s="874"/>
      <c r="F76" s="874"/>
      <c r="G76" s="874"/>
      <c r="H76" s="874"/>
      <c r="I76" s="874"/>
      <c r="J76" s="874"/>
      <c r="K76" s="874"/>
      <c r="L76" s="874"/>
      <c r="M76" s="874"/>
      <c r="N76" s="874"/>
      <c r="O76" s="874"/>
      <c r="P76" s="875"/>
      <c r="Q76" s="877">
        <v>540</v>
      </c>
      <c r="R76" s="878"/>
      <c r="S76" s="878"/>
      <c r="T76" s="878"/>
      <c r="U76" s="834"/>
      <c r="V76" s="879">
        <v>538</v>
      </c>
      <c r="W76" s="878"/>
      <c r="X76" s="878"/>
      <c r="Y76" s="878"/>
      <c r="Z76" s="834"/>
      <c r="AA76" s="879">
        <v>2</v>
      </c>
      <c r="AB76" s="878"/>
      <c r="AC76" s="878"/>
      <c r="AD76" s="878"/>
      <c r="AE76" s="834"/>
      <c r="AF76" s="879">
        <v>2</v>
      </c>
      <c r="AG76" s="878"/>
      <c r="AH76" s="878"/>
      <c r="AI76" s="878"/>
      <c r="AJ76" s="834"/>
      <c r="AK76" s="879" t="s">
        <v>575</v>
      </c>
      <c r="AL76" s="878"/>
      <c r="AM76" s="878"/>
      <c r="AN76" s="878"/>
      <c r="AO76" s="834"/>
      <c r="AP76" s="879" t="s">
        <v>575</v>
      </c>
      <c r="AQ76" s="878"/>
      <c r="AR76" s="878"/>
      <c r="AS76" s="878"/>
      <c r="AT76" s="834"/>
      <c r="AU76" s="879" t="s">
        <v>575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564</v>
      </c>
      <c r="C77" s="874"/>
      <c r="D77" s="874"/>
      <c r="E77" s="874"/>
      <c r="F77" s="874"/>
      <c r="G77" s="874"/>
      <c r="H77" s="874"/>
      <c r="I77" s="874"/>
      <c r="J77" s="874"/>
      <c r="K77" s="874"/>
      <c r="L77" s="874"/>
      <c r="M77" s="874"/>
      <c r="N77" s="874"/>
      <c r="O77" s="874"/>
      <c r="P77" s="875"/>
      <c r="Q77" s="877">
        <v>19</v>
      </c>
      <c r="R77" s="878"/>
      <c r="S77" s="878"/>
      <c r="T77" s="878"/>
      <c r="U77" s="834"/>
      <c r="V77" s="879">
        <v>14</v>
      </c>
      <c r="W77" s="878"/>
      <c r="X77" s="878"/>
      <c r="Y77" s="878"/>
      <c r="Z77" s="834"/>
      <c r="AA77" s="879">
        <v>4</v>
      </c>
      <c r="AB77" s="878"/>
      <c r="AC77" s="878"/>
      <c r="AD77" s="878"/>
      <c r="AE77" s="834"/>
      <c r="AF77" s="879">
        <v>4</v>
      </c>
      <c r="AG77" s="878"/>
      <c r="AH77" s="878"/>
      <c r="AI77" s="878"/>
      <c r="AJ77" s="834"/>
      <c r="AK77" s="879" t="s">
        <v>575</v>
      </c>
      <c r="AL77" s="878"/>
      <c r="AM77" s="878"/>
      <c r="AN77" s="878"/>
      <c r="AO77" s="834"/>
      <c r="AP77" s="879" t="s">
        <v>575</v>
      </c>
      <c r="AQ77" s="878"/>
      <c r="AR77" s="878"/>
      <c r="AS77" s="878"/>
      <c r="AT77" s="834"/>
      <c r="AU77" s="879" t="s">
        <v>575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565</v>
      </c>
      <c r="C78" s="874"/>
      <c r="D78" s="874"/>
      <c r="E78" s="874"/>
      <c r="F78" s="874"/>
      <c r="G78" s="874"/>
      <c r="H78" s="874"/>
      <c r="I78" s="874"/>
      <c r="J78" s="874"/>
      <c r="K78" s="874"/>
      <c r="L78" s="874"/>
      <c r="M78" s="874"/>
      <c r="N78" s="874"/>
      <c r="O78" s="874"/>
      <c r="P78" s="875"/>
      <c r="Q78" s="876">
        <v>33</v>
      </c>
      <c r="R78" s="830"/>
      <c r="S78" s="830"/>
      <c r="T78" s="830"/>
      <c r="U78" s="830"/>
      <c r="V78" s="830">
        <v>31</v>
      </c>
      <c r="W78" s="830"/>
      <c r="X78" s="830"/>
      <c r="Y78" s="830"/>
      <c r="Z78" s="830"/>
      <c r="AA78" s="830">
        <v>2</v>
      </c>
      <c r="AB78" s="830"/>
      <c r="AC78" s="830"/>
      <c r="AD78" s="830"/>
      <c r="AE78" s="830"/>
      <c r="AF78" s="830">
        <v>2</v>
      </c>
      <c r="AG78" s="830"/>
      <c r="AH78" s="830"/>
      <c r="AI78" s="830"/>
      <c r="AJ78" s="830"/>
      <c r="AK78" s="830">
        <v>5</v>
      </c>
      <c r="AL78" s="830"/>
      <c r="AM78" s="830"/>
      <c r="AN78" s="830"/>
      <c r="AO78" s="830"/>
      <c r="AP78" s="830" t="s">
        <v>575</v>
      </c>
      <c r="AQ78" s="830"/>
      <c r="AR78" s="830"/>
      <c r="AS78" s="830"/>
      <c r="AT78" s="830"/>
      <c r="AU78" s="830" t="s">
        <v>575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566</v>
      </c>
      <c r="C79" s="874"/>
      <c r="D79" s="874"/>
      <c r="E79" s="874"/>
      <c r="F79" s="874"/>
      <c r="G79" s="874"/>
      <c r="H79" s="874"/>
      <c r="I79" s="874"/>
      <c r="J79" s="874"/>
      <c r="K79" s="874"/>
      <c r="L79" s="874"/>
      <c r="M79" s="874"/>
      <c r="N79" s="874"/>
      <c r="O79" s="874"/>
      <c r="P79" s="875"/>
      <c r="Q79" s="876">
        <v>1</v>
      </c>
      <c r="R79" s="830"/>
      <c r="S79" s="830"/>
      <c r="T79" s="830"/>
      <c r="U79" s="830"/>
      <c r="V79" s="830">
        <v>0</v>
      </c>
      <c r="W79" s="830"/>
      <c r="X79" s="830"/>
      <c r="Y79" s="830"/>
      <c r="Z79" s="830"/>
      <c r="AA79" s="830">
        <v>0</v>
      </c>
      <c r="AB79" s="830"/>
      <c r="AC79" s="830"/>
      <c r="AD79" s="830"/>
      <c r="AE79" s="830"/>
      <c r="AF79" s="830">
        <v>0</v>
      </c>
      <c r="AG79" s="830"/>
      <c r="AH79" s="830"/>
      <c r="AI79" s="830"/>
      <c r="AJ79" s="830"/>
      <c r="AK79" s="830" t="s">
        <v>575</v>
      </c>
      <c r="AL79" s="830"/>
      <c r="AM79" s="830"/>
      <c r="AN79" s="830"/>
      <c r="AO79" s="830"/>
      <c r="AP79" s="830" t="s">
        <v>575</v>
      </c>
      <c r="AQ79" s="830"/>
      <c r="AR79" s="830"/>
      <c r="AS79" s="830"/>
      <c r="AT79" s="830"/>
      <c r="AU79" s="830" t="s">
        <v>575</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567</v>
      </c>
      <c r="C80" s="874"/>
      <c r="D80" s="874"/>
      <c r="E80" s="874"/>
      <c r="F80" s="874"/>
      <c r="G80" s="874"/>
      <c r="H80" s="874"/>
      <c r="I80" s="874"/>
      <c r="J80" s="874"/>
      <c r="K80" s="874"/>
      <c r="L80" s="874"/>
      <c r="M80" s="874"/>
      <c r="N80" s="874"/>
      <c r="O80" s="874"/>
      <c r="P80" s="875"/>
      <c r="Q80" s="876">
        <v>95</v>
      </c>
      <c r="R80" s="830"/>
      <c r="S80" s="830"/>
      <c r="T80" s="830"/>
      <c r="U80" s="830"/>
      <c r="V80" s="830">
        <v>95</v>
      </c>
      <c r="W80" s="830"/>
      <c r="X80" s="830"/>
      <c r="Y80" s="830"/>
      <c r="Z80" s="830"/>
      <c r="AA80" s="830">
        <v>0</v>
      </c>
      <c r="AB80" s="830"/>
      <c r="AC80" s="830"/>
      <c r="AD80" s="830"/>
      <c r="AE80" s="830"/>
      <c r="AF80" s="830">
        <v>0</v>
      </c>
      <c r="AG80" s="830"/>
      <c r="AH80" s="830"/>
      <c r="AI80" s="830"/>
      <c r="AJ80" s="830"/>
      <c r="AK80" s="830">
        <v>53</v>
      </c>
      <c r="AL80" s="830"/>
      <c r="AM80" s="830"/>
      <c r="AN80" s="830"/>
      <c r="AO80" s="830"/>
      <c r="AP80" s="830" t="s">
        <v>575</v>
      </c>
      <c r="AQ80" s="830"/>
      <c r="AR80" s="830"/>
      <c r="AS80" s="830"/>
      <c r="AT80" s="830"/>
      <c r="AU80" s="830" t="s">
        <v>575</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7779</v>
      </c>
      <c r="AG88" s="844"/>
      <c r="AH88" s="844"/>
      <c r="AI88" s="844"/>
      <c r="AJ88" s="844"/>
      <c r="AK88" s="841"/>
      <c r="AL88" s="841"/>
      <c r="AM88" s="841"/>
      <c r="AN88" s="841"/>
      <c r="AO88" s="841"/>
      <c r="AP88" s="844">
        <v>1347</v>
      </c>
      <c r="AQ88" s="844"/>
      <c r="AR88" s="844"/>
      <c r="AS88" s="844"/>
      <c r="AT88" s="844"/>
      <c r="AU88" s="844">
        <v>202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225</v>
      </c>
      <c r="CS102" s="852"/>
      <c r="CT102" s="852"/>
      <c r="CU102" s="852"/>
      <c r="CV102" s="891"/>
      <c r="CW102" s="890" t="s">
        <v>568</v>
      </c>
      <c r="CX102" s="852"/>
      <c r="CY102" s="852"/>
      <c r="CZ102" s="852"/>
      <c r="DA102" s="891"/>
      <c r="DB102" s="890" t="s">
        <v>568</v>
      </c>
      <c r="DC102" s="852"/>
      <c r="DD102" s="852"/>
      <c r="DE102" s="852"/>
      <c r="DF102" s="891"/>
      <c r="DG102" s="890" t="s">
        <v>568</v>
      </c>
      <c r="DH102" s="852"/>
      <c r="DI102" s="852"/>
      <c r="DJ102" s="852"/>
      <c r="DK102" s="891"/>
      <c r="DL102" s="890" t="s">
        <v>568</v>
      </c>
      <c r="DM102" s="852"/>
      <c r="DN102" s="852"/>
      <c r="DO102" s="852"/>
      <c r="DP102" s="891"/>
      <c r="DQ102" s="890" t="s">
        <v>568</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2">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2445488</v>
      </c>
      <c r="AB110" s="900"/>
      <c r="AC110" s="900"/>
      <c r="AD110" s="900"/>
      <c r="AE110" s="901"/>
      <c r="AF110" s="902">
        <v>2381486</v>
      </c>
      <c r="AG110" s="900"/>
      <c r="AH110" s="900"/>
      <c r="AI110" s="900"/>
      <c r="AJ110" s="901"/>
      <c r="AK110" s="902">
        <v>2367202</v>
      </c>
      <c r="AL110" s="900"/>
      <c r="AM110" s="900"/>
      <c r="AN110" s="900"/>
      <c r="AO110" s="901"/>
      <c r="AP110" s="903">
        <v>31.1</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16914843</v>
      </c>
      <c r="BR110" s="931"/>
      <c r="BS110" s="931"/>
      <c r="BT110" s="931"/>
      <c r="BU110" s="931"/>
      <c r="BV110" s="931">
        <v>15479751</v>
      </c>
      <c r="BW110" s="931"/>
      <c r="BX110" s="931"/>
      <c r="BY110" s="931"/>
      <c r="BZ110" s="931"/>
      <c r="CA110" s="931">
        <v>14010573</v>
      </c>
      <c r="CB110" s="931"/>
      <c r="CC110" s="931"/>
      <c r="CD110" s="931"/>
      <c r="CE110" s="931"/>
      <c r="CF110" s="944">
        <v>183.9</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19755</v>
      </c>
      <c r="BR111" s="926"/>
      <c r="BS111" s="926"/>
      <c r="BT111" s="926"/>
      <c r="BU111" s="926"/>
      <c r="BV111" s="926">
        <v>14889</v>
      </c>
      <c r="BW111" s="926"/>
      <c r="BX111" s="926"/>
      <c r="BY111" s="926"/>
      <c r="BZ111" s="926"/>
      <c r="CA111" s="926">
        <v>12292</v>
      </c>
      <c r="CB111" s="926"/>
      <c r="CC111" s="926"/>
      <c r="CD111" s="926"/>
      <c r="CE111" s="926"/>
      <c r="CF111" s="920">
        <v>0.2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1933052</v>
      </c>
      <c r="BR112" s="926"/>
      <c r="BS112" s="926"/>
      <c r="BT112" s="926"/>
      <c r="BU112" s="926"/>
      <c r="BV112" s="926">
        <v>1910315</v>
      </c>
      <c r="BW112" s="926"/>
      <c r="BX112" s="926"/>
      <c r="BY112" s="926"/>
      <c r="BZ112" s="926"/>
      <c r="CA112" s="926">
        <v>1937605</v>
      </c>
      <c r="CB112" s="926"/>
      <c r="CC112" s="926"/>
      <c r="CD112" s="926"/>
      <c r="CE112" s="926"/>
      <c r="CF112" s="920">
        <v>25.4</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200913</v>
      </c>
      <c r="AB113" s="938"/>
      <c r="AC113" s="938"/>
      <c r="AD113" s="938"/>
      <c r="AE113" s="939"/>
      <c r="AF113" s="940">
        <v>218716</v>
      </c>
      <c r="AG113" s="938"/>
      <c r="AH113" s="938"/>
      <c r="AI113" s="938"/>
      <c r="AJ113" s="939"/>
      <c r="AK113" s="940">
        <v>215193</v>
      </c>
      <c r="AL113" s="938"/>
      <c r="AM113" s="938"/>
      <c r="AN113" s="938"/>
      <c r="AO113" s="939"/>
      <c r="AP113" s="941">
        <v>2.8</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172652</v>
      </c>
      <c r="BR113" s="926"/>
      <c r="BS113" s="926"/>
      <c r="BT113" s="926"/>
      <c r="BU113" s="926"/>
      <c r="BV113" s="926">
        <v>151330</v>
      </c>
      <c r="BW113" s="926"/>
      <c r="BX113" s="926"/>
      <c r="BY113" s="926"/>
      <c r="BZ113" s="926"/>
      <c r="CA113" s="926">
        <v>202313</v>
      </c>
      <c r="CB113" s="926"/>
      <c r="CC113" s="926"/>
      <c r="CD113" s="926"/>
      <c r="CE113" s="926"/>
      <c r="CF113" s="920">
        <v>2.7</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9053</v>
      </c>
      <c r="DH113" s="959"/>
      <c r="DI113" s="959"/>
      <c r="DJ113" s="959"/>
      <c r="DK113" s="960"/>
      <c r="DL113" s="961">
        <v>5293</v>
      </c>
      <c r="DM113" s="959"/>
      <c r="DN113" s="959"/>
      <c r="DO113" s="959"/>
      <c r="DP113" s="960"/>
      <c r="DQ113" s="961">
        <v>3821</v>
      </c>
      <c r="DR113" s="959"/>
      <c r="DS113" s="959"/>
      <c r="DT113" s="959"/>
      <c r="DU113" s="960"/>
      <c r="DV113" s="962">
        <v>0.1</v>
      </c>
      <c r="DW113" s="963"/>
      <c r="DX113" s="963"/>
      <c r="DY113" s="963"/>
      <c r="DZ113" s="964"/>
    </row>
    <row r="114" spans="1:130" s="230" customFormat="1" ht="26.25" customHeight="1" x14ac:dyDescent="0.2">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18828</v>
      </c>
      <c r="AB114" s="959"/>
      <c r="AC114" s="959"/>
      <c r="AD114" s="959"/>
      <c r="AE114" s="960"/>
      <c r="AF114" s="961">
        <v>22135</v>
      </c>
      <c r="AG114" s="959"/>
      <c r="AH114" s="959"/>
      <c r="AI114" s="959"/>
      <c r="AJ114" s="960"/>
      <c r="AK114" s="961">
        <v>22169</v>
      </c>
      <c r="AL114" s="959"/>
      <c r="AM114" s="959"/>
      <c r="AN114" s="959"/>
      <c r="AO114" s="960"/>
      <c r="AP114" s="962">
        <v>0.3</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2665089</v>
      </c>
      <c r="BR114" s="926"/>
      <c r="BS114" s="926"/>
      <c r="BT114" s="926"/>
      <c r="BU114" s="926"/>
      <c r="BV114" s="926">
        <v>2619398</v>
      </c>
      <c r="BW114" s="926"/>
      <c r="BX114" s="926"/>
      <c r="BY114" s="926"/>
      <c r="BZ114" s="926"/>
      <c r="CA114" s="926">
        <v>2492287</v>
      </c>
      <c r="CB114" s="926"/>
      <c r="CC114" s="926"/>
      <c r="CD114" s="926"/>
      <c r="CE114" s="926"/>
      <c r="CF114" s="920">
        <v>32.700000000000003</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5225</v>
      </c>
      <c r="AB115" s="938"/>
      <c r="AC115" s="938"/>
      <c r="AD115" s="938"/>
      <c r="AE115" s="939"/>
      <c r="AF115" s="940">
        <v>5226</v>
      </c>
      <c r="AG115" s="938"/>
      <c r="AH115" s="938"/>
      <c r="AI115" s="938"/>
      <c r="AJ115" s="939"/>
      <c r="AK115" s="940">
        <v>2873</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158</v>
      </c>
      <c r="BR115" s="926"/>
      <c r="BS115" s="926"/>
      <c r="BT115" s="926"/>
      <c r="BU115" s="926"/>
      <c r="BV115" s="926">
        <v>137</v>
      </c>
      <c r="BW115" s="926"/>
      <c r="BX115" s="926"/>
      <c r="BY115" s="926"/>
      <c r="BZ115" s="926"/>
      <c r="CA115" s="926">
        <v>115</v>
      </c>
      <c r="CB115" s="926"/>
      <c r="CC115" s="926"/>
      <c r="CD115" s="926"/>
      <c r="CE115" s="926"/>
      <c r="CF115" s="920">
        <v>0</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145</v>
      </c>
      <c r="AB116" s="959"/>
      <c r="AC116" s="959"/>
      <c r="AD116" s="959"/>
      <c r="AE116" s="960"/>
      <c r="AF116" s="961">
        <v>82</v>
      </c>
      <c r="AG116" s="959"/>
      <c r="AH116" s="959"/>
      <c r="AI116" s="959"/>
      <c r="AJ116" s="960"/>
      <c r="AK116" s="961">
        <v>187</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2670599</v>
      </c>
      <c r="AB117" s="979"/>
      <c r="AC117" s="979"/>
      <c r="AD117" s="979"/>
      <c r="AE117" s="980"/>
      <c r="AF117" s="981">
        <v>2627645</v>
      </c>
      <c r="AG117" s="979"/>
      <c r="AH117" s="979"/>
      <c r="AI117" s="979"/>
      <c r="AJ117" s="980"/>
      <c r="AK117" s="981">
        <v>2607624</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21705549</v>
      </c>
      <c r="BR119" s="1000"/>
      <c r="BS119" s="1000"/>
      <c r="BT119" s="1000"/>
      <c r="BU119" s="1000"/>
      <c r="BV119" s="1000">
        <v>20175820</v>
      </c>
      <c r="BW119" s="1000"/>
      <c r="BX119" s="1000"/>
      <c r="BY119" s="1000"/>
      <c r="BZ119" s="1000"/>
      <c r="CA119" s="1000">
        <v>18655185</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10702</v>
      </c>
      <c r="DH119" s="986"/>
      <c r="DI119" s="986"/>
      <c r="DJ119" s="986"/>
      <c r="DK119" s="987"/>
      <c r="DL119" s="985">
        <v>9596</v>
      </c>
      <c r="DM119" s="986"/>
      <c r="DN119" s="986"/>
      <c r="DO119" s="986"/>
      <c r="DP119" s="987"/>
      <c r="DQ119" s="985">
        <v>8471</v>
      </c>
      <c r="DR119" s="986"/>
      <c r="DS119" s="986"/>
      <c r="DT119" s="986"/>
      <c r="DU119" s="987"/>
      <c r="DV119" s="988">
        <v>0.1</v>
      </c>
      <c r="DW119" s="989"/>
      <c r="DX119" s="989"/>
      <c r="DY119" s="989"/>
      <c r="DZ119" s="990"/>
    </row>
    <row r="120" spans="1:130" s="230" customFormat="1" ht="26.25" customHeight="1" x14ac:dyDescent="0.2">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8585270</v>
      </c>
      <c r="BR120" s="931"/>
      <c r="BS120" s="931"/>
      <c r="BT120" s="931"/>
      <c r="BU120" s="931"/>
      <c r="BV120" s="931">
        <v>8656902</v>
      </c>
      <c r="BW120" s="931"/>
      <c r="BX120" s="931"/>
      <c r="BY120" s="931"/>
      <c r="BZ120" s="931"/>
      <c r="CA120" s="931">
        <v>8513539</v>
      </c>
      <c r="CB120" s="931"/>
      <c r="CC120" s="931"/>
      <c r="CD120" s="931"/>
      <c r="CE120" s="931"/>
      <c r="CF120" s="944">
        <v>111.8</v>
      </c>
      <c r="CG120" s="945"/>
      <c r="CH120" s="945"/>
      <c r="CI120" s="945"/>
      <c r="CJ120" s="945"/>
      <c r="CK120" s="1006" t="s">
        <v>449</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1178090</v>
      </c>
      <c r="DH120" s="931"/>
      <c r="DI120" s="931"/>
      <c r="DJ120" s="931"/>
      <c r="DK120" s="931"/>
      <c r="DL120" s="931">
        <v>1214113</v>
      </c>
      <c r="DM120" s="931"/>
      <c r="DN120" s="931"/>
      <c r="DO120" s="931"/>
      <c r="DP120" s="931"/>
      <c r="DQ120" s="931">
        <v>1254475</v>
      </c>
      <c r="DR120" s="931"/>
      <c r="DS120" s="931"/>
      <c r="DT120" s="931"/>
      <c r="DU120" s="931"/>
      <c r="DV120" s="932">
        <v>16.5</v>
      </c>
      <c r="DW120" s="932"/>
      <c r="DX120" s="932"/>
      <c r="DY120" s="932"/>
      <c r="DZ120" s="933"/>
    </row>
    <row r="121" spans="1:130" s="230" customFormat="1" ht="26.25" customHeight="1" x14ac:dyDescent="0.2">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3926</v>
      </c>
      <c r="AB121" s="959"/>
      <c r="AC121" s="959"/>
      <c r="AD121" s="959"/>
      <c r="AE121" s="960"/>
      <c r="AF121" s="961">
        <v>3927</v>
      </c>
      <c r="AG121" s="959"/>
      <c r="AH121" s="959"/>
      <c r="AI121" s="959"/>
      <c r="AJ121" s="960"/>
      <c r="AK121" s="961">
        <v>1575</v>
      </c>
      <c r="AL121" s="959"/>
      <c r="AM121" s="959"/>
      <c r="AN121" s="959"/>
      <c r="AO121" s="960"/>
      <c r="AP121" s="962">
        <v>0</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27788</v>
      </c>
      <c r="BR121" s="926"/>
      <c r="BS121" s="926"/>
      <c r="BT121" s="926"/>
      <c r="BU121" s="926"/>
      <c r="BV121" s="926">
        <v>23249</v>
      </c>
      <c r="BW121" s="926"/>
      <c r="BX121" s="926"/>
      <c r="BY121" s="926"/>
      <c r="BZ121" s="926"/>
      <c r="CA121" s="926">
        <v>18673</v>
      </c>
      <c r="CB121" s="926"/>
      <c r="CC121" s="926"/>
      <c r="CD121" s="926"/>
      <c r="CE121" s="926"/>
      <c r="CF121" s="920">
        <v>0.2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579953</v>
      </c>
      <c r="DH121" s="926"/>
      <c r="DI121" s="926"/>
      <c r="DJ121" s="926"/>
      <c r="DK121" s="926"/>
      <c r="DL121" s="926">
        <v>531443</v>
      </c>
      <c r="DM121" s="926"/>
      <c r="DN121" s="926"/>
      <c r="DO121" s="926"/>
      <c r="DP121" s="926"/>
      <c r="DQ121" s="926">
        <v>536014</v>
      </c>
      <c r="DR121" s="926"/>
      <c r="DS121" s="926"/>
      <c r="DT121" s="926"/>
      <c r="DU121" s="926"/>
      <c r="DV121" s="927">
        <v>7</v>
      </c>
      <c r="DW121" s="927"/>
      <c r="DX121" s="927"/>
      <c r="DY121" s="927"/>
      <c r="DZ121" s="928"/>
    </row>
    <row r="122" spans="1:130" s="230" customFormat="1" ht="26.25" customHeight="1" x14ac:dyDescent="0.2">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14190913</v>
      </c>
      <c r="BR122" s="1000"/>
      <c r="BS122" s="1000"/>
      <c r="BT122" s="1000"/>
      <c r="BU122" s="1000"/>
      <c r="BV122" s="1000">
        <v>13035291</v>
      </c>
      <c r="BW122" s="1000"/>
      <c r="BX122" s="1000"/>
      <c r="BY122" s="1000"/>
      <c r="BZ122" s="1000"/>
      <c r="CA122" s="1000">
        <v>12230322</v>
      </c>
      <c r="CB122" s="1000"/>
      <c r="CC122" s="1000"/>
      <c r="CD122" s="1000"/>
      <c r="CE122" s="1000"/>
      <c r="CF122" s="1017">
        <v>160.5</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175009</v>
      </c>
      <c r="DH122" s="926"/>
      <c r="DI122" s="926"/>
      <c r="DJ122" s="926"/>
      <c r="DK122" s="926"/>
      <c r="DL122" s="926">
        <v>164759</v>
      </c>
      <c r="DM122" s="926"/>
      <c r="DN122" s="926"/>
      <c r="DO122" s="926"/>
      <c r="DP122" s="926"/>
      <c r="DQ122" s="926">
        <v>147116</v>
      </c>
      <c r="DR122" s="926"/>
      <c r="DS122" s="926"/>
      <c r="DT122" s="926"/>
      <c r="DU122" s="926"/>
      <c r="DV122" s="927">
        <v>1.9</v>
      </c>
      <c r="DW122" s="927"/>
      <c r="DX122" s="927"/>
      <c r="DY122" s="927"/>
      <c r="DZ122" s="928"/>
    </row>
    <row r="123" spans="1:130" s="230" customFormat="1" ht="26.25" customHeight="1" x14ac:dyDescent="0.2">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22803971</v>
      </c>
      <c r="BR123" s="1064"/>
      <c r="BS123" s="1064"/>
      <c r="BT123" s="1064"/>
      <c r="BU123" s="1064"/>
      <c r="BV123" s="1064">
        <v>21715442</v>
      </c>
      <c r="BW123" s="1064"/>
      <c r="BX123" s="1064"/>
      <c r="BY123" s="1064"/>
      <c r="BZ123" s="1064"/>
      <c r="CA123" s="1064">
        <v>20762534</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v>1299</v>
      </c>
      <c r="AB125" s="959"/>
      <c r="AC125" s="959"/>
      <c r="AD125" s="959"/>
      <c r="AE125" s="960"/>
      <c r="AF125" s="961">
        <v>1299</v>
      </c>
      <c r="AG125" s="959"/>
      <c r="AH125" s="959"/>
      <c r="AI125" s="959"/>
      <c r="AJ125" s="960"/>
      <c r="AK125" s="961">
        <v>1298</v>
      </c>
      <c r="AL125" s="959"/>
      <c r="AM125" s="959"/>
      <c r="AN125" s="959"/>
      <c r="AO125" s="960"/>
      <c r="AP125" s="962">
        <v>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10896</v>
      </c>
      <c r="AB128" s="1046"/>
      <c r="AC128" s="1046"/>
      <c r="AD128" s="1046"/>
      <c r="AE128" s="1047"/>
      <c r="AF128" s="1048">
        <v>4753</v>
      </c>
      <c r="AG128" s="1046"/>
      <c r="AH128" s="1046"/>
      <c r="AI128" s="1046"/>
      <c r="AJ128" s="1047"/>
      <c r="AK128" s="1048">
        <v>4753</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13.44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158</v>
      </c>
      <c r="DH128" s="1038"/>
      <c r="DI128" s="1038"/>
      <c r="DJ128" s="1038"/>
      <c r="DK128" s="1038"/>
      <c r="DL128" s="1038">
        <v>137</v>
      </c>
      <c r="DM128" s="1038"/>
      <c r="DN128" s="1038"/>
      <c r="DO128" s="1038"/>
      <c r="DP128" s="1038"/>
      <c r="DQ128" s="1038">
        <v>115</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9807105</v>
      </c>
      <c r="AB129" s="959"/>
      <c r="AC129" s="959"/>
      <c r="AD129" s="959"/>
      <c r="AE129" s="960"/>
      <c r="AF129" s="961">
        <v>9450877</v>
      </c>
      <c r="AG129" s="959"/>
      <c r="AH129" s="959"/>
      <c r="AI129" s="959"/>
      <c r="AJ129" s="960"/>
      <c r="AK129" s="961">
        <v>9414980</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18.440000000000001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1923704</v>
      </c>
      <c r="AB130" s="959"/>
      <c r="AC130" s="959"/>
      <c r="AD130" s="959"/>
      <c r="AE130" s="960"/>
      <c r="AF130" s="961">
        <v>1843488</v>
      </c>
      <c r="AG130" s="959"/>
      <c r="AH130" s="959"/>
      <c r="AI130" s="959"/>
      <c r="AJ130" s="960"/>
      <c r="AK130" s="961">
        <v>1796670</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10</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7883401</v>
      </c>
      <c r="AB131" s="986"/>
      <c r="AC131" s="986"/>
      <c r="AD131" s="986"/>
      <c r="AE131" s="987"/>
      <c r="AF131" s="985">
        <v>7607389</v>
      </c>
      <c r="AG131" s="986"/>
      <c r="AH131" s="986"/>
      <c r="AI131" s="986"/>
      <c r="AJ131" s="987"/>
      <c r="AK131" s="985">
        <v>7618310</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9.3360593989999998</v>
      </c>
      <c r="AB132" s="1097"/>
      <c r="AC132" s="1097"/>
      <c r="AD132" s="1097"/>
      <c r="AE132" s="1098"/>
      <c r="AF132" s="1099">
        <v>10.245354880000001</v>
      </c>
      <c r="AG132" s="1097"/>
      <c r="AH132" s="1097"/>
      <c r="AI132" s="1097"/>
      <c r="AJ132" s="1098"/>
      <c r="AK132" s="1099">
        <v>10.58241263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9</v>
      </c>
      <c r="AB133" s="1080"/>
      <c r="AC133" s="1080"/>
      <c r="AD133" s="1080"/>
      <c r="AE133" s="1081"/>
      <c r="AF133" s="1079">
        <v>9.6</v>
      </c>
      <c r="AG133" s="1080"/>
      <c r="AH133" s="1080"/>
      <c r="AI133" s="1080"/>
      <c r="AJ133" s="1081"/>
      <c r="AK133" s="1079">
        <v>10</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VMAMgu8zzOsh7XDZuhXDId67cY+2MEAPP/3Ndnt2FNHXcV4V5cTNdExjPM0t3rjOB4Pq+KwhhppJ0zHpKot+Q==" saltValue="XDV22zQPgdqW0QOY8arG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fLACpc6zBQS+ksDliMdJXYiPInswkg/89qmweHhyfqv2BRL53hMaqOV/EzxSCDAE4Kc+bNu+RiImpSqI9jc5w==" saltValue="axhqPalxKF7Ib+xd7kng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o/gE3bx/zO2QN/OELMJtqelbG8/jGS0QvA80dv3i2540ZPt4te437B+CJTTwX/9cXvgyUkfKDtsmRR5c3hcJA==" saltValue="D9rPRPnbeVyliTXgrxPai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3444178</v>
      </c>
      <c r="AP9" s="281">
        <v>180911</v>
      </c>
      <c r="AQ9" s="282">
        <v>121399</v>
      </c>
      <c r="AR9" s="283">
        <v>49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40600</v>
      </c>
      <c r="AP10" s="284">
        <v>2133</v>
      </c>
      <c r="AQ10" s="285">
        <v>14890</v>
      </c>
      <c r="AR10" s="286">
        <v>-85.7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304191</v>
      </c>
      <c r="AP11" s="284">
        <v>15978</v>
      </c>
      <c r="AQ11" s="285">
        <v>3495</v>
      </c>
      <c r="AR11" s="286">
        <v>357.2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t="s">
        <v>491</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123667</v>
      </c>
      <c r="AP13" s="284">
        <v>6496</v>
      </c>
      <c r="AQ13" s="285">
        <v>5676</v>
      </c>
      <c r="AR13" s="286">
        <v>14.4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40149</v>
      </c>
      <c r="AP14" s="284">
        <v>2109</v>
      </c>
      <c r="AQ14" s="285">
        <v>1839</v>
      </c>
      <c r="AR14" s="286">
        <v>14.7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-304880</v>
      </c>
      <c r="AP15" s="284">
        <v>-16014</v>
      </c>
      <c r="AQ15" s="285">
        <v>-7293</v>
      </c>
      <c r="AR15" s="286">
        <v>119.6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3647905</v>
      </c>
      <c r="AP16" s="284">
        <v>191612</v>
      </c>
      <c r="AQ16" s="285">
        <v>140006</v>
      </c>
      <c r="AR16" s="286">
        <v>36.9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17.649999999999999</v>
      </c>
      <c r="AP21" s="298">
        <v>12.39</v>
      </c>
      <c r="AQ21" s="299">
        <v>5.26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92.5</v>
      </c>
      <c r="AP22" s="303">
        <v>95.4</v>
      </c>
      <c r="AQ22" s="304">
        <v>-2.9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2367202</v>
      </c>
      <c r="AP32" s="312">
        <v>124341</v>
      </c>
      <c r="AQ32" s="313">
        <v>82032</v>
      </c>
      <c r="AR32" s="314">
        <v>51.6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215193</v>
      </c>
      <c r="AP35" s="312">
        <v>11303</v>
      </c>
      <c r="AQ35" s="313">
        <v>19007</v>
      </c>
      <c r="AR35" s="314">
        <v>-40.5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22169</v>
      </c>
      <c r="AP36" s="312">
        <v>1164</v>
      </c>
      <c r="AQ36" s="313">
        <v>3652</v>
      </c>
      <c r="AR36" s="314">
        <v>-68.099999999999994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2873</v>
      </c>
      <c r="AP37" s="312">
        <v>151</v>
      </c>
      <c r="AQ37" s="313">
        <v>1064</v>
      </c>
      <c r="AR37" s="314">
        <v>-85.8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187</v>
      </c>
      <c r="AP38" s="315">
        <v>10</v>
      </c>
      <c r="AQ38" s="316">
        <v>6</v>
      </c>
      <c r="AR38" s="304">
        <v>66.7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-4753</v>
      </c>
      <c r="AP39" s="312">
        <v>-250</v>
      </c>
      <c r="AQ39" s="313">
        <v>-1926</v>
      </c>
      <c r="AR39" s="314">
        <v>-87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-1796670</v>
      </c>
      <c r="AP40" s="312">
        <v>-94373</v>
      </c>
      <c r="AQ40" s="313">
        <v>-70284</v>
      </c>
      <c r="AR40" s="314">
        <v>34.299999999999997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806201</v>
      </c>
      <c r="AP41" s="312">
        <v>42347</v>
      </c>
      <c r="AQ41" s="313">
        <v>33551</v>
      </c>
      <c r="AR41" s="314">
        <v>26.2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1877058</v>
      </c>
      <c r="AN51" s="334">
        <v>89516</v>
      </c>
      <c r="AO51" s="335">
        <v>14.9</v>
      </c>
      <c r="AP51" s="336">
        <v>68548</v>
      </c>
      <c r="AQ51" s="337">
        <v>3.3</v>
      </c>
      <c r="AR51" s="338">
        <v>11.6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938303</v>
      </c>
      <c r="AN52" s="342">
        <v>44747</v>
      </c>
      <c r="AO52" s="343">
        <v>15.6</v>
      </c>
      <c r="AP52" s="344">
        <v>31673</v>
      </c>
      <c r="AQ52" s="345">
        <v>27</v>
      </c>
      <c r="AR52" s="346">
        <v>-11.4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1950867</v>
      </c>
      <c r="AN53" s="334">
        <v>95187</v>
      </c>
      <c r="AO53" s="335">
        <v>6.3</v>
      </c>
      <c r="AP53" s="336">
        <v>125418</v>
      </c>
      <c r="AQ53" s="337">
        <v>83</v>
      </c>
      <c r="AR53" s="338">
        <v>-76.7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863447</v>
      </c>
      <c r="AN54" s="342">
        <v>42130</v>
      </c>
      <c r="AO54" s="343">
        <v>-5.8</v>
      </c>
      <c r="AP54" s="344">
        <v>60445</v>
      </c>
      <c r="AQ54" s="345">
        <v>90.8</v>
      </c>
      <c r="AR54" s="346">
        <v>-96.6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2129284</v>
      </c>
      <c r="AN55" s="334">
        <v>106188</v>
      </c>
      <c r="AO55" s="335">
        <v>11.6</v>
      </c>
      <c r="AP55" s="336">
        <v>108384</v>
      </c>
      <c r="AQ55" s="337">
        <v>-13.6</v>
      </c>
      <c r="AR55" s="338">
        <v>25.2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992706</v>
      </c>
      <c r="AN56" s="342">
        <v>49507</v>
      </c>
      <c r="AO56" s="343">
        <v>17.5</v>
      </c>
      <c r="AP56" s="344">
        <v>51153</v>
      </c>
      <c r="AQ56" s="345">
        <v>-15.4</v>
      </c>
      <c r="AR56" s="346">
        <v>32.9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1486875</v>
      </c>
      <c r="AN57" s="334">
        <v>75958</v>
      </c>
      <c r="AO57" s="335">
        <v>-28.5</v>
      </c>
      <c r="AP57" s="336">
        <v>80959</v>
      </c>
      <c r="AQ57" s="337">
        <v>-25.3</v>
      </c>
      <c r="AR57" s="338">
        <v>-3.2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875816</v>
      </c>
      <c r="AN58" s="342">
        <v>44742</v>
      </c>
      <c r="AO58" s="343">
        <v>-9.6</v>
      </c>
      <c r="AP58" s="344">
        <v>43928</v>
      </c>
      <c r="AQ58" s="345">
        <v>-14.1</v>
      </c>
      <c r="AR58" s="346">
        <v>4.5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1598430</v>
      </c>
      <c r="AN59" s="334">
        <v>83960</v>
      </c>
      <c r="AO59" s="335">
        <v>10.5</v>
      </c>
      <c r="AP59" s="336">
        <v>117242</v>
      </c>
      <c r="AQ59" s="337">
        <v>44.8</v>
      </c>
      <c r="AR59" s="338">
        <v>-34.299999999999997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1075080</v>
      </c>
      <c r="AN60" s="342">
        <v>56470</v>
      </c>
      <c r="AO60" s="343">
        <v>26.2</v>
      </c>
      <c r="AP60" s="344">
        <v>59234</v>
      </c>
      <c r="AQ60" s="345">
        <v>34.799999999999997</v>
      </c>
      <c r="AR60" s="346">
        <v>-8.6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1808503</v>
      </c>
      <c r="AN61" s="349">
        <v>90162</v>
      </c>
      <c r="AO61" s="350">
        <v>3</v>
      </c>
      <c r="AP61" s="351">
        <v>100110</v>
      </c>
      <c r="AQ61" s="352">
        <v>18.399999999999999</v>
      </c>
      <c r="AR61" s="338">
        <v>-15.4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949070</v>
      </c>
      <c r="AN62" s="342">
        <v>47519</v>
      </c>
      <c r="AO62" s="343">
        <v>8.8000000000000007</v>
      </c>
      <c r="AP62" s="344">
        <v>49287</v>
      </c>
      <c r="AQ62" s="345">
        <v>24.6</v>
      </c>
      <c r="AR62" s="346">
        <v>-15.8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3U00L9w4x1suvQOiHxqu+6nrxlYKzcYDH02KsG19CkPqx2qlGtBv/BbE7PDTCTyVfegeU1miMdvKqVsQuz+5Q==" saltValue="QWcg6Szn2fiUZqS/Wuod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0" spans="125:125" ht="13.5" hidden="1" customHeight="1" x14ac:dyDescent="0.2"/>
    <row r="121" spans="125:125" ht="13.5" hidden="1" customHeight="1" x14ac:dyDescent="0.2">
      <c r="DU121" s="259"/>
    </row>
  </sheetData>
  <sheetProtection algorithmName="SHA-512" hashValue="N5rmVci9qbY51vWAIWb9wXUkjk2F1hV0TFum5IIrI58nVMTjr35GWJ2Wz3/BsOD5Ko3EfNPzlA5czGqZ2MEZ1g==" saltValue="St2VFPot1ZVpcDk1LmRw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Normal="100" zoomScaleSheetLayoutView="55" workbookViewId="0">
      <selection activeCell="B1" sqref="B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gbatBRxSqMSXMHtyKMvOO8y5NB3v5wzffbACfZ++ZPcOgbll87bxIkvxNPS94DjgtAmSNToPD6m+UC7PcEDrdA==" saltValue="/leZuJ7Fok7DWVaiGd3q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48.46</v>
      </c>
      <c r="G47" s="12">
        <v>42.85</v>
      </c>
      <c r="H47" s="12">
        <v>43.98</v>
      </c>
      <c r="I47" s="12">
        <v>45.72</v>
      </c>
      <c r="J47" s="13">
        <v>46</v>
      </c>
    </row>
    <row r="48" spans="2:10" ht="57.75" customHeight="1" x14ac:dyDescent="0.2">
      <c r="B48" s="14"/>
      <c r="C48" s="1141" t="s">
        <v>4</v>
      </c>
      <c r="D48" s="1141"/>
      <c r="E48" s="1142"/>
      <c r="F48" s="15">
        <v>6.9</v>
      </c>
      <c r="G48" s="16">
        <v>6.68</v>
      </c>
      <c r="H48" s="16">
        <v>7.85</v>
      </c>
      <c r="I48" s="16">
        <v>7.41</v>
      </c>
      <c r="J48" s="17">
        <v>6.42</v>
      </c>
    </row>
    <row r="49" spans="2:10" ht="57.75" customHeight="1" thickBot="1" x14ac:dyDescent="0.25">
      <c r="B49" s="18"/>
      <c r="C49" s="1143" t="s">
        <v>5</v>
      </c>
      <c r="D49" s="1143"/>
      <c r="E49" s="1144"/>
      <c r="F49" s="19" t="s">
        <v>534</v>
      </c>
      <c r="G49" s="20" t="s">
        <v>535</v>
      </c>
      <c r="H49" s="20">
        <v>3.55</v>
      </c>
      <c r="I49" s="20" t="s">
        <v>536</v>
      </c>
      <c r="J49" s="21" t="s">
        <v>537</v>
      </c>
    </row>
    <row r="50" spans="2:10" ht="13.2" x14ac:dyDescent="0.2"/>
  </sheetData>
  <sheetProtection algorithmName="SHA-512" hashValue="dr/FYTWbC+Uk33uttKejNDsYwj7JZ/IEjZVjRNdTa42DtpacXJFRzmW0wouto0K9VdCpsmIt4jFJg4xYwauCGQ==" saltValue="oOJDZB5LGfgBnO0mxFkr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538</v>
      </c>
      <c r="D34" s="1151"/>
      <c r="E34" s="1152"/>
      <c r="F34" s="32">
        <v>7.88</v>
      </c>
      <c r="G34" s="33">
        <v>8.52</v>
      </c>
      <c r="H34" s="33">
        <v>8.81</v>
      </c>
      <c r="I34" s="33">
        <v>9.3000000000000007</v>
      </c>
      <c r="J34" s="34">
        <v>9.81</v>
      </c>
      <c r="K34" s="22"/>
      <c r="L34" s="22"/>
      <c r="M34" s="22"/>
      <c r="N34" s="22"/>
      <c r="O34" s="22"/>
      <c r="P34" s="22"/>
    </row>
    <row r="35" spans="1:16" ht="39" customHeight="1" x14ac:dyDescent="0.2">
      <c r="A35" s="22"/>
      <c r="B35" s="35"/>
      <c r="C35" s="1145" t="s">
        <v>539</v>
      </c>
      <c r="D35" s="1146"/>
      <c r="E35" s="1147"/>
      <c r="F35" s="36">
        <v>6.85</v>
      </c>
      <c r="G35" s="37">
        <v>6.61</v>
      </c>
      <c r="H35" s="37">
        <v>7.77</v>
      </c>
      <c r="I35" s="37">
        <v>7.35</v>
      </c>
      <c r="J35" s="38">
        <v>6.3</v>
      </c>
      <c r="K35" s="22"/>
      <c r="L35" s="22"/>
      <c r="M35" s="22"/>
      <c r="N35" s="22"/>
      <c r="O35" s="22"/>
      <c r="P35" s="22"/>
    </row>
    <row r="36" spans="1:16" ht="39" customHeight="1" x14ac:dyDescent="0.2">
      <c r="A36" s="22"/>
      <c r="B36" s="35"/>
      <c r="C36" s="1145" t="s">
        <v>540</v>
      </c>
      <c r="D36" s="1146"/>
      <c r="E36" s="1147"/>
      <c r="F36" s="36">
        <v>2.2000000000000002</v>
      </c>
      <c r="G36" s="37">
        <v>2.57</v>
      </c>
      <c r="H36" s="37">
        <v>2.67</v>
      </c>
      <c r="I36" s="37">
        <v>2.96</v>
      </c>
      <c r="J36" s="38">
        <v>3.15</v>
      </c>
      <c r="K36" s="22"/>
      <c r="L36" s="22"/>
      <c r="M36" s="22"/>
      <c r="N36" s="22"/>
      <c r="O36" s="22"/>
      <c r="P36" s="22"/>
    </row>
    <row r="37" spans="1:16" ht="39" customHeight="1" x14ac:dyDescent="0.2">
      <c r="A37" s="22"/>
      <c r="B37" s="35"/>
      <c r="C37" s="1145" t="s">
        <v>541</v>
      </c>
      <c r="D37" s="1146"/>
      <c r="E37" s="1147"/>
      <c r="F37" s="36">
        <v>0.48</v>
      </c>
      <c r="G37" s="37">
        <v>0.28000000000000003</v>
      </c>
      <c r="H37" s="37">
        <v>0.27</v>
      </c>
      <c r="I37" s="37">
        <v>0.68</v>
      </c>
      <c r="J37" s="38">
        <v>0.82</v>
      </c>
      <c r="K37" s="22"/>
      <c r="L37" s="22"/>
      <c r="M37" s="22"/>
      <c r="N37" s="22"/>
      <c r="O37" s="22"/>
      <c r="P37" s="22"/>
    </row>
    <row r="38" spans="1:16" ht="39" customHeight="1" x14ac:dyDescent="0.2">
      <c r="A38" s="22"/>
      <c r="B38" s="35"/>
      <c r="C38" s="1145" t="s">
        <v>542</v>
      </c>
      <c r="D38" s="1146"/>
      <c r="E38" s="1147"/>
      <c r="F38" s="36">
        <v>1.1299999999999999</v>
      </c>
      <c r="G38" s="37">
        <v>0.48</v>
      </c>
      <c r="H38" s="37">
        <v>0.15</v>
      </c>
      <c r="I38" s="37">
        <v>0.34</v>
      </c>
      <c r="J38" s="38">
        <v>0.26</v>
      </c>
      <c r="K38" s="22"/>
      <c r="L38" s="22"/>
      <c r="M38" s="22"/>
      <c r="N38" s="22"/>
      <c r="O38" s="22"/>
      <c r="P38" s="22"/>
    </row>
    <row r="39" spans="1:16" ht="39" customHeight="1" x14ac:dyDescent="0.2">
      <c r="A39" s="22"/>
      <c r="B39" s="35"/>
      <c r="C39" s="1145" t="s">
        <v>543</v>
      </c>
      <c r="D39" s="1146"/>
      <c r="E39" s="1147"/>
      <c r="F39" s="36">
        <v>0.1</v>
      </c>
      <c r="G39" s="37">
        <v>0.1</v>
      </c>
      <c r="H39" s="37">
        <v>0.13</v>
      </c>
      <c r="I39" s="37">
        <v>0.13</v>
      </c>
      <c r="J39" s="38">
        <v>0.12</v>
      </c>
      <c r="K39" s="22"/>
      <c r="L39" s="22"/>
      <c r="M39" s="22"/>
      <c r="N39" s="22"/>
      <c r="O39" s="22"/>
      <c r="P39" s="22"/>
    </row>
    <row r="40" spans="1:16" ht="39" customHeight="1" x14ac:dyDescent="0.2">
      <c r="A40" s="22"/>
      <c r="B40" s="35"/>
      <c r="C40" s="1145" t="s">
        <v>544</v>
      </c>
      <c r="D40" s="1146"/>
      <c r="E40" s="1147"/>
      <c r="F40" s="36">
        <v>0.04</v>
      </c>
      <c r="G40" s="37">
        <v>0.06</v>
      </c>
      <c r="H40" s="37">
        <v>0.06</v>
      </c>
      <c r="I40" s="37">
        <v>0.06</v>
      </c>
      <c r="J40" s="38">
        <v>0.11</v>
      </c>
      <c r="K40" s="22"/>
      <c r="L40" s="22"/>
      <c r="M40" s="22"/>
      <c r="N40" s="22"/>
      <c r="O40" s="22"/>
      <c r="P40" s="22"/>
    </row>
    <row r="41" spans="1:16" ht="39" customHeight="1" x14ac:dyDescent="0.2">
      <c r="A41" s="22"/>
      <c r="B41" s="35"/>
      <c r="C41" s="1145" t="s">
        <v>545</v>
      </c>
      <c r="D41" s="1146"/>
      <c r="E41" s="1147"/>
      <c r="F41" s="36">
        <v>0.01</v>
      </c>
      <c r="G41" s="37">
        <v>0.01</v>
      </c>
      <c r="H41" s="37">
        <v>0.01</v>
      </c>
      <c r="I41" s="37">
        <v>0.01</v>
      </c>
      <c r="J41" s="38">
        <v>0.06</v>
      </c>
      <c r="K41" s="22"/>
      <c r="L41" s="22"/>
      <c r="M41" s="22"/>
      <c r="N41" s="22"/>
      <c r="O41" s="22"/>
      <c r="P41" s="22"/>
    </row>
    <row r="42" spans="1:16" ht="39" customHeight="1" x14ac:dyDescent="0.2">
      <c r="A42" s="22"/>
      <c r="B42" s="39"/>
      <c r="C42" s="1145" t="s">
        <v>546</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547</v>
      </c>
      <c r="D43" s="1149"/>
      <c r="E43" s="1150"/>
      <c r="F43" s="41">
        <v>0.03</v>
      </c>
      <c r="G43" s="42">
        <v>0.01</v>
      </c>
      <c r="H43" s="42">
        <v>0.02</v>
      </c>
      <c r="I43" s="42">
        <v>0.02</v>
      </c>
      <c r="J43" s="43">
        <v>0.02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tSoFJa68+OlDaCUBmHvFQGQnAc2B0iGbGQmbyYTyBHUwry4nyQONIVlOsE4sHCuB/MGIrgHX5YJiPK3jWCokw==" saltValue="5cBT01+PYJZCPsXPoQJ8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2330</v>
      </c>
      <c r="L45" s="60">
        <v>2494</v>
      </c>
      <c r="M45" s="60">
        <v>2445</v>
      </c>
      <c r="N45" s="60">
        <v>2381</v>
      </c>
      <c r="O45" s="61">
        <v>2367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187</v>
      </c>
      <c r="L48" s="64">
        <v>185</v>
      </c>
      <c r="M48" s="64">
        <v>201</v>
      </c>
      <c r="N48" s="64">
        <v>219</v>
      </c>
      <c r="O48" s="65">
        <v>215</v>
      </c>
      <c r="P48" s="48"/>
      <c r="Q48" s="48"/>
      <c r="R48" s="48"/>
      <c r="S48" s="48"/>
      <c r="T48" s="48"/>
      <c r="U48" s="48"/>
    </row>
    <row r="49" spans="1:21" ht="30.75" customHeight="1" x14ac:dyDescent="0.2">
      <c r="A49" s="48"/>
      <c r="B49" s="1155"/>
      <c r="C49" s="1156"/>
      <c r="D49" s="62"/>
      <c r="E49" s="1161" t="s">
        <v>14</v>
      </c>
      <c r="F49" s="1161"/>
      <c r="G49" s="1161"/>
      <c r="H49" s="1161"/>
      <c r="I49" s="1161"/>
      <c r="J49" s="1162"/>
      <c r="K49" s="63">
        <v>16</v>
      </c>
      <c r="L49" s="64">
        <v>19</v>
      </c>
      <c r="M49" s="64">
        <v>19</v>
      </c>
      <c r="N49" s="64">
        <v>22</v>
      </c>
      <c r="O49" s="65">
        <v>22</v>
      </c>
      <c r="P49" s="48"/>
      <c r="Q49" s="48"/>
      <c r="R49" s="48"/>
      <c r="S49" s="48"/>
      <c r="T49" s="48"/>
      <c r="U49" s="48"/>
    </row>
    <row r="50" spans="1:21" ht="30.75" customHeight="1" x14ac:dyDescent="0.2">
      <c r="A50" s="48"/>
      <c r="B50" s="1155"/>
      <c r="C50" s="1156"/>
      <c r="D50" s="62"/>
      <c r="E50" s="1161" t="s">
        <v>15</v>
      </c>
      <c r="F50" s="1161"/>
      <c r="G50" s="1161"/>
      <c r="H50" s="1161"/>
      <c r="I50" s="1161"/>
      <c r="J50" s="1162"/>
      <c r="K50" s="63">
        <v>5</v>
      </c>
      <c r="L50" s="64">
        <v>5</v>
      </c>
      <c r="M50" s="64">
        <v>5</v>
      </c>
      <c r="N50" s="64">
        <v>5</v>
      </c>
      <c r="O50" s="65">
        <v>3</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1898</v>
      </c>
      <c r="L52" s="64">
        <v>2005</v>
      </c>
      <c r="M52" s="64">
        <v>1935</v>
      </c>
      <c r="N52" s="64">
        <v>1849</v>
      </c>
      <c r="O52" s="65">
        <v>1802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640</v>
      </c>
      <c r="L53" s="69">
        <v>698</v>
      </c>
      <c r="M53" s="69">
        <v>735</v>
      </c>
      <c r="N53" s="69">
        <v>778</v>
      </c>
      <c r="O53" s="70">
        <v>805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569</v>
      </c>
      <c r="L58" s="84" t="s">
        <v>569</v>
      </c>
      <c r="M58" s="84" t="s">
        <v>569</v>
      </c>
      <c r="N58" s="84" t="s">
        <v>569</v>
      </c>
      <c r="O58" s="85" t="s">
        <v>569</v>
      </c>
    </row>
    <row r="59" spans="1:21" ht="31.5" customHeight="1" x14ac:dyDescent="0.2">
      <c r="B59" s="1171"/>
      <c r="C59" s="1172"/>
      <c r="D59" s="1178" t="s">
        <v>26</v>
      </c>
      <c r="E59" s="1179"/>
      <c r="F59" s="1179"/>
      <c r="G59" s="1179"/>
      <c r="H59" s="1179"/>
      <c r="I59" s="1179"/>
      <c r="J59" s="1180"/>
      <c r="K59" s="86" t="s">
        <v>569</v>
      </c>
      <c r="L59" s="87" t="s">
        <v>569</v>
      </c>
      <c r="M59" s="87" t="s">
        <v>569</v>
      </c>
      <c r="N59" s="87" t="s">
        <v>569</v>
      </c>
      <c r="O59" s="88" t="s">
        <v>569</v>
      </c>
    </row>
    <row r="60" spans="1:21" ht="31.5" customHeight="1" thickBot="1" x14ac:dyDescent="0.25">
      <c r="B60" s="1173"/>
      <c r="C60" s="1174"/>
      <c r="D60" s="1181" t="s">
        <v>27</v>
      </c>
      <c r="E60" s="1182"/>
      <c r="F60" s="1182"/>
      <c r="G60" s="1182"/>
      <c r="H60" s="1182"/>
      <c r="I60" s="1182"/>
      <c r="J60" s="1183"/>
      <c r="K60" s="89" t="s">
        <v>569</v>
      </c>
      <c r="L60" s="90" t="s">
        <v>569</v>
      </c>
      <c r="M60" s="90" t="s">
        <v>569</v>
      </c>
      <c r="N60" s="90" t="s">
        <v>569</v>
      </c>
      <c r="O60" s="91" t="s">
        <v>569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U7MXAaSaKbK9/EuHRcfbHtBohPb5MT0V5g6FhHVjb5wb2tW+JYVHig3szgoEZvthUv3NQuvn315b+JFtjiAyA==" saltValue="ebnTShkWsdVY8ai1VxuO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19272</v>
      </c>
      <c r="J41" s="356">
        <v>18014</v>
      </c>
      <c r="K41" s="356">
        <v>16915</v>
      </c>
      <c r="L41" s="356">
        <v>15480</v>
      </c>
      <c r="M41" s="357">
        <v>14011</v>
      </c>
    </row>
    <row r="42" spans="2:13" ht="27.75" customHeight="1" x14ac:dyDescent="0.2">
      <c r="B42" s="1186"/>
      <c r="C42" s="1187"/>
      <c r="D42" s="106"/>
      <c r="E42" s="1192" t="s">
        <v>32</v>
      </c>
      <c r="F42" s="1192"/>
      <c r="G42" s="1192"/>
      <c r="H42" s="1193"/>
      <c r="I42" s="358">
        <v>29</v>
      </c>
      <c r="J42" s="359">
        <v>25</v>
      </c>
      <c r="K42" s="359">
        <v>20</v>
      </c>
      <c r="L42" s="359">
        <v>15</v>
      </c>
      <c r="M42" s="360">
        <v>12</v>
      </c>
    </row>
    <row r="43" spans="2:13" ht="27.75" customHeight="1" x14ac:dyDescent="0.2">
      <c r="B43" s="1186"/>
      <c r="C43" s="1187"/>
      <c r="D43" s="106"/>
      <c r="E43" s="1192" t="s">
        <v>33</v>
      </c>
      <c r="F43" s="1192"/>
      <c r="G43" s="1192"/>
      <c r="H43" s="1193"/>
      <c r="I43" s="358">
        <v>2162</v>
      </c>
      <c r="J43" s="359">
        <v>2015</v>
      </c>
      <c r="K43" s="359">
        <v>1933</v>
      </c>
      <c r="L43" s="359">
        <v>1910</v>
      </c>
      <c r="M43" s="360">
        <v>1938</v>
      </c>
    </row>
    <row r="44" spans="2:13" ht="27.75" customHeight="1" x14ac:dyDescent="0.2">
      <c r="B44" s="1186"/>
      <c r="C44" s="1187"/>
      <c r="D44" s="106"/>
      <c r="E44" s="1192" t="s">
        <v>34</v>
      </c>
      <c r="F44" s="1192"/>
      <c r="G44" s="1192"/>
      <c r="H44" s="1193"/>
      <c r="I44" s="358">
        <v>241</v>
      </c>
      <c r="J44" s="359">
        <v>207</v>
      </c>
      <c r="K44" s="359">
        <v>173</v>
      </c>
      <c r="L44" s="359">
        <v>151</v>
      </c>
      <c r="M44" s="360">
        <v>202</v>
      </c>
    </row>
    <row r="45" spans="2:13" ht="27.75" customHeight="1" x14ac:dyDescent="0.2">
      <c r="B45" s="1186"/>
      <c r="C45" s="1187"/>
      <c r="D45" s="106"/>
      <c r="E45" s="1192" t="s">
        <v>35</v>
      </c>
      <c r="F45" s="1192"/>
      <c r="G45" s="1192"/>
      <c r="H45" s="1193"/>
      <c r="I45" s="358">
        <v>2835</v>
      </c>
      <c r="J45" s="359">
        <v>2763</v>
      </c>
      <c r="K45" s="359">
        <v>2665</v>
      </c>
      <c r="L45" s="359">
        <v>2619</v>
      </c>
      <c r="M45" s="360">
        <v>2492</v>
      </c>
    </row>
    <row r="46" spans="2:13" ht="27.75" customHeight="1" x14ac:dyDescent="0.2">
      <c r="B46" s="1186"/>
      <c r="C46" s="1187"/>
      <c r="D46" s="107"/>
      <c r="E46" s="1192" t="s">
        <v>36</v>
      </c>
      <c r="F46" s="1192"/>
      <c r="G46" s="1192"/>
      <c r="H46" s="1193"/>
      <c r="I46" s="358">
        <v>0</v>
      </c>
      <c r="J46" s="359">
        <v>0</v>
      </c>
      <c r="K46" s="359">
        <v>0</v>
      </c>
      <c r="L46" s="359">
        <v>0</v>
      </c>
      <c r="M46" s="360">
        <v>0</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8519</v>
      </c>
      <c r="J50" s="359">
        <v>8251</v>
      </c>
      <c r="K50" s="359">
        <v>8585</v>
      </c>
      <c r="L50" s="359">
        <v>8657</v>
      </c>
      <c r="M50" s="360">
        <v>8514</v>
      </c>
    </row>
    <row r="51" spans="2:13" ht="27.75" customHeight="1" x14ac:dyDescent="0.2">
      <c r="B51" s="1186"/>
      <c r="C51" s="1187"/>
      <c r="D51" s="106"/>
      <c r="E51" s="1192" t="s">
        <v>42</v>
      </c>
      <c r="F51" s="1192"/>
      <c r="G51" s="1192"/>
      <c r="H51" s="1193"/>
      <c r="I51" s="358">
        <v>57</v>
      </c>
      <c r="J51" s="359">
        <v>39</v>
      </c>
      <c r="K51" s="359">
        <v>28</v>
      </c>
      <c r="L51" s="359">
        <v>23</v>
      </c>
      <c r="M51" s="360">
        <v>19</v>
      </c>
    </row>
    <row r="52" spans="2:13" ht="27.75" customHeight="1" x14ac:dyDescent="0.2">
      <c r="B52" s="1188"/>
      <c r="C52" s="1189"/>
      <c r="D52" s="106"/>
      <c r="E52" s="1192" t="s">
        <v>43</v>
      </c>
      <c r="F52" s="1192"/>
      <c r="G52" s="1192"/>
      <c r="H52" s="1193"/>
      <c r="I52" s="358">
        <v>16545</v>
      </c>
      <c r="J52" s="359">
        <v>15244</v>
      </c>
      <c r="K52" s="359">
        <v>14191</v>
      </c>
      <c r="L52" s="359">
        <v>13035</v>
      </c>
      <c r="M52" s="360">
        <v>12230</v>
      </c>
    </row>
    <row r="53" spans="2:13" ht="27.75" customHeight="1" thickBot="1" x14ac:dyDescent="0.25">
      <c r="B53" s="1199" t="s">
        <v>19</v>
      </c>
      <c r="C53" s="1200"/>
      <c r="D53" s="110"/>
      <c r="E53" s="1201" t="s">
        <v>44</v>
      </c>
      <c r="F53" s="1201"/>
      <c r="G53" s="1201"/>
      <c r="H53" s="1202"/>
      <c r="I53" s="361">
        <v>-582</v>
      </c>
      <c r="J53" s="362">
        <v>-510</v>
      </c>
      <c r="K53" s="362">
        <v>-1098</v>
      </c>
      <c r="L53" s="362">
        <v>-1540</v>
      </c>
      <c r="M53" s="363">
        <v>-2107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KT3zlNL5IelzdksWtYH42f7fYA9L/DTPuM37nsEA9Neh7nc98dVozMTMmopWIQZecM1mf1rBkUOD/h8YqfV9Tw==" saltValue="JFvHS9wsyOQyvASRU/oj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4314</v>
      </c>
      <c r="G55" s="122">
        <v>4321</v>
      </c>
      <c r="H55" s="123">
        <v>4331</v>
      </c>
    </row>
    <row r="56" spans="2:8" ht="52.5" customHeight="1" x14ac:dyDescent="0.2">
      <c r="B56" s="124"/>
      <c r="C56" s="1213" t="s">
        <v>47</v>
      </c>
      <c r="D56" s="1213"/>
      <c r="E56" s="1214"/>
      <c r="F56" s="125">
        <v>367</v>
      </c>
      <c r="G56" s="125">
        <v>368</v>
      </c>
      <c r="H56" s="126">
        <v>369</v>
      </c>
    </row>
    <row r="57" spans="2:8" ht="53.25" customHeight="1" x14ac:dyDescent="0.2">
      <c r="B57" s="124"/>
      <c r="C57" s="1215" t="s">
        <v>48</v>
      </c>
      <c r="D57" s="1215"/>
      <c r="E57" s="1216"/>
      <c r="F57" s="127">
        <v>6457</v>
      </c>
      <c r="G57" s="127">
        <v>6474</v>
      </c>
      <c r="H57" s="128">
        <v>6289</v>
      </c>
    </row>
    <row r="58" spans="2:8" ht="45.75" customHeight="1" x14ac:dyDescent="0.2">
      <c r="B58" s="129"/>
      <c r="C58" s="1203" t="s">
        <v>570</v>
      </c>
      <c r="D58" s="1204"/>
      <c r="E58" s="1205"/>
      <c r="F58" s="130">
        <v>2727</v>
      </c>
      <c r="G58" s="130">
        <v>2725</v>
      </c>
      <c r="H58" s="131">
        <v>2720</v>
      </c>
    </row>
    <row r="59" spans="2:8" ht="45.75" customHeight="1" x14ac:dyDescent="0.2">
      <c r="B59" s="129"/>
      <c r="C59" s="1203" t="s">
        <v>571</v>
      </c>
      <c r="D59" s="1204"/>
      <c r="E59" s="1205"/>
      <c r="F59" s="130">
        <v>1074</v>
      </c>
      <c r="G59" s="130">
        <v>1053</v>
      </c>
      <c r="H59" s="131">
        <v>958</v>
      </c>
    </row>
    <row r="60" spans="2:8" ht="45.75" customHeight="1" x14ac:dyDescent="0.2">
      <c r="B60" s="129"/>
      <c r="C60" s="1203" t="s">
        <v>572</v>
      </c>
      <c r="D60" s="1204"/>
      <c r="E60" s="1205"/>
      <c r="F60" s="130">
        <v>891</v>
      </c>
      <c r="G60" s="130">
        <v>925</v>
      </c>
      <c r="H60" s="131">
        <v>835</v>
      </c>
    </row>
    <row r="61" spans="2:8" ht="45.75" customHeight="1" x14ac:dyDescent="0.2">
      <c r="B61" s="129"/>
      <c r="C61" s="1203" t="s">
        <v>573</v>
      </c>
      <c r="D61" s="1204"/>
      <c r="E61" s="1205"/>
      <c r="F61" s="130">
        <v>755</v>
      </c>
      <c r="G61" s="130">
        <v>755</v>
      </c>
      <c r="H61" s="131">
        <v>755</v>
      </c>
    </row>
    <row r="62" spans="2:8" ht="45.75" customHeight="1" thickBot="1" x14ac:dyDescent="0.25">
      <c r="B62" s="132"/>
      <c r="C62" s="1206" t="s">
        <v>574</v>
      </c>
      <c r="D62" s="1207"/>
      <c r="E62" s="1208"/>
      <c r="F62" s="133">
        <v>647</v>
      </c>
      <c r="G62" s="133">
        <v>648</v>
      </c>
      <c r="H62" s="134">
        <v>649</v>
      </c>
    </row>
    <row r="63" spans="2:8" ht="52.5" customHeight="1" thickBot="1" x14ac:dyDescent="0.25">
      <c r="B63" s="135"/>
      <c r="C63" s="1209" t="s">
        <v>49</v>
      </c>
      <c r="D63" s="1209"/>
      <c r="E63" s="1210"/>
      <c r="F63" s="136">
        <v>11138</v>
      </c>
      <c r="G63" s="136">
        <v>11163</v>
      </c>
      <c r="H63" s="137">
        <v>10988</v>
      </c>
    </row>
    <row r="64" spans="2:8" ht="13.2" x14ac:dyDescent="0.2"/>
  </sheetData>
  <sheetProtection algorithmName="SHA-512" hashValue="+WzbB5+3sl/KDCM85O5mlhpiNsTtpB/D9aPpVLOgV3OhZKC5774IffJJoMyD1mK2OGuzbCcvR9z0F7JexCVwSA==" saltValue="QmWprqIDV35P4Rh6e2oJ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89516</v>
      </c>
      <c r="E3" s="156"/>
      <c r="F3" s="157">
        <v>68548</v>
      </c>
      <c r="G3" s="158"/>
      <c r="H3" s="159"/>
    </row>
    <row r="4" spans="1:8" x14ac:dyDescent="0.2">
      <c r="A4" s="160"/>
      <c r="B4" s="161"/>
      <c r="C4" s="162"/>
      <c r="D4" s="163">
        <v>44747</v>
      </c>
      <c r="E4" s="164"/>
      <c r="F4" s="165">
        <v>31673</v>
      </c>
      <c r="G4" s="166"/>
      <c r="H4" s="167"/>
    </row>
    <row r="5" spans="1:8" x14ac:dyDescent="0.2">
      <c r="A5" s="148" t="s">
        <v>523</v>
      </c>
      <c r="B5" s="153"/>
      <c r="C5" s="154"/>
      <c r="D5" s="155">
        <v>95187</v>
      </c>
      <c r="E5" s="156"/>
      <c r="F5" s="157">
        <v>125418</v>
      </c>
      <c r="G5" s="158"/>
      <c r="H5" s="159"/>
    </row>
    <row r="6" spans="1:8" x14ac:dyDescent="0.2">
      <c r="A6" s="160"/>
      <c r="B6" s="161"/>
      <c r="C6" s="162"/>
      <c r="D6" s="163">
        <v>42130</v>
      </c>
      <c r="E6" s="164"/>
      <c r="F6" s="165">
        <v>60445</v>
      </c>
      <c r="G6" s="166"/>
      <c r="H6" s="167"/>
    </row>
    <row r="7" spans="1:8" x14ac:dyDescent="0.2">
      <c r="A7" s="148" t="s">
        <v>524</v>
      </c>
      <c r="B7" s="153"/>
      <c r="C7" s="154"/>
      <c r="D7" s="155">
        <v>106188</v>
      </c>
      <c r="E7" s="156"/>
      <c r="F7" s="157">
        <v>108384</v>
      </c>
      <c r="G7" s="158"/>
      <c r="H7" s="159"/>
    </row>
    <row r="8" spans="1:8" x14ac:dyDescent="0.2">
      <c r="A8" s="160"/>
      <c r="B8" s="161"/>
      <c r="C8" s="162"/>
      <c r="D8" s="163">
        <v>49507</v>
      </c>
      <c r="E8" s="164"/>
      <c r="F8" s="165">
        <v>51153</v>
      </c>
      <c r="G8" s="166"/>
      <c r="H8" s="167"/>
    </row>
    <row r="9" spans="1:8" x14ac:dyDescent="0.2">
      <c r="A9" s="148" t="s">
        <v>525</v>
      </c>
      <c r="B9" s="153"/>
      <c r="C9" s="154"/>
      <c r="D9" s="155">
        <v>75958</v>
      </c>
      <c r="E9" s="156"/>
      <c r="F9" s="157">
        <v>80959</v>
      </c>
      <c r="G9" s="158"/>
      <c r="H9" s="159"/>
    </row>
    <row r="10" spans="1:8" x14ac:dyDescent="0.2">
      <c r="A10" s="160"/>
      <c r="B10" s="161"/>
      <c r="C10" s="162"/>
      <c r="D10" s="163">
        <v>44742</v>
      </c>
      <c r="E10" s="164"/>
      <c r="F10" s="165">
        <v>43928</v>
      </c>
      <c r="G10" s="166"/>
      <c r="H10" s="167"/>
    </row>
    <row r="11" spans="1:8" x14ac:dyDescent="0.2">
      <c r="A11" s="148" t="s">
        <v>526</v>
      </c>
      <c r="B11" s="153"/>
      <c r="C11" s="154"/>
      <c r="D11" s="155">
        <v>83960</v>
      </c>
      <c r="E11" s="156"/>
      <c r="F11" s="157">
        <v>117242</v>
      </c>
      <c r="G11" s="158"/>
      <c r="H11" s="159"/>
    </row>
    <row r="12" spans="1:8" x14ac:dyDescent="0.2">
      <c r="A12" s="160"/>
      <c r="B12" s="161"/>
      <c r="C12" s="168"/>
      <c r="D12" s="163">
        <v>56470</v>
      </c>
      <c r="E12" s="164"/>
      <c r="F12" s="165">
        <v>59234</v>
      </c>
      <c r="G12" s="166"/>
      <c r="H12" s="167"/>
    </row>
    <row r="13" spans="1:8" x14ac:dyDescent="0.2">
      <c r="A13" s="148"/>
      <c r="B13" s="153"/>
      <c r="C13" s="169"/>
      <c r="D13" s="170">
        <v>90162</v>
      </c>
      <c r="E13" s="171"/>
      <c r="F13" s="172">
        <v>100110</v>
      </c>
      <c r="G13" s="173"/>
      <c r="H13" s="159"/>
    </row>
    <row r="14" spans="1:8" x14ac:dyDescent="0.2">
      <c r="A14" s="160"/>
      <c r="B14" s="161"/>
      <c r="C14" s="162"/>
      <c r="D14" s="163">
        <v>47519</v>
      </c>
      <c r="E14" s="164"/>
      <c r="F14" s="165">
        <v>49287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6.9</v>
      </c>
      <c r="C19" s="174">
        <f>ROUND(VALUE(SUBSTITUTE(実質収支比率等に係る経年分析!G$48,"▲","-")),2)</f>
        <v>6.68</v>
      </c>
      <c r="D19" s="174">
        <f>ROUND(VALUE(SUBSTITUTE(実質収支比率等に係る経年分析!H$48,"▲","-")),2)</f>
        <v>7.85</v>
      </c>
      <c r="E19" s="174">
        <f>ROUND(VALUE(SUBSTITUTE(実質収支比率等に係る経年分析!I$48,"▲","-")),2)</f>
        <v>7.41</v>
      </c>
      <c r="F19" s="174">
        <f>ROUND(VALUE(SUBSTITUTE(実質収支比率等に係る経年分析!J$48,"▲","-")),2)</f>
        <v>6.42</v>
      </c>
    </row>
    <row r="20" spans="1:11" x14ac:dyDescent="0.2">
      <c r="A20" s="174" t="s">
        <v>53</v>
      </c>
      <c r="B20" s="174">
        <f>ROUND(VALUE(SUBSTITUTE(実質収支比率等に係る経年分析!F$47,"▲","-")),2)</f>
        <v>48.46</v>
      </c>
      <c r="C20" s="174">
        <f>ROUND(VALUE(SUBSTITUTE(実質収支比率等に係る経年分析!G$47,"▲","-")),2)</f>
        <v>42.85</v>
      </c>
      <c r="D20" s="174">
        <f>ROUND(VALUE(SUBSTITUTE(実質収支比率等に係る経年分析!H$47,"▲","-")),2)</f>
        <v>43.98</v>
      </c>
      <c r="E20" s="174">
        <f>ROUND(VALUE(SUBSTITUTE(実質収支比率等に係る経年分析!I$47,"▲","-")),2)</f>
        <v>45.72</v>
      </c>
      <c r="F20" s="174">
        <f>ROUND(VALUE(SUBSTITUTE(実質収支比率等に係る経年分析!J$47,"▲","-")),2)</f>
        <v>46</v>
      </c>
    </row>
    <row r="21" spans="1:11" x14ac:dyDescent="0.2">
      <c r="A21" s="174" t="s">
        <v>54</v>
      </c>
      <c r="B21" s="174">
        <f>IF(ISNUMBER(VALUE(SUBSTITUTE(実質収支比率等に係る経年分析!F$49,"▲","-"))),ROUND(VALUE(SUBSTITUTE(実質収支比率等に係る経年分析!F$49,"▲","-")),2),NA())</f>
        <v>-0.74</v>
      </c>
      <c r="C21" s="174">
        <f>IF(ISNUMBER(VALUE(SUBSTITUTE(実質収支比率等に係る経年分析!G$49,"▲","-"))),ROUND(VALUE(SUBSTITUTE(実質収支比率等に係る経年分析!G$49,"▲","-")),2),NA())</f>
        <v>-4.12</v>
      </c>
      <c r="D21" s="174">
        <f>IF(ISNUMBER(VALUE(SUBSTITUTE(実質収支比率等に係る経年分析!H$49,"▲","-"))),ROUND(VALUE(SUBSTITUTE(実質収支比率等に係る経年分析!H$49,"▲","-")),2),NA())</f>
        <v>3.55</v>
      </c>
      <c r="E21" s="174">
        <f>IF(ISNUMBER(VALUE(SUBSTITUTE(実質収支比率等に係る経年分析!I$49,"▲","-"))),ROUND(VALUE(SUBSTITUTE(実質収支比率等に係る経年分析!I$49,"▲","-")),2),NA())</f>
        <v>-0.65</v>
      </c>
      <c r="F21" s="174">
        <f>IF(ISNUMBER(VALUE(SUBSTITUTE(実質収支比率等に係る経年分析!J$49,"▲","-"))),ROUND(VALUE(SUBSTITUTE(実質収支比率等に係る経年分析!J$49,"▲","-")),2),NA())</f>
        <v>-0.92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浄化槽整備事業特別会計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温泉事業等特別会計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0.82</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2.2000000000000002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9.3000000000000007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1898</v>
      </c>
      <c r="E42" s="176"/>
      <c r="F42" s="176"/>
      <c r="G42" s="176">
        <f>'実質公債費比率（分子）の構造'!L$52</f>
        <v>2005</v>
      </c>
      <c r="H42" s="176"/>
      <c r="I42" s="176"/>
      <c r="J42" s="176">
        <f>'実質公債費比率（分子）の構造'!M$52</f>
        <v>1935</v>
      </c>
      <c r="K42" s="176"/>
      <c r="L42" s="176"/>
      <c r="M42" s="176">
        <f>'実質公債費比率（分子）の構造'!N$52</f>
        <v>1849</v>
      </c>
      <c r="N42" s="176"/>
      <c r="O42" s="176"/>
      <c r="P42" s="176">
        <f>'実質公債費比率（分子）の構造'!O$52</f>
        <v>1802</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5</v>
      </c>
      <c r="C44" s="176"/>
      <c r="D44" s="176"/>
      <c r="E44" s="176">
        <f>'実質公債費比率（分子）の構造'!L$50</f>
        <v>5</v>
      </c>
      <c r="F44" s="176"/>
      <c r="G44" s="176"/>
      <c r="H44" s="176">
        <f>'実質公債費比率（分子）の構造'!M$50</f>
        <v>5</v>
      </c>
      <c r="I44" s="176"/>
      <c r="J44" s="176"/>
      <c r="K44" s="176">
        <f>'実質公債費比率（分子）の構造'!N$50</f>
        <v>5</v>
      </c>
      <c r="L44" s="176"/>
      <c r="M44" s="176"/>
      <c r="N44" s="176">
        <f>'実質公債費比率（分子）の構造'!O$50</f>
        <v>3</v>
      </c>
      <c r="O44" s="176"/>
      <c r="P44" s="176"/>
    </row>
    <row r="45" spans="1:16" x14ac:dyDescent="0.2">
      <c r="A45" s="176" t="s">
        <v>63</v>
      </c>
      <c r="B45" s="176">
        <f>'実質公債費比率（分子）の構造'!K$49</f>
        <v>16</v>
      </c>
      <c r="C45" s="176"/>
      <c r="D45" s="176"/>
      <c r="E45" s="176">
        <f>'実質公債費比率（分子）の構造'!L$49</f>
        <v>19</v>
      </c>
      <c r="F45" s="176"/>
      <c r="G45" s="176"/>
      <c r="H45" s="176">
        <f>'実質公債費比率（分子）の構造'!M$49</f>
        <v>19</v>
      </c>
      <c r="I45" s="176"/>
      <c r="J45" s="176"/>
      <c r="K45" s="176">
        <f>'実質公債費比率（分子）の構造'!N$49</f>
        <v>22</v>
      </c>
      <c r="L45" s="176"/>
      <c r="M45" s="176"/>
      <c r="N45" s="176">
        <f>'実質公債費比率（分子）の構造'!O$49</f>
        <v>22</v>
      </c>
      <c r="O45" s="176"/>
      <c r="P45" s="176"/>
    </row>
    <row r="46" spans="1:16" x14ac:dyDescent="0.2">
      <c r="A46" s="176" t="s">
        <v>64</v>
      </c>
      <c r="B46" s="176">
        <f>'実質公債費比率（分子）の構造'!K$48</f>
        <v>187</v>
      </c>
      <c r="C46" s="176"/>
      <c r="D46" s="176"/>
      <c r="E46" s="176">
        <f>'実質公債費比率（分子）の構造'!L$48</f>
        <v>185</v>
      </c>
      <c r="F46" s="176"/>
      <c r="G46" s="176"/>
      <c r="H46" s="176">
        <f>'実質公債費比率（分子）の構造'!M$48</f>
        <v>201</v>
      </c>
      <c r="I46" s="176"/>
      <c r="J46" s="176"/>
      <c r="K46" s="176">
        <f>'実質公債費比率（分子）の構造'!N$48</f>
        <v>219</v>
      </c>
      <c r="L46" s="176"/>
      <c r="M46" s="176"/>
      <c r="N46" s="176">
        <f>'実質公債費比率（分子）の構造'!O$48</f>
        <v>215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2330</v>
      </c>
      <c r="C49" s="176"/>
      <c r="D49" s="176"/>
      <c r="E49" s="176">
        <f>'実質公債費比率（分子）の構造'!L$45</f>
        <v>2494</v>
      </c>
      <c r="F49" s="176"/>
      <c r="G49" s="176"/>
      <c r="H49" s="176">
        <f>'実質公債費比率（分子）の構造'!M$45</f>
        <v>2445</v>
      </c>
      <c r="I49" s="176"/>
      <c r="J49" s="176"/>
      <c r="K49" s="176">
        <f>'実質公債費比率（分子）の構造'!N$45</f>
        <v>2381</v>
      </c>
      <c r="L49" s="176"/>
      <c r="M49" s="176"/>
      <c r="N49" s="176">
        <f>'実質公債費比率（分子）の構造'!O$45</f>
        <v>2367</v>
      </c>
      <c r="O49" s="176"/>
      <c r="P49" s="176"/>
    </row>
    <row r="50" spans="1:16" x14ac:dyDescent="0.2">
      <c r="A50" s="176" t="s">
        <v>67</v>
      </c>
      <c r="B50" s="176" t="e">
        <f>NA()</f>
        <v>#N/A</v>
      </c>
      <c r="C50" s="176">
        <f>IF(ISNUMBER('実質公債費比率（分子）の構造'!K$53),'実質公債費比率（分子）の構造'!K$53,NA())</f>
        <v>640</v>
      </c>
      <c r="D50" s="176" t="e">
        <f>NA()</f>
        <v>#N/A</v>
      </c>
      <c r="E50" s="176" t="e">
        <f>NA()</f>
        <v>#N/A</v>
      </c>
      <c r="F50" s="176">
        <f>IF(ISNUMBER('実質公債費比率（分子）の構造'!L$53),'実質公債費比率（分子）の構造'!L$53,NA())</f>
        <v>698</v>
      </c>
      <c r="G50" s="176" t="e">
        <f>NA()</f>
        <v>#N/A</v>
      </c>
      <c r="H50" s="176" t="e">
        <f>NA()</f>
        <v>#N/A</v>
      </c>
      <c r="I50" s="176">
        <f>IF(ISNUMBER('実質公債費比率（分子）の構造'!M$53),'実質公債費比率（分子）の構造'!M$53,NA())</f>
        <v>735</v>
      </c>
      <c r="J50" s="176" t="e">
        <f>NA()</f>
        <v>#N/A</v>
      </c>
      <c r="K50" s="176" t="e">
        <f>NA()</f>
        <v>#N/A</v>
      </c>
      <c r="L50" s="176">
        <f>IF(ISNUMBER('実質公債費比率（分子）の構造'!N$53),'実質公債費比率（分子）の構造'!N$53,NA())</f>
        <v>778</v>
      </c>
      <c r="M50" s="176" t="e">
        <f>NA()</f>
        <v>#N/A</v>
      </c>
      <c r="N50" s="176" t="e">
        <f>NA()</f>
        <v>#N/A</v>
      </c>
      <c r="O50" s="176">
        <f>IF(ISNUMBER('実質公債費比率（分子）の構造'!O$53),'実質公債費比率（分子）の構造'!O$53,NA())</f>
        <v>805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16545</v>
      </c>
      <c r="E56" s="175"/>
      <c r="F56" s="175"/>
      <c r="G56" s="175">
        <f>'将来負担比率（分子）の構造'!J$52</f>
        <v>15244</v>
      </c>
      <c r="H56" s="175"/>
      <c r="I56" s="175"/>
      <c r="J56" s="175">
        <f>'将来負担比率（分子）の構造'!K$52</f>
        <v>14191</v>
      </c>
      <c r="K56" s="175"/>
      <c r="L56" s="175"/>
      <c r="M56" s="175">
        <f>'将来負担比率（分子）の構造'!L$52</f>
        <v>13035</v>
      </c>
      <c r="N56" s="175"/>
      <c r="O56" s="175"/>
      <c r="P56" s="175">
        <f>'将来負担比率（分子）の構造'!M$52</f>
        <v>12230</v>
      </c>
    </row>
    <row r="57" spans="1:16" x14ac:dyDescent="0.2">
      <c r="A57" s="175" t="s">
        <v>42</v>
      </c>
      <c r="B57" s="175"/>
      <c r="C57" s="175"/>
      <c r="D57" s="175">
        <f>'将来負担比率（分子）の構造'!I$51</f>
        <v>57</v>
      </c>
      <c r="E57" s="175"/>
      <c r="F57" s="175"/>
      <c r="G57" s="175">
        <f>'将来負担比率（分子）の構造'!J$51</f>
        <v>39</v>
      </c>
      <c r="H57" s="175"/>
      <c r="I57" s="175"/>
      <c r="J57" s="175">
        <f>'将来負担比率（分子）の構造'!K$51</f>
        <v>28</v>
      </c>
      <c r="K57" s="175"/>
      <c r="L57" s="175"/>
      <c r="M57" s="175">
        <f>'将来負担比率（分子）の構造'!L$51</f>
        <v>23</v>
      </c>
      <c r="N57" s="175"/>
      <c r="O57" s="175"/>
      <c r="P57" s="175">
        <f>'将来負担比率（分子）の構造'!M$51</f>
        <v>19</v>
      </c>
    </row>
    <row r="58" spans="1:16" x14ac:dyDescent="0.2">
      <c r="A58" s="175" t="s">
        <v>41</v>
      </c>
      <c r="B58" s="175"/>
      <c r="C58" s="175"/>
      <c r="D58" s="175">
        <f>'将来負担比率（分子）の構造'!I$50</f>
        <v>8519</v>
      </c>
      <c r="E58" s="175"/>
      <c r="F58" s="175"/>
      <c r="G58" s="175">
        <f>'将来負担比率（分子）の構造'!J$50</f>
        <v>8251</v>
      </c>
      <c r="H58" s="175"/>
      <c r="I58" s="175"/>
      <c r="J58" s="175">
        <f>'将来負担比率（分子）の構造'!K$50</f>
        <v>8585</v>
      </c>
      <c r="K58" s="175"/>
      <c r="L58" s="175"/>
      <c r="M58" s="175">
        <f>'将来負担比率（分子）の構造'!L$50</f>
        <v>8657</v>
      </c>
      <c r="N58" s="175"/>
      <c r="O58" s="175"/>
      <c r="P58" s="175">
        <f>'将来負担比率（分子）の構造'!M$50</f>
        <v>8514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2">
      <c r="A62" s="175" t="s">
        <v>35</v>
      </c>
      <c r="B62" s="175">
        <f>'将来負担比率（分子）の構造'!I$45</f>
        <v>2835</v>
      </c>
      <c r="C62" s="175"/>
      <c r="D62" s="175"/>
      <c r="E62" s="175">
        <f>'将来負担比率（分子）の構造'!J$45</f>
        <v>2763</v>
      </c>
      <c r="F62" s="175"/>
      <c r="G62" s="175"/>
      <c r="H62" s="175">
        <f>'将来負担比率（分子）の構造'!K$45</f>
        <v>2665</v>
      </c>
      <c r="I62" s="175"/>
      <c r="J62" s="175"/>
      <c r="K62" s="175">
        <f>'将来負担比率（分子）の構造'!L$45</f>
        <v>2619</v>
      </c>
      <c r="L62" s="175"/>
      <c r="M62" s="175"/>
      <c r="N62" s="175">
        <f>'将来負担比率（分子）の構造'!M$45</f>
        <v>2492</v>
      </c>
      <c r="O62" s="175"/>
      <c r="P62" s="175"/>
    </row>
    <row r="63" spans="1:16" x14ac:dyDescent="0.2">
      <c r="A63" s="175" t="s">
        <v>34</v>
      </c>
      <c r="B63" s="175">
        <f>'将来負担比率（分子）の構造'!I$44</f>
        <v>241</v>
      </c>
      <c r="C63" s="175"/>
      <c r="D63" s="175"/>
      <c r="E63" s="175">
        <f>'将来負担比率（分子）の構造'!J$44</f>
        <v>207</v>
      </c>
      <c r="F63" s="175"/>
      <c r="G63" s="175"/>
      <c r="H63" s="175">
        <f>'将来負担比率（分子）の構造'!K$44</f>
        <v>173</v>
      </c>
      <c r="I63" s="175"/>
      <c r="J63" s="175"/>
      <c r="K63" s="175">
        <f>'将来負担比率（分子）の構造'!L$44</f>
        <v>151</v>
      </c>
      <c r="L63" s="175"/>
      <c r="M63" s="175"/>
      <c r="N63" s="175">
        <f>'将来負担比率（分子）の構造'!M$44</f>
        <v>202</v>
      </c>
      <c r="O63" s="175"/>
      <c r="P63" s="175"/>
    </row>
    <row r="64" spans="1:16" x14ac:dyDescent="0.2">
      <c r="A64" s="175" t="s">
        <v>33</v>
      </c>
      <c r="B64" s="175">
        <f>'将来負担比率（分子）の構造'!I$43</f>
        <v>2162</v>
      </c>
      <c r="C64" s="175"/>
      <c r="D64" s="175"/>
      <c r="E64" s="175">
        <f>'将来負担比率（分子）の構造'!J$43</f>
        <v>2015</v>
      </c>
      <c r="F64" s="175"/>
      <c r="G64" s="175"/>
      <c r="H64" s="175">
        <f>'将来負担比率（分子）の構造'!K$43</f>
        <v>1933</v>
      </c>
      <c r="I64" s="175"/>
      <c r="J64" s="175"/>
      <c r="K64" s="175">
        <f>'将来負担比率（分子）の構造'!L$43</f>
        <v>1910</v>
      </c>
      <c r="L64" s="175"/>
      <c r="M64" s="175"/>
      <c r="N64" s="175">
        <f>'将来負担比率（分子）の構造'!M$43</f>
        <v>1938</v>
      </c>
      <c r="O64" s="175"/>
      <c r="P64" s="175"/>
    </row>
    <row r="65" spans="1:16" x14ac:dyDescent="0.2">
      <c r="A65" s="175" t="s">
        <v>32</v>
      </c>
      <c r="B65" s="175">
        <f>'将来負担比率（分子）の構造'!I$42</f>
        <v>29</v>
      </c>
      <c r="C65" s="175"/>
      <c r="D65" s="175"/>
      <c r="E65" s="175">
        <f>'将来負担比率（分子）の構造'!J$42</f>
        <v>25</v>
      </c>
      <c r="F65" s="175"/>
      <c r="G65" s="175"/>
      <c r="H65" s="175">
        <f>'将来負担比率（分子）の構造'!K$42</f>
        <v>20</v>
      </c>
      <c r="I65" s="175"/>
      <c r="J65" s="175"/>
      <c r="K65" s="175">
        <f>'将来負担比率（分子）の構造'!L$42</f>
        <v>15</v>
      </c>
      <c r="L65" s="175"/>
      <c r="M65" s="175"/>
      <c r="N65" s="175">
        <f>'将来負担比率（分子）の構造'!M$42</f>
        <v>12</v>
      </c>
      <c r="O65" s="175"/>
      <c r="P65" s="175"/>
    </row>
    <row r="66" spans="1:16" x14ac:dyDescent="0.2">
      <c r="A66" s="175" t="s">
        <v>31</v>
      </c>
      <c r="B66" s="175">
        <f>'将来負担比率（分子）の構造'!I$41</f>
        <v>19272</v>
      </c>
      <c r="C66" s="175"/>
      <c r="D66" s="175"/>
      <c r="E66" s="175">
        <f>'将来負担比率（分子）の構造'!J$41</f>
        <v>18014</v>
      </c>
      <c r="F66" s="175"/>
      <c r="G66" s="175"/>
      <c r="H66" s="175">
        <f>'将来負担比率（分子）の構造'!K$41</f>
        <v>16915</v>
      </c>
      <c r="I66" s="175"/>
      <c r="J66" s="175"/>
      <c r="K66" s="175">
        <f>'将来負担比率（分子）の構造'!L$41</f>
        <v>15480</v>
      </c>
      <c r="L66" s="175"/>
      <c r="M66" s="175"/>
      <c r="N66" s="175">
        <f>'将来負担比率（分子）の構造'!M$41</f>
        <v>14011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4314</v>
      </c>
      <c r="C72" s="179">
        <f>基金残高に係る経年分析!G55</f>
        <v>4321</v>
      </c>
      <c r="D72" s="179">
        <f>基金残高に係る経年分析!H55</f>
        <v>4331</v>
      </c>
    </row>
    <row r="73" spans="1:16" x14ac:dyDescent="0.2">
      <c r="A73" s="178" t="s">
        <v>74</v>
      </c>
      <c r="B73" s="179">
        <f>基金残高に係る経年分析!F56</f>
        <v>367</v>
      </c>
      <c r="C73" s="179">
        <f>基金残高に係る経年分析!G56</f>
        <v>368</v>
      </c>
      <c r="D73" s="179">
        <f>基金残高に係る経年分析!H56</f>
        <v>369</v>
      </c>
    </row>
    <row r="74" spans="1:16" x14ac:dyDescent="0.2">
      <c r="A74" s="178" t="s">
        <v>75</v>
      </c>
      <c r="B74" s="179">
        <f>基金残高に係る経年分析!F57</f>
        <v>6457</v>
      </c>
      <c r="C74" s="179">
        <f>基金残高に係る経年分析!G57</f>
        <v>6474</v>
      </c>
      <c r="D74" s="179">
        <f>基金残高に係る経年分析!H57</f>
        <v>6289</v>
      </c>
    </row>
  </sheetData>
  <sheetProtection algorithmName="SHA-512" hashValue="iWtQy1uBbIougVMThr6I8Utpk89mKr3mesppx+1xma+72Jzas647FoJX83/i+5iAVf3o3YckHS0tPASv/ZU1Bg==" saltValue="Ceh2gVDuRY0s+JxVWiuBs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愛南町</cp:lastModifiedBy>
  <cp:lastPrinted>2025-03-25T05:45:39Z</cp:lastPrinted>
  <dcterms:created xsi:type="dcterms:W3CDTF">2025-02-19T04:37:30Z</dcterms:created>
  <dcterms:modified xsi:type="dcterms:W3CDTF">2025-03-25T06:03:38Z</dcterms:modified>
  <cp:category/>
</cp:coreProperties>
</file>